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3kVJXG8AYRpJpxPiQYV9H9oNGbsTXUsLx0kG1zoTu/6V05F5AbqW1A4b24/zfqWfgTVzmH1x558KN9Rm/LFg==" workbookSaltValue="BvOU99lpnXWz6gn9h6JAd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Z30" i="4" l="1"/>
  <c r="BK76" i="4"/>
  <c r="LH51" i="4"/>
  <c r="LT76" i="4"/>
  <c r="GQ51" i="4"/>
  <c r="LH30" i="4"/>
  <c r="IE76" i="4"/>
  <c r="BZ51" i="4"/>
  <c r="GQ30" i="4"/>
  <c r="HP76" i="4"/>
  <c r="BG30" i="4"/>
  <c r="AV76" i="4"/>
  <c r="BG51" i="4"/>
  <c r="FX30" i="4"/>
  <c r="KO51" i="4"/>
  <c r="LE76" i="4"/>
  <c r="FX51" i="4"/>
  <c r="KO30" i="4"/>
  <c r="HA76" i="4"/>
  <c r="AN51" i="4"/>
  <c r="FE30" i="4"/>
  <c r="AN30" i="4"/>
  <c r="AG76" i="4"/>
  <c r="JV51" i="4"/>
  <c r="KP76" i="4"/>
  <c r="FE51" i="4"/>
  <c r="JV30" i="4"/>
  <c r="JC51" i="4"/>
  <c r="KA76" i="4"/>
  <c r="EL51" i="4"/>
  <c r="JC30" i="4"/>
  <c r="EL30" i="4"/>
  <c r="GL76" i="4"/>
  <c r="U51" i="4"/>
  <c r="R76" i="4"/>
  <c r="U30" i="4"/>
</calcChain>
</file>

<file path=xl/sharedStrings.xml><?xml version="1.0" encoding="utf-8"?>
<sst xmlns="http://schemas.openxmlformats.org/spreadsheetml/2006/main" count="278" uniqueCount="141">
  <si>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</si>
  <si>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</si>
  <si>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</si>
  <si>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</si>
  <si>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</si>
  <si>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</si>
  <si>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</si>
  <si>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</si>
  <si>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</si>
  <si>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</si>
  <si>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</si>
  <si>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</si>
  <si>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</si>
  <si>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</si>
  <si>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</si>
  <si>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</si>
  <si>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</si>
  <si>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</si>
  <si>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</si>
  <si>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</si>
  <si>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</si>
  <si>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</si>
  <si>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</si>
  <si>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</si>
  <si>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</si>
  <si>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</si>
  <si>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</si>
  <si>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</si>
  <si>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</si>
  <si>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</si>
  <si>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</si>
  <si>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</si>
  <si>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</si>
  <si>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</si>
  <si>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</si>
  <si>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</si>
  <si>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</si>
  <si>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</si>
  <si>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</si>
  <si>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</si>
  <si>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</si>
  <si>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</si>
  <si>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</si>
  <si>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</si>
  <si>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</si>
  <si>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</si>
  <si>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</si>
  <si>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</si>
  <si>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</si>
  <si>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</si>
  <si>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</si>
  <si>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</si>
  <si>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</si>
  <si>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</si>
  <si>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</si>
  <si>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</si>
  <si>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</si>
  <si>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</si>
  <si>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</si>
  <si>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</si>
  <si>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</si>
  <si>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</si>
  <si>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</si>
  <si>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</si>
  <si>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</si>
  <si>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</si>
  <si>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</si>
  <si>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</si>
  <si>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</si>
  <si>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</si>
  <si>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</si>
  <si>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</si>
  <si>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</si>
  <si>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</si>
  <si>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</si>
  <si>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</si>
  <si>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</si>
  <si>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</si>
  <si>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</si>
  <si>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</si>
  <si>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</si>
  <si>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</si>
  <si>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</si>
  <si>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</si>
  <si>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</si>
  <si>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</si>
  <si>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</si>
  <si>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</si>
  <si>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</si>
  <si>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</si>
  <si>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</si>
  <si>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</si>
  <si>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</si>
  <si>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</si>
  <si>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</si>
  <si>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</si>
  <si>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</si>
  <si>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</si>
  <si>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</si>
  <si>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</si>
  <si>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</si>
  <si>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</si>
  <si>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</si>
  <si>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</si>
  <si>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</si>
  <si>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</si>
  <si>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</si>
  <si>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</si>
  <si>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</si>
  <si>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</si>
  <si>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</si>
  <si>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</si>
  <si>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</si>
  <si>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</si>
  <si>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</si>
  <si>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</si>
  <si>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</si>
  <si>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</si>
  <si>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</si>
  <si>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宇治市</t>
  </si>
  <si>
    <t>JR宇治駅前自動車駐車場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</si>
  <si>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</si>
  <si>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</si>
  <si>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</si>
  <si>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</si>
  <si>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</si>
  <si>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</si>
  <si>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</si>
  <si>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</si>
  <si>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</si>
  <si>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</si>
  <si>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</si>
  <si>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</si>
  <si>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</si>
  <si>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</si>
  <si>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</si>
  <si>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</si>
  <si>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施設の設備投資見込額、累積欠損、債務残高のいずれもなく、施設全体として健全な状態となっている。</t>
    <phoneticPr fontId="5"/>
  </si>
  <si>
    <t>当該期間における稼働率は、すべての類似施設の平均を上回っており、当駐車場のニーズが高いことが伺える。</t>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</si>
  <si>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phoneticPr fontId="5"/>
  </si>
  <si>
    <t>収益的収支率が近年300％超の黒字経営となっていることや、売上高GOP比率及びEBITDAは上昇傾向にあり、加えて他会計補助金に頼っていないことから健全な経営であるといえる。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</si>
</sst>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308.89999999999998</c:v>
                </c:pt>
                <c:pt idx="1">
                  <c:v>319.8</c:v>
                </c:pt>
                <c:pt idx="2">
                  <c:v>325.89999999999998</c:v>
                </c:pt>
                <c:pt idx="3">
                  <c:v>346.3</c:v>
                </c:pt>
                <c:pt idx="4">
                  <c:v>317.7</c:v>
                </c:pt>
              </c:numCache>
            </c:numRef>
          </c:val>
          <c:extLst xmlns:c16r2="http://schemas.microsoft.com/office/drawing/2015/06/chart">
            <c:ext xmlns:c16="http://schemas.microsoft.com/office/drawing/2014/chart" uri="{C3380CC4-5D6E-409C-BE32-E72D297353CC}">
              <c16:uniqueId val="{00000000-0177-4C7F-B72A-5B080962C60C}"/>
            </c:ext>
          </c:extLst>
        </c:ser>
        <c:dLbls>
          <c:showLegendKey val="0"/>
          <c:showVal val="0"/>
          <c:showCatName val="0"/>
          <c:showSerName val="0"/>
          <c:showPercent val="0"/>
          <c:showBubbleSize val="0"/>
        </c:dLbls>
        <c:gapWidth val="150"/>
        <c:axId val="160574464"/>
        <c:axId val="1605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0177-4C7F-B72A-5B080962C60C}"/>
            </c:ext>
          </c:extLst>
        </c:ser>
        <c:dLbls>
          <c:showLegendKey val="0"/>
          <c:showVal val="0"/>
          <c:showCatName val="0"/>
          <c:showSerName val="0"/>
          <c:showPercent val="0"/>
          <c:showBubbleSize val="0"/>
        </c:dLbls>
        <c:marker val="1"/>
        <c:smooth val="0"/>
        <c:axId val="160574464"/>
        <c:axId val="160597120"/>
      </c:lineChart>
      <c:dateAx>
        <c:axId val="160574464"/>
        <c:scaling>
          <c:orientation val="minMax"/>
        </c:scaling>
        <c:delete val="1"/>
        <c:axPos val="b"/>
        <c:numFmt formatCode="ge" sourceLinked="1"/>
        <c:majorTickMark val="none"/>
        <c:minorTickMark val="none"/>
        <c:tickLblPos val="none"/>
        <c:crossAx val="160597120"/>
        <c:crosses val="autoZero"/>
        <c:auto val="1"/>
        <c:lblOffset val="100"/>
        <c:baseTimeUnit val="years"/>
      </c:dateAx>
      <c:valAx>
        <c:axId val="16059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5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5D-47D0-A6D6-B55E8B0A8045}"/>
            </c:ext>
          </c:extLst>
        </c:ser>
        <c:dLbls>
          <c:showLegendKey val="0"/>
          <c:showVal val="0"/>
          <c:showCatName val="0"/>
          <c:showSerName val="0"/>
          <c:showPercent val="0"/>
          <c:showBubbleSize val="0"/>
        </c:dLbls>
        <c:gapWidth val="150"/>
        <c:axId val="202013696"/>
        <c:axId val="2020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DA5D-47D0-A6D6-B55E8B0A8045}"/>
            </c:ext>
          </c:extLst>
        </c:ser>
        <c:dLbls>
          <c:showLegendKey val="0"/>
          <c:showVal val="0"/>
          <c:showCatName val="0"/>
          <c:showSerName val="0"/>
          <c:showPercent val="0"/>
          <c:showBubbleSize val="0"/>
        </c:dLbls>
        <c:marker val="1"/>
        <c:smooth val="0"/>
        <c:axId val="202013696"/>
        <c:axId val="202015872"/>
      </c:lineChart>
      <c:dateAx>
        <c:axId val="202013696"/>
        <c:scaling>
          <c:orientation val="minMax"/>
        </c:scaling>
        <c:delete val="1"/>
        <c:axPos val="b"/>
        <c:numFmt formatCode="ge" sourceLinked="1"/>
        <c:majorTickMark val="none"/>
        <c:minorTickMark val="none"/>
        <c:tickLblPos val="none"/>
        <c:crossAx val="202015872"/>
        <c:crosses val="autoZero"/>
        <c:auto val="1"/>
        <c:lblOffset val="100"/>
        <c:baseTimeUnit val="years"/>
      </c:dateAx>
      <c:valAx>
        <c:axId val="20201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0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DDE-42E9-A1F8-15D337E2EBCD}"/>
            </c:ext>
          </c:extLst>
        </c:ser>
        <c:dLbls>
          <c:showLegendKey val="0"/>
          <c:showVal val="0"/>
          <c:showCatName val="0"/>
          <c:showSerName val="0"/>
          <c:showPercent val="0"/>
          <c:showBubbleSize val="0"/>
        </c:dLbls>
        <c:gapWidth val="150"/>
        <c:axId val="201329280"/>
        <c:axId val="2013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DDE-42E9-A1F8-15D337E2EBCD}"/>
            </c:ext>
          </c:extLst>
        </c:ser>
        <c:dLbls>
          <c:showLegendKey val="0"/>
          <c:showVal val="0"/>
          <c:showCatName val="0"/>
          <c:showSerName val="0"/>
          <c:showPercent val="0"/>
          <c:showBubbleSize val="0"/>
        </c:dLbls>
        <c:marker val="1"/>
        <c:smooth val="0"/>
        <c:axId val="201329280"/>
        <c:axId val="201335552"/>
      </c:lineChart>
      <c:dateAx>
        <c:axId val="201329280"/>
        <c:scaling>
          <c:orientation val="minMax"/>
        </c:scaling>
        <c:delete val="1"/>
        <c:axPos val="b"/>
        <c:numFmt formatCode="ge" sourceLinked="1"/>
        <c:majorTickMark val="none"/>
        <c:minorTickMark val="none"/>
        <c:tickLblPos val="none"/>
        <c:crossAx val="201335552"/>
        <c:crosses val="autoZero"/>
        <c:auto val="1"/>
        <c:lblOffset val="100"/>
        <c:baseTimeUnit val="years"/>
      </c:dateAx>
      <c:valAx>
        <c:axId val="20133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32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141-42B7-8452-F8936E16CA6C}"/>
            </c:ext>
          </c:extLst>
        </c:ser>
        <c:dLbls>
          <c:showLegendKey val="0"/>
          <c:showVal val="0"/>
          <c:showCatName val="0"/>
          <c:showSerName val="0"/>
          <c:showPercent val="0"/>
          <c:showBubbleSize val="0"/>
        </c:dLbls>
        <c:gapWidth val="150"/>
        <c:axId val="201369856"/>
        <c:axId val="2013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141-42B7-8452-F8936E16CA6C}"/>
            </c:ext>
          </c:extLst>
        </c:ser>
        <c:dLbls>
          <c:showLegendKey val="0"/>
          <c:showVal val="0"/>
          <c:showCatName val="0"/>
          <c:showSerName val="0"/>
          <c:showPercent val="0"/>
          <c:showBubbleSize val="0"/>
        </c:dLbls>
        <c:marker val="1"/>
        <c:smooth val="0"/>
        <c:axId val="201369856"/>
        <c:axId val="201384320"/>
      </c:lineChart>
      <c:dateAx>
        <c:axId val="201369856"/>
        <c:scaling>
          <c:orientation val="minMax"/>
        </c:scaling>
        <c:delete val="1"/>
        <c:axPos val="b"/>
        <c:numFmt formatCode="ge" sourceLinked="1"/>
        <c:majorTickMark val="none"/>
        <c:minorTickMark val="none"/>
        <c:tickLblPos val="none"/>
        <c:crossAx val="201384320"/>
        <c:crosses val="autoZero"/>
        <c:auto val="1"/>
        <c:lblOffset val="100"/>
        <c:baseTimeUnit val="years"/>
      </c:dateAx>
      <c:valAx>
        <c:axId val="20138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36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7E-4AE3-A539-8ADD60601283}"/>
            </c:ext>
          </c:extLst>
        </c:ser>
        <c:dLbls>
          <c:showLegendKey val="0"/>
          <c:showVal val="0"/>
          <c:showCatName val="0"/>
          <c:showSerName val="0"/>
          <c:showPercent val="0"/>
          <c:showBubbleSize val="0"/>
        </c:dLbls>
        <c:gapWidth val="150"/>
        <c:axId val="201407872"/>
        <c:axId val="2014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FD7E-4AE3-A539-8ADD60601283}"/>
            </c:ext>
          </c:extLst>
        </c:ser>
        <c:dLbls>
          <c:showLegendKey val="0"/>
          <c:showVal val="0"/>
          <c:showCatName val="0"/>
          <c:showSerName val="0"/>
          <c:showPercent val="0"/>
          <c:showBubbleSize val="0"/>
        </c:dLbls>
        <c:marker val="1"/>
        <c:smooth val="0"/>
        <c:axId val="201407872"/>
        <c:axId val="201430528"/>
      </c:lineChart>
      <c:dateAx>
        <c:axId val="201407872"/>
        <c:scaling>
          <c:orientation val="minMax"/>
        </c:scaling>
        <c:delete val="1"/>
        <c:axPos val="b"/>
        <c:numFmt formatCode="ge" sourceLinked="1"/>
        <c:majorTickMark val="none"/>
        <c:minorTickMark val="none"/>
        <c:tickLblPos val="none"/>
        <c:crossAx val="201430528"/>
        <c:crosses val="autoZero"/>
        <c:auto val="1"/>
        <c:lblOffset val="100"/>
        <c:baseTimeUnit val="years"/>
      </c:dateAx>
      <c:valAx>
        <c:axId val="20143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40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91-4737-AD79-BAF0CCF37339}"/>
            </c:ext>
          </c:extLst>
        </c:ser>
        <c:dLbls>
          <c:showLegendKey val="0"/>
          <c:showVal val="0"/>
          <c:showCatName val="0"/>
          <c:showSerName val="0"/>
          <c:showPercent val="0"/>
          <c:showBubbleSize val="0"/>
        </c:dLbls>
        <c:gapWidth val="150"/>
        <c:axId val="201533312"/>
        <c:axId val="2015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E191-4737-AD79-BAF0CCF37339}"/>
            </c:ext>
          </c:extLst>
        </c:ser>
        <c:dLbls>
          <c:showLegendKey val="0"/>
          <c:showVal val="0"/>
          <c:showCatName val="0"/>
          <c:showSerName val="0"/>
          <c:showPercent val="0"/>
          <c:showBubbleSize val="0"/>
        </c:dLbls>
        <c:marker val="1"/>
        <c:smooth val="0"/>
        <c:axId val="201533312"/>
        <c:axId val="201539584"/>
      </c:lineChart>
      <c:dateAx>
        <c:axId val="201533312"/>
        <c:scaling>
          <c:orientation val="minMax"/>
        </c:scaling>
        <c:delete val="1"/>
        <c:axPos val="b"/>
        <c:numFmt formatCode="ge" sourceLinked="1"/>
        <c:majorTickMark val="none"/>
        <c:minorTickMark val="none"/>
        <c:tickLblPos val="none"/>
        <c:crossAx val="201539584"/>
        <c:crosses val="autoZero"/>
        <c:auto val="1"/>
        <c:lblOffset val="100"/>
        <c:baseTimeUnit val="years"/>
      </c:dateAx>
      <c:valAx>
        <c:axId val="20153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53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423.1</c:v>
                </c:pt>
                <c:pt idx="1">
                  <c:v>423.1</c:v>
                </c:pt>
                <c:pt idx="2">
                  <c:v>438.5</c:v>
                </c:pt>
                <c:pt idx="3">
                  <c:v>476.9</c:v>
                </c:pt>
                <c:pt idx="4">
                  <c:v>507.7</c:v>
                </c:pt>
              </c:numCache>
            </c:numRef>
          </c:val>
          <c:extLst xmlns:c16r2="http://schemas.microsoft.com/office/drawing/2015/06/chart">
            <c:ext xmlns:c16="http://schemas.microsoft.com/office/drawing/2014/chart" uri="{C3380CC4-5D6E-409C-BE32-E72D297353CC}">
              <c16:uniqueId val="{00000000-77C6-4F46-82D0-53E210F28B24}"/>
            </c:ext>
          </c:extLst>
        </c:ser>
        <c:dLbls>
          <c:showLegendKey val="0"/>
          <c:showVal val="0"/>
          <c:showCatName val="0"/>
          <c:showSerName val="0"/>
          <c:showPercent val="0"/>
          <c:showBubbleSize val="0"/>
        </c:dLbls>
        <c:gapWidth val="150"/>
        <c:axId val="201581696"/>
        <c:axId val="2015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77C6-4F46-82D0-53E210F28B24}"/>
            </c:ext>
          </c:extLst>
        </c:ser>
        <c:dLbls>
          <c:showLegendKey val="0"/>
          <c:showVal val="0"/>
          <c:showCatName val="0"/>
          <c:showSerName val="0"/>
          <c:showPercent val="0"/>
          <c:showBubbleSize val="0"/>
        </c:dLbls>
        <c:marker val="1"/>
        <c:smooth val="0"/>
        <c:axId val="201581696"/>
        <c:axId val="201583616"/>
      </c:lineChart>
      <c:dateAx>
        <c:axId val="201581696"/>
        <c:scaling>
          <c:orientation val="minMax"/>
        </c:scaling>
        <c:delete val="1"/>
        <c:axPos val="b"/>
        <c:numFmt formatCode="ge" sourceLinked="1"/>
        <c:majorTickMark val="none"/>
        <c:minorTickMark val="none"/>
        <c:tickLblPos val="none"/>
        <c:crossAx val="201583616"/>
        <c:crosses val="autoZero"/>
        <c:auto val="1"/>
        <c:lblOffset val="100"/>
        <c:baseTimeUnit val="years"/>
      </c:dateAx>
      <c:valAx>
        <c:axId val="20158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58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67.599999999999994</c:v>
                </c:pt>
                <c:pt idx="1">
                  <c:v>68.7</c:v>
                </c:pt>
                <c:pt idx="2">
                  <c:v>69.3</c:v>
                </c:pt>
                <c:pt idx="3">
                  <c:v>71.099999999999994</c:v>
                </c:pt>
                <c:pt idx="4">
                  <c:v>68.5</c:v>
                </c:pt>
              </c:numCache>
            </c:numRef>
          </c:val>
          <c:extLst xmlns:c16r2="http://schemas.microsoft.com/office/drawing/2015/06/chart">
            <c:ext xmlns:c16="http://schemas.microsoft.com/office/drawing/2014/chart" uri="{C3380CC4-5D6E-409C-BE32-E72D297353CC}">
              <c16:uniqueId val="{00000000-E2EC-458A-B399-3302F605953B}"/>
            </c:ext>
          </c:extLst>
        </c:ser>
        <c:dLbls>
          <c:showLegendKey val="0"/>
          <c:showVal val="0"/>
          <c:showCatName val="0"/>
          <c:showSerName val="0"/>
          <c:showPercent val="0"/>
          <c:showBubbleSize val="0"/>
        </c:dLbls>
        <c:gapWidth val="150"/>
        <c:axId val="201966336"/>
        <c:axId val="2019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E2EC-458A-B399-3302F605953B}"/>
            </c:ext>
          </c:extLst>
        </c:ser>
        <c:dLbls>
          <c:showLegendKey val="0"/>
          <c:showVal val="0"/>
          <c:showCatName val="0"/>
          <c:showSerName val="0"/>
          <c:showPercent val="0"/>
          <c:showBubbleSize val="0"/>
        </c:dLbls>
        <c:marker val="1"/>
        <c:smooth val="0"/>
        <c:axId val="201966336"/>
        <c:axId val="201968256"/>
      </c:lineChart>
      <c:dateAx>
        <c:axId val="201966336"/>
        <c:scaling>
          <c:orientation val="minMax"/>
        </c:scaling>
        <c:delete val="1"/>
        <c:axPos val="b"/>
        <c:numFmt formatCode="ge" sourceLinked="1"/>
        <c:majorTickMark val="none"/>
        <c:minorTickMark val="none"/>
        <c:tickLblPos val="none"/>
        <c:crossAx val="201968256"/>
        <c:crosses val="autoZero"/>
        <c:auto val="1"/>
        <c:lblOffset val="100"/>
        <c:baseTimeUnit val="years"/>
      </c:dateAx>
      <c:valAx>
        <c:axId val="20196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96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4809</c:v>
                </c:pt>
                <c:pt idx="1">
                  <c:v>4865</c:v>
                </c:pt>
                <c:pt idx="2">
                  <c:v>4933</c:v>
                </c:pt>
                <c:pt idx="3">
                  <c:v>5616</c:v>
                </c:pt>
                <c:pt idx="4">
                  <c:v>5609</c:v>
                </c:pt>
              </c:numCache>
            </c:numRef>
          </c:val>
          <c:extLst xmlns:c16r2="http://schemas.microsoft.com/office/drawing/2015/06/chart">
            <c:ext xmlns:c16="http://schemas.microsoft.com/office/drawing/2014/chart" uri="{C3380CC4-5D6E-409C-BE32-E72D297353CC}">
              <c16:uniqueId val="{00000000-10D8-436F-B6A6-66ADC1B8825D}"/>
            </c:ext>
          </c:extLst>
        </c:ser>
        <c:dLbls>
          <c:showLegendKey val="0"/>
          <c:showVal val="0"/>
          <c:showCatName val="0"/>
          <c:showSerName val="0"/>
          <c:showPercent val="0"/>
          <c:showBubbleSize val="0"/>
        </c:dLbls>
        <c:gapWidth val="150"/>
        <c:axId val="202060160"/>
        <c:axId val="2020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10D8-436F-B6A6-66ADC1B8825D}"/>
            </c:ext>
          </c:extLst>
        </c:ser>
        <c:dLbls>
          <c:showLegendKey val="0"/>
          <c:showVal val="0"/>
          <c:showCatName val="0"/>
          <c:showSerName val="0"/>
          <c:showPercent val="0"/>
          <c:showBubbleSize val="0"/>
        </c:dLbls>
        <c:marker val="1"/>
        <c:smooth val="0"/>
        <c:axId val="202060160"/>
        <c:axId val="202062080"/>
      </c:lineChart>
      <c:dateAx>
        <c:axId val="202060160"/>
        <c:scaling>
          <c:orientation val="minMax"/>
        </c:scaling>
        <c:delete val="1"/>
        <c:axPos val="b"/>
        <c:numFmt formatCode="ge" sourceLinked="1"/>
        <c:majorTickMark val="none"/>
        <c:minorTickMark val="none"/>
        <c:tickLblPos val="none"/>
        <c:crossAx val="202062080"/>
        <c:crosses val="autoZero"/>
        <c:auto val="1"/>
        <c:lblOffset val="100"/>
        <c:baseTimeUnit val="years"/>
      </c:dateAx>
      <c:valAx>
        <c:axId val="202062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06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P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京都府宇治市　JR宇治駅前自動車駐車場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308.89999999999998</v>
      </c>
      <c r="V31" s="118"/>
      <c r="W31" s="118"/>
      <c r="X31" s="118"/>
      <c r="Y31" s="118"/>
      <c r="Z31" s="118"/>
      <c r="AA31" s="118"/>
      <c r="AB31" s="118"/>
      <c r="AC31" s="118"/>
      <c r="AD31" s="118"/>
      <c r="AE31" s="118"/>
      <c r="AF31" s="118"/>
      <c r="AG31" s="118"/>
      <c r="AH31" s="118"/>
      <c r="AI31" s="118"/>
      <c r="AJ31" s="118"/>
      <c r="AK31" s="118"/>
      <c r="AL31" s="118"/>
      <c r="AM31" s="118"/>
      <c r="AN31" s="118">
        <f>データ!Z7</f>
        <v>319.8</v>
      </c>
      <c r="AO31" s="118"/>
      <c r="AP31" s="118"/>
      <c r="AQ31" s="118"/>
      <c r="AR31" s="118"/>
      <c r="AS31" s="118"/>
      <c r="AT31" s="118"/>
      <c r="AU31" s="118"/>
      <c r="AV31" s="118"/>
      <c r="AW31" s="118"/>
      <c r="AX31" s="118"/>
      <c r="AY31" s="118"/>
      <c r="AZ31" s="118"/>
      <c r="BA31" s="118"/>
      <c r="BB31" s="118"/>
      <c r="BC31" s="118"/>
      <c r="BD31" s="118"/>
      <c r="BE31" s="118"/>
      <c r="BF31" s="118"/>
      <c r="BG31" s="118">
        <f>データ!AA7</f>
        <v>325.89999999999998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346.3</v>
      </c>
      <c r="CA31" s="118"/>
      <c r="CB31" s="118"/>
      <c r="CC31" s="118"/>
      <c r="CD31" s="118"/>
      <c r="CE31" s="118"/>
      <c r="CF31" s="118"/>
      <c r="CG31" s="118"/>
      <c r="CH31" s="118"/>
      <c r="CI31" s="118"/>
      <c r="CJ31" s="118"/>
      <c r="CK31" s="118"/>
      <c r="CL31" s="118"/>
      <c r="CM31" s="118"/>
      <c r="CN31" s="118"/>
      <c r="CO31" s="118"/>
      <c r="CP31" s="118"/>
      <c r="CQ31" s="118"/>
      <c r="CR31" s="118"/>
      <c r="CS31" s="118">
        <f>データ!AC7</f>
        <v>317.7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423.1</v>
      </c>
      <c r="JD31" s="120"/>
      <c r="JE31" s="120"/>
      <c r="JF31" s="120"/>
      <c r="JG31" s="120"/>
      <c r="JH31" s="120"/>
      <c r="JI31" s="120"/>
      <c r="JJ31" s="120"/>
      <c r="JK31" s="120"/>
      <c r="JL31" s="120"/>
      <c r="JM31" s="120"/>
      <c r="JN31" s="120"/>
      <c r="JO31" s="120"/>
      <c r="JP31" s="120"/>
      <c r="JQ31" s="120"/>
      <c r="JR31" s="120"/>
      <c r="JS31" s="120"/>
      <c r="JT31" s="120"/>
      <c r="JU31" s="121"/>
      <c r="JV31" s="119">
        <f>データ!DL7</f>
        <v>423.1</v>
      </c>
      <c r="JW31" s="120"/>
      <c r="JX31" s="120"/>
      <c r="JY31" s="120"/>
      <c r="JZ31" s="120"/>
      <c r="KA31" s="120"/>
      <c r="KB31" s="120"/>
      <c r="KC31" s="120"/>
      <c r="KD31" s="120"/>
      <c r="KE31" s="120"/>
      <c r="KF31" s="120"/>
      <c r="KG31" s="120"/>
      <c r="KH31" s="120"/>
      <c r="KI31" s="120"/>
      <c r="KJ31" s="120"/>
      <c r="KK31" s="120"/>
      <c r="KL31" s="120"/>
      <c r="KM31" s="120"/>
      <c r="KN31" s="121"/>
      <c r="KO31" s="119">
        <f>データ!DM7</f>
        <v>438.5</v>
      </c>
      <c r="KP31" s="120"/>
      <c r="KQ31" s="120"/>
      <c r="KR31" s="120"/>
      <c r="KS31" s="120"/>
      <c r="KT31" s="120"/>
      <c r="KU31" s="120"/>
      <c r="KV31" s="120"/>
      <c r="KW31" s="120"/>
      <c r="KX31" s="120"/>
      <c r="KY31" s="120"/>
      <c r="KZ31" s="120"/>
      <c r="LA31" s="120"/>
      <c r="LB31" s="120"/>
      <c r="LC31" s="120"/>
      <c r="LD31" s="120"/>
      <c r="LE31" s="120"/>
      <c r="LF31" s="120"/>
      <c r="LG31" s="121"/>
      <c r="LH31" s="119">
        <f>データ!DN7</f>
        <v>476.9</v>
      </c>
      <c r="LI31" s="120"/>
      <c r="LJ31" s="120"/>
      <c r="LK31" s="120"/>
      <c r="LL31" s="120"/>
      <c r="LM31" s="120"/>
      <c r="LN31" s="120"/>
      <c r="LO31" s="120"/>
      <c r="LP31" s="120"/>
      <c r="LQ31" s="120"/>
      <c r="LR31" s="120"/>
      <c r="LS31" s="120"/>
      <c r="LT31" s="120"/>
      <c r="LU31" s="120"/>
      <c r="LV31" s="120"/>
      <c r="LW31" s="120"/>
      <c r="LX31" s="120"/>
      <c r="LY31" s="120"/>
      <c r="LZ31" s="121"/>
      <c r="MA31" s="119">
        <f>データ!DO7</f>
        <v>507.7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67.599999999999994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68.7</v>
      </c>
      <c r="FF52" s="118"/>
      <c r="FG52" s="118"/>
      <c r="FH52" s="118"/>
      <c r="FI52" s="118"/>
      <c r="FJ52" s="118"/>
      <c r="FK52" s="118"/>
      <c r="FL52" s="118"/>
      <c r="FM52" s="118"/>
      <c r="FN52" s="118"/>
      <c r="FO52" s="118"/>
      <c r="FP52" s="118"/>
      <c r="FQ52" s="118"/>
      <c r="FR52" s="118"/>
      <c r="FS52" s="118"/>
      <c r="FT52" s="118"/>
      <c r="FU52" s="118"/>
      <c r="FV52" s="118"/>
      <c r="FW52" s="118"/>
      <c r="FX52" s="118">
        <f>データ!BH7</f>
        <v>69.3</v>
      </c>
      <c r="FY52" s="118"/>
      <c r="FZ52" s="118"/>
      <c r="GA52" s="118"/>
      <c r="GB52" s="118"/>
      <c r="GC52" s="118"/>
      <c r="GD52" s="118"/>
      <c r="GE52" s="118"/>
      <c r="GF52" s="118"/>
      <c r="GG52" s="118"/>
      <c r="GH52" s="118"/>
      <c r="GI52" s="118"/>
      <c r="GJ52" s="118"/>
      <c r="GK52" s="118"/>
      <c r="GL52" s="118"/>
      <c r="GM52" s="118"/>
      <c r="GN52" s="118"/>
      <c r="GO52" s="118"/>
      <c r="GP52" s="118"/>
      <c r="GQ52" s="118">
        <f>データ!BI7</f>
        <v>71.099999999999994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68.5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4809</v>
      </c>
      <c r="JD52" s="125"/>
      <c r="JE52" s="125"/>
      <c r="JF52" s="125"/>
      <c r="JG52" s="125"/>
      <c r="JH52" s="125"/>
      <c r="JI52" s="125"/>
      <c r="JJ52" s="125"/>
      <c r="JK52" s="125"/>
      <c r="JL52" s="125"/>
      <c r="JM52" s="125"/>
      <c r="JN52" s="125"/>
      <c r="JO52" s="125"/>
      <c r="JP52" s="125"/>
      <c r="JQ52" s="125"/>
      <c r="JR52" s="125"/>
      <c r="JS52" s="125"/>
      <c r="JT52" s="125"/>
      <c r="JU52" s="125"/>
      <c r="JV52" s="125">
        <f>データ!BR7</f>
        <v>4865</v>
      </c>
      <c r="JW52" s="125"/>
      <c r="JX52" s="125"/>
      <c r="JY52" s="125"/>
      <c r="JZ52" s="125"/>
      <c r="KA52" s="125"/>
      <c r="KB52" s="125"/>
      <c r="KC52" s="125"/>
      <c r="KD52" s="125"/>
      <c r="KE52" s="125"/>
      <c r="KF52" s="125"/>
      <c r="KG52" s="125"/>
      <c r="KH52" s="125"/>
      <c r="KI52" s="125"/>
      <c r="KJ52" s="125"/>
      <c r="KK52" s="125"/>
      <c r="KL52" s="125"/>
      <c r="KM52" s="125"/>
      <c r="KN52" s="125"/>
      <c r="KO52" s="125">
        <f>データ!BS7</f>
        <v>4933</v>
      </c>
      <c r="KP52" s="125"/>
      <c r="KQ52" s="125"/>
      <c r="KR52" s="125"/>
      <c r="KS52" s="125"/>
      <c r="KT52" s="125"/>
      <c r="KU52" s="125"/>
      <c r="KV52" s="125"/>
      <c r="KW52" s="125"/>
      <c r="KX52" s="125"/>
      <c r="KY52" s="125"/>
      <c r="KZ52" s="125"/>
      <c r="LA52" s="125"/>
      <c r="LB52" s="125"/>
      <c r="LC52" s="125"/>
      <c r="LD52" s="125"/>
      <c r="LE52" s="125"/>
      <c r="LF52" s="125"/>
      <c r="LG52" s="125"/>
      <c r="LH52" s="125">
        <f>データ!BT7</f>
        <v>5616</v>
      </c>
      <c r="LI52" s="125"/>
      <c r="LJ52" s="125"/>
      <c r="LK52" s="125"/>
      <c r="LL52" s="125"/>
      <c r="LM52" s="125"/>
      <c r="LN52" s="125"/>
      <c r="LO52" s="125"/>
      <c r="LP52" s="125"/>
      <c r="LQ52" s="125"/>
      <c r="LR52" s="125"/>
      <c r="LS52" s="125"/>
      <c r="LT52" s="125"/>
      <c r="LU52" s="125"/>
      <c r="LV52" s="125"/>
      <c r="LW52" s="125"/>
      <c r="LX52" s="125"/>
      <c r="LY52" s="125"/>
      <c r="LZ52" s="125"/>
      <c r="MA52" s="125">
        <f>データ!BU7</f>
        <v>5609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70817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AFQ3wXnr2Vsv0JMOd9cg3Uxw3zaEwlRJfdM8PzDIfriIi3KS4LDLj+1XtSYztRkw4bPhlaIWwVFTyEYp1faCzQ==" saltValue="pIxV6ZKzlylN2BZW2VZbt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89</v>
      </c>
      <c r="AV5" s="59" t="s">
        <v>90</v>
      </c>
      <c r="AW5" s="59" t="s">
        <v>104</v>
      </c>
      <c r="AX5" s="59" t="s">
        <v>105</v>
      </c>
      <c r="AY5" s="59" t="s">
        <v>106</v>
      </c>
      <c r="AZ5" s="59" t="s">
        <v>94</v>
      </c>
      <c r="BA5" s="59" t="s">
        <v>95</v>
      </c>
      <c r="BB5" s="59" t="s">
        <v>96</v>
      </c>
      <c r="BC5" s="59" t="s">
        <v>97</v>
      </c>
      <c r="BD5" s="59" t="s">
        <v>98</v>
      </c>
      <c r="BE5" s="59" t="s">
        <v>99</v>
      </c>
      <c r="BF5" s="59" t="s">
        <v>107</v>
      </c>
      <c r="BG5" s="59" t="s">
        <v>90</v>
      </c>
      <c r="BH5" s="59" t="s">
        <v>104</v>
      </c>
      <c r="BI5" s="59" t="s">
        <v>92</v>
      </c>
      <c r="BJ5" s="59" t="s">
        <v>103</v>
      </c>
      <c r="BK5" s="59" t="s">
        <v>94</v>
      </c>
      <c r="BL5" s="59" t="s">
        <v>95</v>
      </c>
      <c r="BM5" s="59" t="s">
        <v>96</v>
      </c>
      <c r="BN5" s="59" t="s">
        <v>97</v>
      </c>
      <c r="BO5" s="59" t="s">
        <v>98</v>
      </c>
      <c r="BP5" s="59" t="s">
        <v>99</v>
      </c>
      <c r="BQ5" s="59" t="s">
        <v>107</v>
      </c>
      <c r="BR5" s="59" t="s">
        <v>108</v>
      </c>
      <c r="BS5" s="59" t="s">
        <v>91</v>
      </c>
      <c r="BT5" s="59" t="s">
        <v>109</v>
      </c>
      <c r="BU5" s="59" t="s">
        <v>93</v>
      </c>
      <c r="BV5" s="59" t="s">
        <v>94</v>
      </c>
      <c r="BW5" s="59" t="s">
        <v>95</v>
      </c>
      <c r="BX5" s="59" t="s">
        <v>96</v>
      </c>
      <c r="BY5" s="59" t="s">
        <v>97</v>
      </c>
      <c r="BZ5" s="59" t="s">
        <v>98</v>
      </c>
      <c r="CA5" s="59" t="s">
        <v>99</v>
      </c>
      <c r="CB5" s="59" t="s">
        <v>100</v>
      </c>
      <c r="CC5" s="59" t="s">
        <v>90</v>
      </c>
      <c r="CD5" s="59" t="s">
        <v>91</v>
      </c>
      <c r="CE5" s="59" t="s">
        <v>109</v>
      </c>
      <c r="CF5" s="59" t="s">
        <v>106</v>
      </c>
      <c r="CG5" s="59" t="s">
        <v>94</v>
      </c>
      <c r="CH5" s="59" t="s">
        <v>95</v>
      </c>
      <c r="CI5" s="59" t="s">
        <v>96</v>
      </c>
      <c r="CJ5" s="59" t="s">
        <v>97</v>
      </c>
      <c r="CK5" s="59" t="s">
        <v>98</v>
      </c>
      <c r="CL5" s="59" t="s">
        <v>99</v>
      </c>
      <c r="CM5" s="150"/>
      <c r="CN5" s="150"/>
      <c r="CO5" s="59" t="s">
        <v>89</v>
      </c>
      <c r="CP5" s="59" t="s">
        <v>110</v>
      </c>
      <c r="CQ5" s="59" t="s">
        <v>111</v>
      </c>
      <c r="CR5" s="59" t="s">
        <v>109</v>
      </c>
      <c r="CS5" s="59" t="s">
        <v>112</v>
      </c>
      <c r="CT5" s="59" t="s">
        <v>94</v>
      </c>
      <c r="CU5" s="59" t="s">
        <v>95</v>
      </c>
      <c r="CV5" s="59" t="s">
        <v>96</v>
      </c>
      <c r="CW5" s="59" t="s">
        <v>97</v>
      </c>
      <c r="CX5" s="59" t="s">
        <v>98</v>
      </c>
      <c r="CY5" s="59" t="s">
        <v>99</v>
      </c>
      <c r="CZ5" s="59" t="s">
        <v>89</v>
      </c>
      <c r="DA5" s="59" t="s">
        <v>110</v>
      </c>
      <c r="DB5" s="59" t="s">
        <v>113</v>
      </c>
      <c r="DC5" s="59" t="s">
        <v>92</v>
      </c>
      <c r="DD5" s="59" t="s">
        <v>103</v>
      </c>
      <c r="DE5" s="59" t="s">
        <v>94</v>
      </c>
      <c r="DF5" s="59" t="s">
        <v>95</v>
      </c>
      <c r="DG5" s="59" t="s">
        <v>96</v>
      </c>
      <c r="DH5" s="59" t="s">
        <v>97</v>
      </c>
      <c r="DI5" s="59" t="s">
        <v>98</v>
      </c>
      <c r="DJ5" s="59" t="s">
        <v>35</v>
      </c>
      <c r="DK5" s="59" t="s">
        <v>107</v>
      </c>
      <c r="DL5" s="59" t="s">
        <v>108</v>
      </c>
      <c r="DM5" s="59" t="s">
        <v>91</v>
      </c>
      <c r="DN5" s="59" t="s">
        <v>109</v>
      </c>
      <c r="DO5" s="59" t="s">
        <v>112</v>
      </c>
      <c r="DP5" s="59" t="s">
        <v>94</v>
      </c>
      <c r="DQ5" s="59" t="s">
        <v>95</v>
      </c>
      <c r="DR5" s="59" t="s">
        <v>96</v>
      </c>
      <c r="DS5" s="59" t="s">
        <v>97</v>
      </c>
      <c r="DT5" s="59" t="s">
        <v>98</v>
      </c>
      <c r="DU5" s="59" t="s">
        <v>99</v>
      </c>
    </row>
    <row r="6" spans="1:125" s="66" customFormat="1" x14ac:dyDescent="0.15">
      <c r="A6" s="49" t="s">
        <v>114</v>
      </c>
      <c r="B6" s="60">
        <f>B8</f>
        <v>2018</v>
      </c>
      <c r="C6" s="60">
        <f t="shared" ref="C6:X6" si="1">C8</f>
        <v>262048</v>
      </c>
      <c r="D6" s="60">
        <f t="shared" si="1"/>
        <v>47</v>
      </c>
      <c r="E6" s="60">
        <f t="shared" si="1"/>
        <v>14</v>
      </c>
      <c r="F6" s="60">
        <f t="shared" si="1"/>
        <v>0</v>
      </c>
      <c r="G6" s="60">
        <f t="shared" si="1"/>
        <v>1</v>
      </c>
      <c r="H6" s="60" t="str">
        <f>SUBSTITUTE(H8,"　","")</f>
        <v>京都府宇治市</v>
      </c>
      <c r="I6" s="60" t="str">
        <f t="shared" si="1"/>
        <v>JR宇治駅前自動車駐車場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31</v>
      </c>
      <c r="S6" s="62" t="str">
        <f t="shared" si="1"/>
        <v>駅</v>
      </c>
      <c r="T6" s="62" t="str">
        <f t="shared" si="1"/>
        <v>無</v>
      </c>
      <c r="U6" s="63">
        <f t="shared" si="1"/>
        <v>528</v>
      </c>
      <c r="V6" s="63">
        <f t="shared" si="1"/>
        <v>13</v>
      </c>
      <c r="W6" s="63">
        <f t="shared" si="1"/>
        <v>200</v>
      </c>
      <c r="X6" s="62" t="str">
        <f t="shared" si="1"/>
        <v>代行制</v>
      </c>
      <c r="Y6" s="64">
        <f>IF(Y8="-",NA(),Y8)</f>
        <v>308.89999999999998</v>
      </c>
      <c r="Z6" s="64">
        <f t="shared" ref="Z6:AH6" si="2">IF(Z8="-",NA(),Z8)</f>
        <v>319.8</v>
      </c>
      <c r="AA6" s="64">
        <f t="shared" si="2"/>
        <v>325.89999999999998</v>
      </c>
      <c r="AB6" s="64">
        <f t="shared" si="2"/>
        <v>346.3</v>
      </c>
      <c r="AC6" s="64">
        <f t="shared" si="2"/>
        <v>317.7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67.599999999999994</v>
      </c>
      <c r="BG6" s="64">
        <f t="shared" ref="BG6:BO6" si="5">IF(BG8="-",NA(),BG8)</f>
        <v>68.7</v>
      </c>
      <c r="BH6" s="64">
        <f t="shared" si="5"/>
        <v>69.3</v>
      </c>
      <c r="BI6" s="64">
        <f t="shared" si="5"/>
        <v>71.099999999999994</v>
      </c>
      <c r="BJ6" s="64">
        <f t="shared" si="5"/>
        <v>68.5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4809</v>
      </c>
      <c r="BR6" s="65">
        <f t="shared" ref="BR6:BZ6" si="6">IF(BR8="-",NA(),BR8)</f>
        <v>4865</v>
      </c>
      <c r="BS6" s="65">
        <f t="shared" si="6"/>
        <v>4933</v>
      </c>
      <c r="BT6" s="65">
        <f t="shared" si="6"/>
        <v>5616</v>
      </c>
      <c r="BU6" s="65">
        <f t="shared" si="6"/>
        <v>5609</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115</v>
      </c>
      <c r="CM6" s="63">
        <f t="shared" ref="CM6:CN6" si="7">CM8</f>
        <v>70817</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423.1</v>
      </c>
      <c r="DL6" s="64">
        <f t="shared" ref="DL6:DT6" si="9">IF(DL8="-",NA(),DL8)</f>
        <v>423.1</v>
      </c>
      <c r="DM6" s="64">
        <f t="shared" si="9"/>
        <v>438.5</v>
      </c>
      <c r="DN6" s="64">
        <f t="shared" si="9"/>
        <v>476.9</v>
      </c>
      <c r="DO6" s="64">
        <f t="shared" si="9"/>
        <v>507.7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116</v>
      </c>
      <c r="B7" s="60">
        <f t="shared" ref="B7:X7" si="10">B8</f>
        <v>2018</v>
      </c>
      <c r="C7" s="60">
        <f t="shared" si="10"/>
        <v>262048</v>
      </c>
      <c r="D7" s="60">
        <f t="shared" si="10"/>
        <v>47</v>
      </c>
      <c r="E7" s="60">
        <f t="shared" si="10"/>
        <v>14</v>
      </c>
      <c r="F7" s="60">
        <f t="shared" si="10"/>
        <v>0</v>
      </c>
      <c r="G7" s="60">
        <f t="shared" si="10"/>
        <v>1</v>
      </c>
      <c r="H7" s="60" t="str">
        <f t="shared" si="10"/>
        <v>京都府　宇治市</v>
      </c>
      <c r="I7" s="60" t="str">
        <f t="shared" si="10"/>
        <v>JR宇治駅前自動車駐車場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31</v>
      </c>
      <c r="S7" s="62" t="str">
        <f t="shared" si="10"/>
        <v>駅</v>
      </c>
      <c r="T7" s="62" t="str">
        <f t="shared" si="10"/>
        <v>無</v>
      </c>
      <c r="U7" s="63">
        <f t="shared" si="10"/>
        <v>528</v>
      </c>
      <c r="V7" s="63">
        <f t="shared" si="10"/>
        <v>13</v>
      </c>
      <c r="W7" s="63">
        <f t="shared" si="10"/>
        <v>200</v>
      </c>
      <c r="X7" s="62" t="str">
        <f t="shared" si="10"/>
        <v>代行制</v>
      </c>
      <c r="Y7" s="64">
        <f>Y8</f>
        <v>308.89999999999998</v>
      </c>
      <c r="Z7" s="64">
        <f t="shared" ref="Z7:AH7" si="11">Z8</f>
        <v>319.8</v>
      </c>
      <c r="AA7" s="64">
        <f t="shared" si="11"/>
        <v>325.89999999999998</v>
      </c>
      <c r="AB7" s="64">
        <f t="shared" si="11"/>
        <v>346.3</v>
      </c>
      <c r="AC7" s="64">
        <f t="shared" si="11"/>
        <v>317.7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67.599999999999994</v>
      </c>
      <c r="BG7" s="64">
        <f t="shared" ref="BG7:BO7" si="14">BG8</f>
        <v>68.7</v>
      </c>
      <c r="BH7" s="64">
        <f t="shared" si="14"/>
        <v>69.3</v>
      </c>
      <c r="BI7" s="64">
        <f t="shared" si="14"/>
        <v>71.099999999999994</v>
      </c>
      <c r="BJ7" s="64">
        <f t="shared" si="14"/>
        <v>68.5</v>
      </c>
      <c r="BK7" s="64">
        <f t="shared" si="14"/>
        <v>40.700000000000003</v>
      </c>
      <c r="BL7" s="64">
        <f t="shared" si="14"/>
        <v>38.200000000000003</v>
      </c>
      <c r="BM7" s="64">
        <f t="shared" si="14"/>
        <v>34.6</v>
      </c>
      <c r="BN7" s="64">
        <f t="shared" si="14"/>
        <v>37.6</v>
      </c>
      <c r="BO7" s="64">
        <f t="shared" si="14"/>
        <v>33.200000000000003</v>
      </c>
      <c r="BP7" s="61"/>
      <c r="BQ7" s="65">
        <f>BQ8</f>
        <v>4809</v>
      </c>
      <c r="BR7" s="65">
        <f t="shared" ref="BR7:BZ7" si="15">BR8</f>
        <v>4865</v>
      </c>
      <c r="BS7" s="65">
        <f t="shared" si="15"/>
        <v>4933</v>
      </c>
      <c r="BT7" s="65">
        <f t="shared" si="15"/>
        <v>5616</v>
      </c>
      <c r="BU7" s="65">
        <f t="shared" si="15"/>
        <v>5609</v>
      </c>
      <c r="BV7" s="65">
        <f t="shared" si="15"/>
        <v>7496</v>
      </c>
      <c r="BW7" s="65">
        <f t="shared" si="15"/>
        <v>6967</v>
      </c>
      <c r="BX7" s="65">
        <f t="shared" si="15"/>
        <v>7138</v>
      </c>
      <c r="BY7" s="65">
        <f t="shared" si="15"/>
        <v>8131</v>
      </c>
      <c r="BZ7" s="65">
        <f t="shared" si="15"/>
        <v>8024</v>
      </c>
      <c r="CA7" s="63"/>
      <c r="CB7" s="64" t="s">
        <v>117</v>
      </c>
      <c r="CC7" s="64" t="s">
        <v>117</v>
      </c>
      <c r="CD7" s="64" t="s">
        <v>117</v>
      </c>
      <c r="CE7" s="64" t="s">
        <v>117</v>
      </c>
      <c r="CF7" s="64" t="s">
        <v>117</v>
      </c>
      <c r="CG7" s="64" t="s">
        <v>117</v>
      </c>
      <c r="CH7" s="64" t="s">
        <v>117</v>
      </c>
      <c r="CI7" s="64" t="s">
        <v>117</v>
      </c>
      <c r="CJ7" s="64" t="s">
        <v>117</v>
      </c>
      <c r="CK7" s="64" t="s">
        <v>115</v>
      </c>
      <c r="CL7" s="61"/>
      <c r="CM7" s="63">
        <f>CM8</f>
        <v>70817</v>
      </c>
      <c r="CN7" s="63">
        <f>CN8</f>
        <v>0</v>
      </c>
      <c r="CO7" s="64" t="s">
        <v>117</v>
      </c>
      <c r="CP7" s="64" t="s">
        <v>117</v>
      </c>
      <c r="CQ7" s="64" t="s">
        <v>117</v>
      </c>
      <c r="CR7" s="64" t="s">
        <v>117</v>
      </c>
      <c r="CS7" s="64" t="s">
        <v>117</v>
      </c>
      <c r="CT7" s="64" t="s">
        <v>117</v>
      </c>
      <c r="CU7" s="64" t="s">
        <v>117</v>
      </c>
      <c r="CV7" s="64" t="s">
        <v>117</v>
      </c>
      <c r="CW7" s="64" t="s">
        <v>117</v>
      </c>
      <c r="CX7" s="64" t="s">
        <v>118</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423.1</v>
      </c>
      <c r="DL7" s="64">
        <f t="shared" ref="DL7:DT7" si="17">DL8</f>
        <v>423.1</v>
      </c>
      <c r="DM7" s="64">
        <f t="shared" si="17"/>
        <v>438.5</v>
      </c>
      <c r="DN7" s="64">
        <f t="shared" si="17"/>
        <v>476.9</v>
      </c>
      <c r="DO7" s="64">
        <f t="shared" si="17"/>
        <v>507.7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262048</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31</v>
      </c>
      <c r="S8" s="69" t="s">
        <v>129</v>
      </c>
      <c r="T8" s="69" t="s">
        <v>130</v>
      </c>
      <c r="U8" s="70">
        <v>528</v>
      </c>
      <c r="V8" s="70">
        <v>13</v>
      </c>
      <c r="W8" s="70">
        <v>200</v>
      </c>
      <c r="X8" s="69" t="s">
        <v>131</v>
      </c>
      <c r="Y8" s="71">
        <v>308.89999999999998</v>
      </c>
      <c r="Z8" s="71">
        <v>319.8</v>
      </c>
      <c r="AA8" s="71">
        <v>325.89999999999998</v>
      </c>
      <c r="AB8" s="71">
        <v>346.3</v>
      </c>
      <c r="AC8" s="71">
        <v>317.7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67.599999999999994</v>
      </c>
      <c r="BG8" s="71">
        <v>68.7</v>
      </c>
      <c r="BH8" s="71">
        <v>69.3</v>
      </c>
      <c r="BI8" s="71">
        <v>71.099999999999994</v>
      </c>
      <c r="BJ8" s="71">
        <v>68.5</v>
      </c>
      <c r="BK8" s="71">
        <v>40.700000000000003</v>
      </c>
      <c r="BL8" s="71">
        <v>38.200000000000003</v>
      </c>
      <c r="BM8" s="71">
        <v>34.6</v>
      </c>
      <c r="BN8" s="71">
        <v>37.6</v>
      </c>
      <c r="BO8" s="71">
        <v>33.200000000000003</v>
      </c>
      <c r="BP8" s="68">
        <v>26.3</v>
      </c>
      <c r="BQ8" s="72">
        <v>4809</v>
      </c>
      <c r="BR8" s="72">
        <v>4865</v>
      </c>
      <c r="BS8" s="72">
        <v>4933</v>
      </c>
      <c r="BT8" s="73">
        <v>5616</v>
      </c>
      <c r="BU8" s="73">
        <v>5609</v>
      </c>
      <c r="BV8" s="72">
        <v>7496</v>
      </c>
      <c r="BW8" s="72">
        <v>6967</v>
      </c>
      <c r="BX8" s="72">
        <v>7138</v>
      </c>
      <c r="BY8" s="72">
        <v>8131</v>
      </c>
      <c r="BZ8" s="72">
        <v>8024</v>
      </c>
      <c r="CA8" s="70">
        <v>16102</v>
      </c>
      <c r="CB8" s="71" t="s">
        <v>123</v>
      </c>
      <c r="CC8" s="71" t="s">
        <v>123</v>
      </c>
      <c r="CD8" s="71" t="s">
        <v>123</v>
      </c>
      <c r="CE8" s="71" t="s">
        <v>123</v>
      </c>
      <c r="CF8" s="71" t="s">
        <v>123</v>
      </c>
      <c r="CG8" s="71" t="s">
        <v>123</v>
      </c>
      <c r="CH8" s="71" t="s">
        <v>123</v>
      </c>
      <c r="CI8" s="71" t="s">
        <v>123</v>
      </c>
      <c r="CJ8" s="71" t="s">
        <v>123</v>
      </c>
      <c r="CK8" s="71" t="s">
        <v>123</v>
      </c>
      <c r="CL8" s="68" t="s">
        <v>123</v>
      </c>
      <c r="CM8" s="70">
        <v>70817</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78.400000000000006</v>
      </c>
      <c r="DF8" s="71">
        <v>70.5</v>
      </c>
      <c r="DG8" s="71">
        <v>59.2</v>
      </c>
      <c r="DH8" s="71">
        <v>62.4</v>
      </c>
      <c r="DI8" s="71">
        <v>82.7</v>
      </c>
      <c r="DJ8" s="68">
        <v>103.6</v>
      </c>
      <c r="DK8" s="71">
        <v>423.1</v>
      </c>
      <c r="DL8" s="71">
        <v>423.1</v>
      </c>
      <c r="DM8" s="71">
        <v>438.5</v>
      </c>
      <c r="DN8" s="71">
        <v>476.9</v>
      </c>
      <c r="DO8" s="71">
        <v>507.7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2020-02-06T00:29:29Z</cp:lastPrinted>
  <dcterms:modified xsi:type="dcterms:W3CDTF">2020-02-17T07:00:27Z</dcterms:modified>
</cp:coreProperties>
</file>