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UkjCBgswV06xDuTyWuJzZ5JNb5gXFK9vS8CgtxBezDks/jipi5L6oVF3X4jIr7oZTzEyMvaRu8O5ZXBt+CYtQ==" workbookSaltValue="X6etr5CYPzYexcles+CYd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<sst xmlns="http://schemas.openxmlformats.org/spreadsheetml/2006/main" count="228" uniqueCount="114">
  <si>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</si>
  <si>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</si>
  <si>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</si>
  <si>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</si>
  <si>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</si>
  <si>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</si>
  <si>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</si>
  <si>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</si>
  <si>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</si>
  <si>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</si>
  <si>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</si>
  <si>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</si>
  <si>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</si>
  <si>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</si>
  <si>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</si>
  <si>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</si>
  <si>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</si>
  <si>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</si>
  <si>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</si>
  <si>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</si>
  <si>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</si>
  <si>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</si>
  <si>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</si>
  <si>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</si>
  <si>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</si>
  <si>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</si>
  <si>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</si>
  <si>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</si>
  <si>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</si>
  <si>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</si>
  <si>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</si>
  <si>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</si>
  <si>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</si>
  <si>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</si>
  <si>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</si>
  <si>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</si>
  <si>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</si>
  <si>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</si>
  <si>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</si>
  <si>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</si>
  <si>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</si>
  <si>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</si>
  <si>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</si>
  <si>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</si>
  <si>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</si>
  <si>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</si>
  <si>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</si>
  <si>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</si>
  <si>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</si>
  <si>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</si>
  <si>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</si>
  <si>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</si>
  <si>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</si>
  <si>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</si>
  <si>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</si>
  <si>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</si>
  <si>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</si>
  <si>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</si>
  <si>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</si>
  <si>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</si>
  <si>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</si>
  <si>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</si>
  <si>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</si>
  <si>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</si>
  <si>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</si>
  <si>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</si>
  <si>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</si>
  <si>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</si>
  <si>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</si>
  <si>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</si>
  <si>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</si>
  <si>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</si>
  <si>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</si>
  <si>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</si>
  <si>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</si>
  <si>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</si>
  <si>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</si>
  <si>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</si>
  <si>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</si>
  <si>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</si>
  <si>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</si>
  <si>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</si>
  <si>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</si>
  <si>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</si>
  <si>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</si>
  <si>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</si>
  <si>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</si>
  <si>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</si>
  <si>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</si>
  <si>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</si>
  <si>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</si>
  <si>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</si>
  <si>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</si>
  <si>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</si>
  <si>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</si>
  <si>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</si>
  <si>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</si>
  <si>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</si>
  <si>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</si>
  <si>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</si>
  <si>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</si>
  <si>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</si>
  <si>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</si>
  <si>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</si>
  <si>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</si>
  <si>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</si>
  <si>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</si>
  <si>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</si>
  <si>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</si>
  <si>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</si>
  <si>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</si>
  <si>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供用開始時期の早い施設で平成9年であり、供用開始後22年が経過し、機械設備や電気設備の更新や修理が必要な時期となり、現在、長寿命化計画を策定し計画的な改修に取り組んでいる。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rPh sb="113" eb="115">
      <t>トウメン</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</si>
  <si>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t>
    <phoneticPr fontId="4"/>
  </si>
  <si>
    <t>　特定環境保全公共下水事業は3処理区であり、全体での整備率は97.9％、水洗化率は65.8％である。
　平成29年度より、他会計繰入金の算出方法を見直した結果、収益的収支比率及び経費回収率の増加、汚水処理原価の減少となった。
　一方で、水洗化率や施設利用率が低いため、料金収入が少なく、また未利用等平準化債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52" eb="54">
      <t>ヘイセイ</t>
    </rPh>
    <rPh sb="56" eb="58">
      <t>ネンド</t>
    </rPh>
    <rPh sb="114" eb="116">
      <t>イッポウ</t>
    </rPh>
    <rPh sb="118" eb="121">
      <t>スイセンカ</t>
    </rPh>
    <rPh sb="121" eb="122">
      <t>リツ</t>
    </rPh>
    <rPh sb="129" eb="130">
      <t>ヒク</t>
    </rPh>
    <rPh sb="134" eb="136">
      <t>リョウキン</t>
    </rPh>
    <rPh sb="136" eb="138">
      <t>シュウニュウ</t>
    </rPh>
    <rPh sb="139" eb="140">
      <t>スク</t>
    </rPh>
    <rPh sb="145" eb="148">
      <t>ミリヨウ</t>
    </rPh>
    <rPh sb="148" eb="149">
      <t>トウ</t>
    </rPh>
    <rPh sb="149" eb="152">
      <t>ヘイジュンカ</t>
    </rPh>
    <rPh sb="152" eb="153">
      <t>サイ</t>
    </rPh>
    <rPh sb="154" eb="155">
      <t>カ</t>
    </rPh>
    <rPh sb="164" eb="166">
      <t>キギョウ</t>
    </rPh>
    <rPh sb="166" eb="167">
      <t>サイ</t>
    </rPh>
    <rPh sb="167" eb="169">
      <t>ザンダカ</t>
    </rPh>
    <rPh sb="170" eb="171">
      <t>サ</t>
    </rPh>
    <rPh sb="178" eb="180">
      <t>キギョウ</t>
    </rPh>
    <rPh sb="180" eb="181">
      <t>サイ</t>
    </rPh>
    <rPh sb="181" eb="183">
      <t>ザンダカ</t>
    </rPh>
    <rPh sb="183" eb="184">
      <t>タイ</t>
    </rPh>
    <rPh sb="184" eb="186">
      <t>ジギョウ</t>
    </rPh>
    <rPh sb="186" eb="188">
      <t>キボ</t>
    </rPh>
    <rPh sb="188" eb="190">
      <t>ヒリツ</t>
    </rPh>
    <rPh sb="195" eb="197">
      <t>ヘイキン</t>
    </rPh>
    <rPh sb="198" eb="200">
      <t>ヒカク</t>
    </rPh>
    <rPh sb="201" eb="20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</si>
</sst>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FD-4236-A637-9EFBF311D3B4}"/>
            </c:ext>
          </c:extLst>
        </c:ser>
        <c:dLbls>
          <c:showLegendKey val="0"/>
          <c:showVal val="0"/>
          <c:showCatName val="0"/>
          <c:showSerName val="0"/>
          <c:showPercent val="0"/>
          <c:showBubbleSize val="0"/>
        </c:dLbls>
        <c:gapWidth val="150"/>
        <c:axId val="188413440"/>
        <c:axId val="1884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F0FD-4236-A637-9EFBF311D3B4}"/>
            </c:ext>
          </c:extLst>
        </c:ser>
        <c:dLbls>
          <c:showLegendKey val="0"/>
          <c:showVal val="0"/>
          <c:showCatName val="0"/>
          <c:showSerName val="0"/>
          <c:showPercent val="0"/>
          <c:showBubbleSize val="0"/>
        </c:dLbls>
        <c:marker val="1"/>
        <c:smooth val="0"/>
        <c:axId val="188413440"/>
        <c:axId val="188415360"/>
      </c:lineChart>
      <c:dateAx>
        <c:axId val="188413440"/>
        <c:scaling>
          <c:orientation val="minMax"/>
        </c:scaling>
        <c:delete val="1"/>
        <c:axPos val="b"/>
        <c:numFmt formatCode="ge" sourceLinked="1"/>
        <c:majorTickMark val="none"/>
        <c:minorTickMark val="none"/>
        <c:tickLblPos val="none"/>
        <c:crossAx val="188415360"/>
        <c:crosses val="autoZero"/>
        <c:auto val="1"/>
        <c:lblOffset val="100"/>
        <c:baseTimeUnit val="years"/>
      </c:dateAx>
      <c:valAx>
        <c:axId val="188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29.27</c:v>
                </c:pt>
                <c:pt idx="1">
                  <c:v>30.18</c:v>
                </c:pt>
                <c:pt idx="2">
                  <c:v>32.119999999999997</c:v>
                </c:pt>
                <c:pt idx="3">
                  <c:v>39.450000000000003</c:v>
                </c:pt>
                <c:pt idx="4">
                  <c:v>40.75</c:v>
                </c:pt>
              </c:numCache>
            </c:numRef>
          </c:val>
          <c:extLst xmlns:c16r2="http://schemas.microsoft.com/office/drawing/2015/06/chart">
            <c:ext xmlns:c16="http://schemas.microsoft.com/office/drawing/2014/chart" uri="{C3380CC4-5D6E-409C-BE32-E72D297353CC}">
              <c16:uniqueId val="{00000000-9E7F-4960-ADC9-11A92DE5E9FB}"/>
            </c:ext>
          </c:extLst>
        </c:ser>
        <c:dLbls>
          <c:showLegendKey val="0"/>
          <c:showVal val="0"/>
          <c:showCatName val="0"/>
          <c:showSerName val="0"/>
          <c:showPercent val="0"/>
          <c:showBubbleSize val="0"/>
        </c:dLbls>
        <c:gapWidth val="150"/>
        <c:axId val="214754816"/>
        <c:axId val="2147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E7F-4960-ADC9-11A92DE5E9FB}"/>
            </c:ext>
          </c:extLst>
        </c:ser>
        <c:dLbls>
          <c:showLegendKey val="0"/>
          <c:showVal val="0"/>
          <c:showCatName val="0"/>
          <c:showSerName val="0"/>
          <c:showPercent val="0"/>
          <c:showBubbleSize val="0"/>
        </c:dLbls>
        <c:marker val="1"/>
        <c:smooth val="0"/>
        <c:axId val="214754816"/>
        <c:axId val="214756736"/>
      </c:lineChart>
      <c:dateAx>
        <c:axId val="214754816"/>
        <c:scaling>
          <c:orientation val="minMax"/>
        </c:scaling>
        <c:delete val="1"/>
        <c:axPos val="b"/>
        <c:numFmt formatCode="ge" sourceLinked="1"/>
        <c:majorTickMark val="none"/>
        <c:minorTickMark val="none"/>
        <c:tickLblPos val="none"/>
        <c:crossAx val="214756736"/>
        <c:crosses val="autoZero"/>
        <c:auto val="1"/>
        <c:lblOffset val="100"/>
        <c:baseTimeUnit val="years"/>
      </c:dateAx>
      <c:valAx>
        <c:axId val="214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58.07</c:v>
                </c:pt>
                <c:pt idx="1">
                  <c:v>59.3</c:v>
                </c:pt>
                <c:pt idx="2">
                  <c:v>62.73</c:v>
                </c:pt>
                <c:pt idx="3">
                  <c:v>63.97</c:v>
                </c:pt>
                <c:pt idx="4">
                  <c:v>65.75</c:v>
                </c:pt>
              </c:numCache>
            </c:numRef>
          </c:val>
          <c:extLst xmlns:c16r2="http://schemas.microsoft.com/office/drawing/2015/06/chart">
            <c:ext xmlns:c16="http://schemas.microsoft.com/office/drawing/2014/chart" uri="{C3380CC4-5D6E-409C-BE32-E72D297353CC}">
              <c16:uniqueId val="{00000000-FEE6-4199-BE14-71403F425FC1}"/>
            </c:ext>
          </c:extLst>
        </c:ser>
        <c:dLbls>
          <c:showLegendKey val="0"/>
          <c:showVal val="0"/>
          <c:showCatName val="0"/>
          <c:showSerName val="0"/>
          <c:showPercent val="0"/>
          <c:showBubbleSize val="0"/>
        </c:dLbls>
        <c:gapWidth val="150"/>
        <c:axId val="214849408"/>
        <c:axId val="2148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EE6-4199-BE14-71403F425FC1}"/>
            </c:ext>
          </c:extLst>
        </c:ser>
        <c:dLbls>
          <c:showLegendKey val="0"/>
          <c:showVal val="0"/>
          <c:showCatName val="0"/>
          <c:showSerName val="0"/>
          <c:showPercent val="0"/>
          <c:showBubbleSize val="0"/>
        </c:dLbls>
        <c:marker val="1"/>
        <c:smooth val="0"/>
        <c:axId val="214849408"/>
        <c:axId val="214872064"/>
      </c:lineChart>
      <c:dateAx>
        <c:axId val="214849408"/>
        <c:scaling>
          <c:orientation val="minMax"/>
        </c:scaling>
        <c:delete val="1"/>
        <c:axPos val="b"/>
        <c:numFmt formatCode="ge" sourceLinked="1"/>
        <c:majorTickMark val="none"/>
        <c:minorTickMark val="none"/>
        <c:tickLblPos val="none"/>
        <c:crossAx val="214872064"/>
        <c:crosses val="autoZero"/>
        <c:auto val="1"/>
        <c:lblOffset val="100"/>
        <c:baseTimeUnit val="years"/>
      </c:dateAx>
      <c:valAx>
        <c:axId val="214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38.42</c:v>
                </c:pt>
                <c:pt idx="1">
                  <c:v>37.9</c:v>
                </c:pt>
                <c:pt idx="2">
                  <c:v>34.07</c:v>
                </c:pt>
                <c:pt idx="3">
                  <c:v>69.84</c:v>
                </c:pt>
                <c:pt idx="4">
                  <c:v>71.27</c:v>
                </c:pt>
              </c:numCache>
            </c:numRef>
          </c:val>
          <c:extLst xmlns:c16r2="http://schemas.microsoft.com/office/drawing/2015/06/chart">
            <c:ext xmlns:c16="http://schemas.microsoft.com/office/drawing/2014/chart" uri="{C3380CC4-5D6E-409C-BE32-E72D297353CC}">
              <c16:uniqueId val="{00000000-F061-47C2-BD06-9B613E70064C}"/>
            </c:ext>
          </c:extLst>
        </c:ser>
        <c:dLbls>
          <c:showLegendKey val="0"/>
          <c:showVal val="0"/>
          <c:showCatName val="0"/>
          <c:showSerName val="0"/>
          <c:showPercent val="0"/>
          <c:showBubbleSize val="0"/>
        </c:dLbls>
        <c:gapWidth val="150"/>
        <c:axId val="214321024"/>
        <c:axId val="2143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1-47C2-BD06-9B613E70064C}"/>
            </c:ext>
          </c:extLst>
        </c:ser>
        <c:dLbls>
          <c:showLegendKey val="0"/>
          <c:showVal val="0"/>
          <c:showCatName val="0"/>
          <c:showSerName val="0"/>
          <c:showPercent val="0"/>
          <c:showBubbleSize val="0"/>
        </c:dLbls>
        <c:marker val="1"/>
        <c:smooth val="0"/>
        <c:axId val="214321024"/>
        <c:axId val="214331392"/>
      </c:lineChart>
      <c:dateAx>
        <c:axId val="214321024"/>
        <c:scaling>
          <c:orientation val="minMax"/>
        </c:scaling>
        <c:delete val="1"/>
        <c:axPos val="b"/>
        <c:numFmt formatCode="ge" sourceLinked="1"/>
        <c:majorTickMark val="none"/>
        <c:minorTickMark val="none"/>
        <c:tickLblPos val="none"/>
        <c:crossAx val="214331392"/>
        <c:crosses val="autoZero"/>
        <c:auto val="1"/>
        <c:lblOffset val="100"/>
        <c:baseTimeUnit val="years"/>
      </c:dateAx>
      <c:valAx>
        <c:axId val="214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14-40ED-BF4E-383FBAC6FA22}"/>
            </c:ext>
          </c:extLst>
        </c:ser>
        <c:dLbls>
          <c:showLegendKey val="0"/>
          <c:showVal val="0"/>
          <c:showCatName val="0"/>
          <c:showSerName val="0"/>
          <c:showPercent val="0"/>
          <c:showBubbleSize val="0"/>
        </c:dLbls>
        <c:gapWidth val="150"/>
        <c:axId val="214350080"/>
        <c:axId val="2143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14-40ED-BF4E-383FBAC6FA22}"/>
            </c:ext>
          </c:extLst>
        </c:ser>
        <c:dLbls>
          <c:showLegendKey val="0"/>
          <c:showVal val="0"/>
          <c:showCatName val="0"/>
          <c:showSerName val="0"/>
          <c:showPercent val="0"/>
          <c:showBubbleSize val="0"/>
        </c:dLbls>
        <c:marker val="1"/>
        <c:smooth val="0"/>
        <c:axId val="214350080"/>
        <c:axId val="214352256"/>
      </c:lineChart>
      <c:dateAx>
        <c:axId val="214350080"/>
        <c:scaling>
          <c:orientation val="minMax"/>
        </c:scaling>
        <c:delete val="1"/>
        <c:axPos val="b"/>
        <c:numFmt formatCode="ge" sourceLinked="1"/>
        <c:majorTickMark val="none"/>
        <c:minorTickMark val="none"/>
        <c:tickLblPos val="none"/>
        <c:crossAx val="214352256"/>
        <c:crosses val="autoZero"/>
        <c:auto val="1"/>
        <c:lblOffset val="100"/>
        <c:baseTimeUnit val="years"/>
      </c:dateAx>
      <c:valAx>
        <c:axId val="214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37-4B1E-9525-B462F4051664}"/>
            </c:ext>
          </c:extLst>
        </c:ser>
        <c:dLbls>
          <c:showLegendKey val="0"/>
          <c:showVal val="0"/>
          <c:showCatName val="0"/>
          <c:showSerName val="0"/>
          <c:showPercent val="0"/>
          <c:showBubbleSize val="0"/>
        </c:dLbls>
        <c:gapWidth val="150"/>
        <c:axId val="214456960"/>
        <c:axId val="2144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37-4B1E-9525-B462F4051664}"/>
            </c:ext>
          </c:extLst>
        </c:ser>
        <c:dLbls>
          <c:showLegendKey val="0"/>
          <c:showVal val="0"/>
          <c:showCatName val="0"/>
          <c:showSerName val="0"/>
          <c:showPercent val="0"/>
          <c:showBubbleSize val="0"/>
        </c:dLbls>
        <c:marker val="1"/>
        <c:smooth val="0"/>
        <c:axId val="214456960"/>
        <c:axId val="214463232"/>
      </c:lineChart>
      <c:dateAx>
        <c:axId val="214456960"/>
        <c:scaling>
          <c:orientation val="minMax"/>
        </c:scaling>
        <c:delete val="1"/>
        <c:axPos val="b"/>
        <c:numFmt formatCode="ge" sourceLinked="1"/>
        <c:majorTickMark val="none"/>
        <c:minorTickMark val="none"/>
        <c:tickLblPos val="none"/>
        <c:crossAx val="214463232"/>
        <c:crosses val="autoZero"/>
        <c:auto val="1"/>
        <c:lblOffset val="100"/>
        <c:baseTimeUnit val="years"/>
      </c:dateAx>
      <c:valAx>
        <c:axId val="2144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6-48A9-BBFA-AF2D5FDB470D}"/>
            </c:ext>
          </c:extLst>
        </c:ser>
        <c:dLbls>
          <c:showLegendKey val="0"/>
          <c:showVal val="0"/>
          <c:showCatName val="0"/>
          <c:showSerName val="0"/>
          <c:showPercent val="0"/>
          <c:showBubbleSize val="0"/>
        </c:dLbls>
        <c:gapWidth val="150"/>
        <c:axId val="214496384"/>
        <c:axId val="2144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6-48A9-BBFA-AF2D5FDB470D}"/>
            </c:ext>
          </c:extLst>
        </c:ser>
        <c:dLbls>
          <c:showLegendKey val="0"/>
          <c:showVal val="0"/>
          <c:showCatName val="0"/>
          <c:showSerName val="0"/>
          <c:showPercent val="0"/>
          <c:showBubbleSize val="0"/>
        </c:dLbls>
        <c:marker val="1"/>
        <c:smooth val="0"/>
        <c:axId val="214496384"/>
        <c:axId val="214498304"/>
      </c:lineChart>
      <c:dateAx>
        <c:axId val="214496384"/>
        <c:scaling>
          <c:orientation val="minMax"/>
        </c:scaling>
        <c:delete val="1"/>
        <c:axPos val="b"/>
        <c:numFmt formatCode="ge" sourceLinked="1"/>
        <c:majorTickMark val="none"/>
        <c:minorTickMark val="none"/>
        <c:tickLblPos val="none"/>
        <c:crossAx val="214498304"/>
        <c:crosses val="autoZero"/>
        <c:auto val="1"/>
        <c:lblOffset val="100"/>
        <c:baseTimeUnit val="years"/>
      </c:dateAx>
      <c:valAx>
        <c:axId val="2144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DA-4F3B-978E-68FD9BEC4186}"/>
            </c:ext>
          </c:extLst>
        </c:ser>
        <c:dLbls>
          <c:showLegendKey val="0"/>
          <c:showVal val="0"/>
          <c:showCatName val="0"/>
          <c:showSerName val="0"/>
          <c:showPercent val="0"/>
          <c:showBubbleSize val="0"/>
        </c:dLbls>
        <c:gapWidth val="150"/>
        <c:axId val="214603648"/>
        <c:axId val="214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A-4F3B-978E-68FD9BEC4186}"/>
            </c:ext>
          </c:extLst>
        </c:ser>
        <c:dLbls>
          <c:showLegendKey val="0"/>
          <c:showVal val="0"/>
          <c:showCatName val="0"/>
          <c:showSerName val="0"/>
          <c:showPercent val="0"/>
          <c:showBubbleSize val="0"/>
        </c:dLbls>
        <c:marker val="1"/>
        <c:smooth val="0"/>
        <c:axId val="214603648"/>
        <c:axId val="214609920"/>
      </c:lineChart>
      <c:dateAx>
        <c:axId val="214603648"/>
        <c:scaling>
          <c:orientation val="minMax"/>
        </c:scaling>
        <c:delete val="1"/>
        <c:axPos val="b"/>
        <c:numFmt formatCode="ge" sourceLinked="1"/>
        <c:majorTickMark val="none"/>
        <c:minorTickMark val="none"/>
        <c:tickLblPos val="none"/>
        <c:crossAx val="214609920"/>
        <c:crosses val="autoZero"/>
        <c:auto val="1"/>
        <c:lblOffset val="100"/>
        <c:baseTimeUnit val="years"/>
      </c:dateAx>
      <c:valAx>
        <c:axId val="214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3603.78</c:v>
                </c:pt>
                <c:pt idx="1">
                  <c:v>3527.33</c:v>
                </c:pt>
                <c:pt idx="2">
                  <c:v>4526.0600000000004</c:v>
                </c:pt>
                <c:pt idx="3">
                  <c:v>3841.88</c:v>
                </c:pt>
                <c:pt idx="4">
                  <c:v>3893.11</c:v>
                </c:pt>
              </c:numCache>
            </c:numRef>
          </c:val>
          <c:extLst xmlns:c16r2="http://schemas.microsoft.com/office/drawing/2015/06/chart">
            <c:ext xmlns:c16="http://schemas.microsoft.com/office/drawing/2014/chart" uri="{C3380CC4-5D6E-409C-BE32-E72D297353CC}">
              <c16:uniqueId val="{00000000-5A00-4CE0-8F22-38E988288E8A}"/>
            </c:ext>
          </c:extLst>
        </c:ser>
        <c:dLbls>
          <c:showLegendKey val="0"/>
          <c:showVal val="0"/>
          <c:showCatName val="0"/>
          <c:showSerName val="0"/>
          <c:showPercent val="0"/>
          <c:showBubbleSize val="0"/>
        </c:dLbls>
        <c:gapWidth val="150"/>
        <c:axId val="214639360"/>
        <c:axId val="2146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A00-4CE0-8F22-38E988288E8A}"/>
            </c:ext>
          </c:extLst>
        </c:ser>
        <c:dLbls>
          <c:showLegendKey val="0"/>
          <c:showVal val="0"/>
          <c:showCatName val="0"/>
          <c:showSerName val="0"/>
          <c:showPercent val="0"/>
          <c:showBubbleSize val="0"/>
        </c:dLbls>
        <c:marker val="1"/>
        <c:smooth val="0"/>
        <c:axId val="214639360"/>
        <c:axId val="214641280"/>
      </c:lineChart>
      <c:dateAx>
        <c:axId val="214639360"/>
        <c:scaling>
          <c:orientation val="minMax"/>
        </c:scaling>
        <c:delete val="1"/>
        <c:axPos val="b"/>
        <c:numFmt formatCode="ge" sourceLinked="1"/>
        <c:majorTickMark val="none"/>
        <c:minorTickMark val="none"/>
        <c:tickLblPos val="none"/>
        <c:crossAx val="214641280"/>
        <c:crosses val="autoZero"/>
        <c:auto val="1"/>
        <c:lblOffset val="100"/>
        <c:baseTimeUnit val="years"/>
      </c:dateAx>
      <c:valAx>
        <c:axId val="2146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35.299999999999997</c:v>
                </c:pt>
                <c:pt idx="1">
                  <c:v>36.31</c:v>
                </c:pt>
                <c:pt idx="2">
                  <c:v>34.520000000000003</c:v>
                </c:pt>
                <c:pt idx="3">
                  <c:v>87.61</c:v>
                </c:pt>
                <c:pt idx="4">
                  <c:v>85.2</c:v>
                </c:pt>
              </c:numCache>
            </c:numRef>
          </c:val>
          <c:extLst xmlns:c16r2="http://schemas.microsoft.com/office/drawing/2015/06/chart">
            <c:ext xmlns:c16="http://schemas.microsoft.com/office/drawing/2014/chart" uri="{C3380CC4-5D6E-409C-BE32-E72D297353CC}">
              <c16:uniqueId val="{00000000-C8DD-4B79-AC71-16B6A458229E}"/>
            </c:ext>
          </c:extLst>
        </c:ser>
        <c:dLbls>
          <c:showLegendKey val="0"/>
          <c:showVal val="0"/>
          <c:showCatName val="0"/>
          <c:showSerName val="0"/>
          <c:showPercent val="0"/>
          <c:showBubbleSize val="0"/>
        </c:dLbls>
        <c:gapWidth val="150"/>
        <c:axId val="214688896"/>
        <c:axId val="2146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8DD-4B79-AC71-16B6A458229E}"/>
            </c:ext>
          </c:extLst>
        </c:ser>
        <c:dLbls>
          <c:showLegendKey val="0"/>
          <c:showVal val="0"/>
          <c:showCatName val="0"/>
          <c:showSerName val="0"/>
          <c:showPercent val="0"/>
          <c:showBubbleSize val="0"/>
        </c:dLbls>
        <c:marker val="1"/>
        <c:smooth val="0"/>
        <c:axId val="214688896"/>
        <c:axId val="214690816"/>
      </c:lineChart>
      <c:dateAx>
        <c:axId val="214688896"/>
        <c:scaling>
          <c:orientation val="minMax"/>
        </c:scaling>
        <c:delete val="1"/>
        <c:axPos val="b"/>
        <c:numFmt formatCode="ge" sourceLinked="1"/>
        <c:majorTickMark val="none"/>
        <c:minorTickMark val="none"/>
        <c:tickLblPos val="none"/>
        <c:crossAx val="214690816"/>
        <c:crosses val="autoZero"/>
        <c:auto val="1"/>
        <c:lblOffset val="100"/>
        <c:baseTimeUnit val="years"/>
      </c:dateAx>
      <c:valAx>
        <c:axId val="214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565.25</c:v>
                </c:pt>
                <c:pt idx="1">
                  <c:v>556.21</c:v>
                </c:pt>
                <c:pt idx="2">
                  <c:v>648.70000000000005</c:v>
                </c:pt>
                <c:pt idx="3">
                  <c:v>205.08</c:v>
                </c:pt>
                <c:pt idx="4">
                  <c:v>197.82</c:v>
                </c:pt>
              </c:numCache>
            </c:numRef>
          </c:val>
          <c:extLst xmlns:c16r2="http://schemas.microsoft.com/office/drawing/2015/06/chart">
            <c:ext xmlns:c16="http://schemas.microsoft.com/office/drawing/2014/chart" uri="{C3380CC4-5D6E-409C-BE32-E72D297353CC}">
              <c16:uniqueId val="{00000000-C321-4AEA-87CE-AC45189377EF}"/>
            </c:ext>
          </c:extLst>
        </c:ser>
        <c:dLbls>
          <c:showLegendKey val="0"/>
          <c:showVal val="0"/>
          <c:showCatName val="0"/>
          <c:showSerName val="0"/>
          <c:showPercent val="0"/>
          <c:showBubbleSize val="0"/>
        </c:dLbls>
        <c:gapWidth val="150"/>
        <c:axId val="214709376"/>
        <c:axId val="2147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321-4AEA-87CE-AC45189377EF}"/>
            </c:ext>
          </c:extLst>
        </c:ser>
        <c:dLbls>
          <c:showLegendKey val="0"/>
          <c:showVal val="0"/>
          <c:showCatName val="0"/>
          <c:showSerName val="0"/>
          <c:showPercent val="0"/>
          <c:showBubbleSize val="0"/>
        </c:dLbls>
        <c:marker val="1"/>
        <c:smooth val="0"/>
        <c:axId val="214709376"/>
        <c:axId val="214711296"/>
      </c:lineChart>
      <c:dateAx>
        <c:axId val="214709376"/>
        <c:scaling>
          <c:orientation val="minMax"/>
        </c:scaling>
        <c:delete val="1"/>
        <c:axPos val="b"/>
        <c:numFmt formatCode="ge" sourceLinked="1"/>
        <c:majorTickMark val="none"/>
        <c:minorTickMark val="none"/>
        <c:tickLblPos val="none"/>
        <c:crossAx val="214711296"/>
        <c:crosses val="autoZero"/>
        <c:auto val="1"/>
        <c:lblOffset val="100"/>
        <c:baseTimeUnit val="years"/>
      </c:dateAx>
      <c:valAx>
        <c:axId val="214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15.86</v>
      </c>
      <c r="Q10" s="67"/>
      <c r="R10" s="67"/>
      <c r="S10" s="67"/>
      <c r="T10" s="67"/>
      <c r="U10" s="67"/>
      <c r="V10" s="67"/>
      <c r="W10" s="67">
        <f>データ!Q6</f>
        <v>99.87</v>
      </c>
      <c r="X10" s="67"/>
      <c r="Y10" s="67"/>
      <c r="Z10" s="67"/>
      <c r="AA10" s="67"/>
      <c r="AB10" s="67"/>
      <c r="AC10" s="67"/>
      <c r="AD10" s="68">
        <f>データ!R6</f>
        <v>3137</v>
      </c>
      <c r="AE10" s="68"/>
      <c r="AF10" s="68"/>
      <c r="AG10" s="68"/>
      <c r="AH10" s="68"/>
      <c r="AI10" s="68"/>
      <c r="AJ10" s="68"/>
      <c r="AK10" s="2"/>
      <c r="AL10" s="68">
        <f>データ!V6</f>
        <v>8675</v>
      </c>
      <c r="AM10" s="68"/>
      <c r="AN10" s="68"/>
      <c r="AO10" s="68"/>
      <c r="AP10" s="68"/>
      <c r="AQ10" s="68"/>
      <c r="AR10" s="68"/>
      <c r="AS10" s="68"/>
      <c r="AT10" s="67">
        <f>データ!W6</f>
        <v>3.4</v>
      </c>
      <c r="AU10" s="67"/>
      <c r="AV10" s="67"/>
      <c r="AW10" s="67"/>
      <c r="AX10" s="67"/>
      <c r="AY10" s="67"/>
      <c r="AZ10" s="67"/>
      <c r="BA10" s="67"/>
      <c r="BB10" s="67">
        <f>データ!X6</f>
        <v>2551.4699999999998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4rF9o1bPueUHFoyfKO/GaZ1JpHVr0tEdI5iwqEVBNLNO79g6JEQuUIOQFPH0Lg028lhKDyjOzayiKs6RKD7z8g==" saltValue="IvEGkZCa7hb0cwzP2Y+3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262129</v>
      </c>
      <c r="D6" s="33">
        <f t="shared" si="3"/>
        <v>47</v>
      </c>
      <c r="E6" s="33">
        <f t="shared" si="3"/>
        <v>17</v>
      </c>
      <c r="F6" s="33">
        <f t="shared" si="3"/>
        <v>4</v>
      </c>
      <c r="G6" s="33">
        <f t="shared" si="3"/>
        <v>0</v>
      </c>
      <c r="H6" s="33" t="str">
        <f t="shared" si="3"/>
        <v>京都府　京丹後市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15.86</v>
      </c>
      <c r="Q6" s="34">
        <f t="shared" si="3"/>
        <v>99.87</v>
      </c>
      <c r="R6" s="34">
        <f t="shared" si="3"/>
        <v>3137</v>
      </c>
      <c r="S6" s="34">
        <f t="shared" si="3"/>
        <v>55109</v>
      </c>
      <c r="T6" s="34">
        <f t="shared" si="3"/>
        <v>501.44</v>
      </c>
      <c r="U6" s="34">
        <f t="shared" si="3"/>
        <v>109.9</v>
      </c>
      <c r="V6" s="34">
        <f t="shared" si="3"/>
        <v>8675</v>
      </c>
      <c r="W6" s="34">
        <f t="shared" si="3"/>
        <v>3.4</v>
      </c>
      <c r="X6" s="34">
        <f t="shared" si="3"/>
        <v>2551.4699999999998</v>
      </c>
      <c r="Y6" s="35">
        <f>IF(Y7="",NA(),Y7)</f>
        <v>38.42</v>
      </c>
      <c r="Z6" s="35">
        <f t="shared" ref="Z6:AH6" si="4">IF(Z7="",NA(),Z7)</f>
        <v>37.9</v>
      </c>
      <c r="AA6" s="35">
        <f t="shared" si="4"/>
        <v>34.07</v>
      </c>
      <c r="AB6" s="35">
        <f t="shared" si="4"/>
        <v>69.84</v>
      </c>
      <c r="AC6" s="35">
        <f t="shared" si="4"/>
        <v>71.27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3603.78</v>
      </c>
      <c r="BG6" s="35">
        <f t="shared" ref="BG6:BO6" si="7">IF(BG7="",NA(),BG7)</f>
        <v>3527.33</v>
      </c>
      <c r="BH6" s="35">
        <f t="shared" si="7"/>
        <v>4526.0600000000004</v>
      </c>
      <c r="BI6" s="35">
        <f t="shared" si="7"/>
        <v>3841.88</v>
      </c>
      <c r="BJ6" s="35">
        <f t="shared" si="7"/>
        <v>3893.11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35.299999999999997</v>
      </c>
      <c r="BR6" s="35">
        <f t="shared" ref="BR6:BZ6" si="8">IF(BR7="",NA(),BR7)</f>
        <v>36.31</v>
      </c>
      <c r="BS6" s="35">
        <f t="shared" si="8"/>
        <v>34.520000000000003</v>
      </c>
      <c r="BT6" s="35">
        <f t="shared" si="8"/>
        <v>87.61</v>
      </c>
      <c r="BU6" s="35">
        <f t="shared" si="8"/>
        <v>85.2</v>
      </c>
      <c r="BV6" s="35">
        <f t="shared" si="8"/>
        <v>66.56</v>
      </c>
      <c r="BW6" s="35">
        <f t="shared" si="8"/>
        <v>66.22</v>
      </c>
      <c r="BX6" s="35">
        <f t="shared" si="8"/>
        <v>69.87</v>
      </c>
      <c r="BY6" s="35">
        <f t="shared" si="8"/>
        <v>74.3</v>
      </c>
      <c r="BZ6" s="35">
        <f t="shared" si="8"/>
        <v>72.260000000000005</v>
      </c>
      <c r="CA6" s="34" t="str">
        <f>IF(CA7="","",IF(CA7="-","【-】","【"&amp;SUBSTITUTE(TEXT(CA7,"#,##0.00"),"-","△")&amp;"】"))</f>
        <v>【74.48】</v>
      </c>
      <c r="CB6" s="35">
        <f>IF(CB7="",NA(),CB7)</f>
        <v>565.25</v>
      </c>
      <c r="CC6" s="35">
        <f t="shared" ref="CC6:CK6" si="9">IF(CC7="",NA(),CC7)</f>
        <v>556.21</v>
      </c>
      <c r="CD6" s="35">
        <f t="shared" si="9"/>
        <v>648.70000000000005</v>
      </c>
      <c r="CE6" s="35">
        <f t="shared" si="9"/>
        <v>205.08</v>
      </c>
      <c r="CF6" s="35">
        <f t="shared" si="9"/>
        <v>197.82</v>
      </c>
      <c r="CG6" s="35">
        <f t="shared" si="9"/>
        <v>244.29</v>
      </c>
      <c r="CH6" s="35">
        <f t="shared" si="9"/>
        <v>246.72</v>
      </c>
      <c r="CI6" s="35">
        <f t="shared" si="9"/>
        <v>234.96</v>
      </c>
      <c r="CJ6" s="35">
        <f t="shared" si="9"/>
        <v>221.81</v>
      </c>
      <c r="CK6" s="35">
        <f t="shared" si="9"/>
        <v>230.02</v>
      </c>
      <c r="CL6" s="34" t="str">
        <f>IF(CL7="","",IF(CL7="-","【-】","【"&amp;SUBSTITUTE(TEXT(CL7,"#,##0.00"),"-","△")&amp;"】"))</f>
        <v>【219.46】</v>
      </c>
      <c r="CM6" s="35">
        <f>IF(CM7="",NA(),CM7)</f>
        <v>29.27</v>
      </c>
      <c r="CN6" s="35">
        <f t="shared" ref="CN6:CV6" si="10">IF(CN7="",NA(),CN7)</f>
        <v>30.18</v>
      </c>
      <c r="CO6" s="35">
        <f t="shared" si="10"/>
        <v>32.119999999999997</v>
      </c>
      <c r="CP6" s="35">
        <f t="shared" si="10"/>
        <v>39.450000000000003</v>
      </c>
      <c r="CQ6" s="35">
        <f t="shared" si="10"/>
        <v>40.75</v>
      </c>
      <c r="CR6" s="35">
        <f t="shared" si="10"/>
        <v>43.58</v>
      </c>
      <c r="CS6" s="35">
        <f t="shared" si="10"/>
        <v>41.35</v>
      </c>
      <c r="CT6" s="35">
        <f t="shared" si="10"/>
        <v>42.9</v>
      </c>
      <c r="CU6" s="35">
        <f t="shared" si="10"/>
        <v>43.36</v>
      </c>
      <c r="CV6" s="35">
        <f t="shared" si="10"/>
        <v>42.56</v>
      </c>
      <c r="CW6" s="34" t="str">
        <f>IF(CW7="","",IF(CW7="-","【-】","【"&amp;SUBSTITUTE(TEXT(CW7,"#,##0.00"),"-","△")&amp;"】"))</f>
        <v>【42.82】</v>
      </c>
      <c r="CX6" s="35">
        <f>IF(CX7="",NA(),CX7)</f>
        <v>58.07</v>
      </c>
      <c r="CY6" s="35">
        <f t="shared" ref="CY6:DG6" si="11">IF(CY7="",NA(),CY7)</f>
        <v>59.3</v>
      </c>
      <c r="CZ6" s="35">
        <f t="shared" si="11"/>
        <v>62.73</v>
      </c>
      <c r="DA6" s="35">
        <f t="shared" si="11"/>
        <v>63.97</v>
      </c>
      <c r="DB6" s="35">
        <f t="shared" si="11"/>
        <v>65.75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262129</v>
      </c>
      <c r="D7" s="37">
        <v>47</v>
      </c>
      <c r="E7" s="37">
        <v>17</v>
      </c>
      <c r="F7" s="37">
        <v>4</v>
      </c>
      <c r="G7" s="37">
        <v>0</v>
      </c>
      <c r="H7" s="37" t="s">
        <v>98</v>
      </c>
      <c r="I7" s="37" t="s">
        <v>99</v>
      </c>
      <c r="J7" s="37" t="s">
        <v>100</v>
      </c>
      <c r="K7" s="37" t="s">
        <v>101</v>
      </c>
      <c r="L7" s="37" t="s">
        <v>102</v>
      </c>
      <c r="M7" s="37" t="s">
        <v>103</v>
      </c>
      <c r="N7" s="38" t="s">
        <v>104</v>
      </c>
      <c r="O7" s="38" t="s">
        <v>105</v>
      </c>
      <c r="P7" s="38">
        <v>15.86</v>
      </c>
      <c r="Q7" s="38">
        <v>99.87</v>
      </c>
      <c r="R7" s="38">
        <v>3137</v>
      </c>
      <c r="S7" s="38">
        <v>55109</v>
      </c>
      <c r="T7" s="38">
        <v>501.44</v>
      </c>
      <c r="U7" s="38">
        <v>109.9</v>
      </c>
      <c r="V7" s="38">
        <v>8675</v>
      </c>
      <c r="W7" s="38">
        <v>3.4</v>
      </c>
      <c r="X7" s="38">
        <v>2551.4699999999998</v>
      </c>
      <c r="Y7" s="38">
        <v>38.42</v>
      </c>
      <c r="Z7" s="38">
        <v>37.9</v>
      </c>
      <c r="AA7" s="38">
        <v>34.07</v>
      </c>
      <c r="AB7" s="38">
        <v>69.84</v>
      </c>
      <c r="AC7" s="38">
        <v>71.27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3603.78</v>
      </c>
      <c r="BG7" s="38">
        <v>3527.33</v>
      </c>
      <c r="BH7" s="38">
        <v>4526.0600000000004</v>
      </c>
      <c r="BI7" s="38">
        <v>3841.88</v>
      </c>
      <c r="BJ7" s="38">
        <v>3893.11</v>
      </c>
      <c r="BK7" s="38">
        <v>1436</v>
      </c>
      <c r="BL7" s="38">
        <v>1434.89</v>
      </c>
      <c r="BM7" s="38">
        <v>1298.9100000000001</v>
      </c>
      <c r="BN7" s="38">
        <v>1243.71</v>
      </c>
      <c r="BO7" s="38">
        <v>1194.1500000000001</v>
      </c>
      <c r="BP7" s="38">
        <v>1209.4000000000001</v>
      </c>
      <c r="BQ7" s="38">
        <v>35.299999999999997</v>
      </c>
      <c r="BR7" s="38">
        <v>36.31</v>
      </c>
      <c r="BS7" s="38">
        <v>34.520000000000003</v>
      </c>
      <c r="BT7" s="38">
        <v>87.61</v>
      </c>
      <c r="BU7" s="38">
        <v>85.2</v>
      </c>
      <c r="BV7" s="38">
        <v>66.56</v>
      </c>
      <c r="BW7" s="38">
        <v>66.22</v>
      </c>
      <c r="BX7" s="38">
        <v>69.87</v>
      </c>
      <c r="BY7" s="38">
        <v>74.3</v>
      </c>
      <c r="BZ7" s="38">
        <v>72.260000000000005</v>
      </c>
      <c r="CA7" s="38">
        <v>74.48</v>
      </c>
      <c r="CB7" s="38">
        <v>565.25</v>
      </c>
      <c r="CC7" s="38">
        <v>556.21</v>
      </c>
      <c r="CD7" s="38">
        <v>648.70000000000005</v>
      </c>
      <c r="CE7" s="38">
        <v>205.08</v>
      </c>
      <c r="CF7" s="38">
        <v>197.82</v>
      </c>
      <c r="CG7" s="38">
        <v>244.29</v>
      </c>
      <c r="CH7" s="38">
        <v>246.72</v>
      </c>
      <c r="CI7" s="38">
        <v>234.96</v>
      </c>
      <c r="CJ7" s="38">
        <v>221.81</v>
      </c>
      <c r="CK7" s="38">
        <v>230.02</v>
      </c>
      <c r="CL7" s="38">
        <v>219.46</v>
      </c>
      <c r="CM7" s="38">
        <v>29.27</v>
      </c>
      <c r="CN7" s="38">
        <v>30.18</v>
      </c>
      <c r="CO7" s="38">
        <v>32.119999999999997</v>
      </c>
      <c r="CP7" s="38">
        <v>39.450000000000003</v>
      </c>
      <c r="CQ7" s="38">
        <v>40.75</v>
      </c>
      <c r="CR7" s="38">
        <v>43.58</v>
      </c>
      <c r="CS7" s="38">
        <v>41.35</v>
      </c>
      <c r="CT7" s="38">
        <v>42.9</v>
      </c>
      <c r="CU7" s="38">
        <v>43.36</v>
      </c>
      <c r="CV7" s="38">
        <v>42.56</v>
      </c>
      <c r="CW7" s="38">
        <v>42.82</v>
      </c>
      <c r="CX7" s="38">
        <v>58.07</v>
      </c>
      <c r="CY7" s="38">
        <v>59.3</v>
      </c>
      <c r="CZ7" s="38">
        <v>62.73</v>
      </c>
      <c r="DA7" s="38">
        <v>63.97</v>
      </c>
      <c r="DB7" s="38">
        <v>65.75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2020-02-17T05:31:38Z</cp:lastPrinted>
  <dcterms:modified xsi:type="dcterms:W3CDTF">2020-02-17T05:31:40Z</dcterms:modified>
</cp:coreProperties>
</file>