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56fOTveURMdRlrEnal/E5F6COITYIKxAvpdI1Sfq8M2dyx7slbgjcmHR0e7MhgFsmLtDMQGPJkDudUsOGLixPg==" workbookSaltValue="FOiETSkugyJXKQMgujM9d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<sst xmlns="http://schemas.openxmlformats.org/spreadsheetml/2006/main" count="228" uniqueCount="116">
  <si>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</si>
  <si>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</si>
  <si>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</si>
  <si>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</si>
  <si>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</si>
  <si>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</si>
  <si>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</si>
  <si>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</si>
  <si>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</si>
  <si>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</si>
  <si>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</si>
  <si>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</si>
  <si>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</si>
  <si>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</si>
  <si>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</si>
  <si>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</si>
  <si>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</si>
  <si>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</si>
  <si>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</si>
  <si>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</si>
  <si>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</si>
  <si>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</si>
  <si>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</si>
  <si>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</si>
  <si>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</si>
  <si>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</si>
  <si>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</si>
  <si>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</si>
  <si>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</si>
  <si>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</si>
  <si>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</si>
  <si>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</si>
  <si>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</si>
  <si>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</si>
  <si>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</si>
  <si>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</si>
  <si>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</si>
  <si>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</si>
  <si>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</si>
  <si>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</si>
  <si>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</si>
  <si>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</si>
  <si>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</si>
  <si>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</si>
  <si>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</si>
  <si>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</si>
  <si>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</si>
  <si>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</si>
  <si>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</si>
  <si>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</si>
  <si>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</si>
  <si>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</si>
  <si>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</si>
  <si>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</si>
  <si>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</si>
  <si>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</si>
  <si>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</si>
  <si>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</si>
  <si>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</si>
  <si>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</si>
  <si>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</si>
  <si>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</si>
  <si>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</si>
  <si>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</si>
  <si>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</si>
  <si>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</si>
  <si>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</si>
  <si>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</si>
  <si>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</si>
  <si>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</si>
  <si>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</si>
  <si>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</si>
  <si>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</si>
  <si>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</si>
  <si>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</si>
  <si>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</si>
  <si>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</si>
  <si>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</si>
  <si>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</si>
  <si>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</si>
  <si>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</si>
  <si>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</si>
  <si>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</si>
  <si>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</si>
  <si>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</si>
  <si>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</si>
  <si>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</si>
  <si>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</si>
  <si>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</si>
  <si>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</si>
  <si>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</si>
  <si>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</si>
  <si>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</si>
  <si>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</si>
  <si>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</si>
  <si>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</si>
  <si>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</si>
  <si>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</si>
  <si>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</si>
  <si>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</si>
  <si>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</si>
  <si>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</si>
  <si>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</si>
  <si>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</si>
  <si>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</si>
  <si>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</si>
  <si>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</si>
  <si>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</si>
  <si>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</si>
  <si>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</si>
  <si>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</si>
  <si>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</si>
  <si>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</si>
  <si>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渠整備の事業着手が平成8年度からで、約20年が経過したところであり、法定耐用年数を経過した老朽管は現在ない状況です。なお、管渠改善率については、平成27年度以降新設分を含んでいるため数値が記録されていますが、実際には改良・更新分はない状況です。</t>
    <rPh sb="93" eb="95">
      <t>スウチ</t>
    </rPh>
    <rPh sb="96" eb="98">
      <t>キロク</t>
    </rPh>
    <phoneticPr fontId="4"/>
  </si>
  <si>
    <t>　本町の下水道事業は、類似団体と比較して全体的に下回っています。これは本町が山間部となるため、流域下水道に加わることができず、単独で汚水処理場を有していることが大きな要因です。
　現在整備途上ではあるものの、現状からは経営の健全性・効率性を向上させなければなりません。今後は、未整備地域の効率的整備手法の見直し、整備済み地域の水洗化向上施策に取り組んでいきます。</t>
    <phoneticPr fontId="4"/>
  </si>
  <si>
    <t>　本町の下水道事業においては、収益的収支比率が近年50～60パーセントで推移しており、一般会計からの繰入金で賄っている状況です。
　企業債残高についても、本町では未だ下水道整備事業があり、今後も借入を継続する必要があるため、割合は増加する状況です。
　経費回収率および汚水処理原価については、単独で汚水処理場を有しているため、維持管理費が多額となっております。
　水洗化率については、現在、公共下水道の整備途上で供用区域が拡大しいるところであり、80パーセント前後で推移しています。</t>
    <rPh sb="88" eb="90">
      <t>ジギョウ</t>
    </rPh>
    <rPh sb="230" eb="232">
      <t>ゼンゴ</t>
    </rPh>
    <rPh sb="233" eb="235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</si>
</sst>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4.1399999999999997</c:v>
                </c:pt>
                <c:pt idx="2">
                  <c:v>13.39</c:v>
                </c:pt>
                <c:pt idx="3">
                  <c:v>1.95</c:v>
                </c:pt>
                <c:pt idx="4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3-480C-B426-B62000A3B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97984"/>
        <c:axId val="11677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83-480C-B426-B62000A3B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97984"/>
        <c:axId val="116774016"/>
      </c:lineChart>
      <c:dateAx>
        <c:axId val="10269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774016"/>
        <c:crosses val="autoZero"/>
        <c:auto val="1"/>
        <c:lblOffset val="100"/>
        <c:baseTimeUnit val="years"/>
      </c:dateAx>
      <c:valAx>
        <c:axId val="11677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69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42.98</c:v>
                </c:pt>
                <c:pt idx="1">
                  <c:v>34.28</c:v>
                </c:pt>
                <c:pt idx="2">
                  <c:v>52.35</c:v>
                </c:pt>
                <c:pt idx="3">
                  <c:v>43.85</c:v>
                </c:pt>
                <c:pt idx="4">
                  <c:v>42.95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A7-49F0-ADDD-89F10F830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21248"/>
        <c:axId val="12283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A7-49F0-ADDD-89F10F830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21248"/>
        <c:axId val="122831616"/>
      </c:lineChart>
      <c:dateAx>
        <c:axId val="12282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831616"/>
        <c:crosses val="autoZero"/>
        <c:auto val="1"/>
        <c:lblOffset val="100"/>
        <c:baseTimeUnit val="years"/>
      </c:dateAx>
      <c:valAx>
        <c:axId val="12283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82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77.2</c:v>
                </c:pt>
                <c:pt idx="1">
                  <c:v>76.62</c:v>
                </c:pt>
                <c:pt idx="2">
                  <c:v>81.94</c:v>
                </c:pt>
                <c:pt idx="3">
                  <c:v>80.2</c:v>
                </c:pt>
                <c:pt idx="4">
                  <c:v>79.73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F1-489C-9A14-8156A6EA7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54400"/>
        <c:axId val="12286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F1-489C-9A14-8156A6EA7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54400"/>
        <c:axId val="122860672"/>
      </c:lineChart>
      <c:dateAx>
        <c:axId val="12285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860672"/>
        <c:crosses val="autoZero"/>
        <c:auto val="1"/>
        <c:lblOffset val="100"/>
        <c:baseTimeUnit val="years"/>
      </c:dateAx>
      <c:valAx>
        <c:axId val="12286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85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56.69</c:v>
                </c:pt>
                <c:pt idx="1">
                  <c:v>51.78</c:v>
                </c:pt>
                <c:pt idx="2">
                  <c:v>46.26</c:v>
                </c:pt>
                <c:pt idx="3">
                  <c:v>54.52</c:v>
                </c:pt>
                <c:pt idx="4">
                  <c:v>65.28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7F-4E0A-AE50-39B73698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69824"/>
        <c:axId val="11668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7F-4E0A-AE50-39B73698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69824"/>
        <c:axId val="116680192"/>
      </c:lineChart>
      <c:dateAx>
        <c:axId val="11666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680192"/>
        <c:crosses val="autoZero"/>
        <c:auto val="1"/>
        <c:lblOffset val="100"/>
        <c:baseTimeUnit val="years"/>
      </c:dateAx>
      <c:valAx>
        <c:axId val="11668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66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7D-4EC1-A050-E65C2E61C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93344"/>
        <c:axId val="11679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7D-4EC1-A050-E65C2E61C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93344"/>
        <c:axId val="116795264"/>
      </c:lineChart>
      <c:dateAx>
        <c:axId val="11679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795264"/>
        <c:crosses val="autoZero"/>
        <c:auto val="1"/>
        <c:lblOffset val="100"/>
        <c:baseTimeUnit val="years"/>
      </c:dateAx>
      <c:valAx>
        <c:axId val="11679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79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1-4A54-852A-A26ADD54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22784"/>
        <c:axId val="11682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01-4A54-852A-A26ADD54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2784"/>
        <c:axId val="116824704"/>
      </c:lineChart>
      <c:dateAx>
        <c:axId val="11682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824704"/>
        <c:crosses val="autoZero"/>
        <c:auto val="1"/>
        <c:lblOffset val="100"/>
        <c:baseTimeUnit val="years"/>
      </c:dateAx>
      <c:valAx>
        <c:axId val="11682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82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9-42F4-AE32-30CDB17C7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65760"/>
        <c:axId val="12256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99-42F4-AE32-30CDB17C7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5760"/>
        <c:axId val="122567680"/>
      </c:lineChart>
      <c:dateAx>
        <c:axId val="12256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567680"/>
        <c:crosses val="autoZero"/>
        <c:auto val="1"/>
        <c:lblOffset val="100"/>
        <c:baseTimeUnit val="years"/>
      </c:dateAx>
      <c:valAx>
        <c:axId val="12256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56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97-4DB7-BFF4-1B3275693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11200"/>
        <c:axId val="12261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97-4DB7-BFF4-1B3275693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11200"/>
        <c:axId val="122613120"/>
      </c:lineChart>
      <c:dateAx>
        <c:axId val="12261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613120"/>
        <c:crosses val="autoZero"/>
        <c:auto val="1"/>
        <c:lblOffset val="100"/>
        <c:baseTimeUnit val="years"/>
      </c:dateAx>
      <c:valAx>
        <c:axId val="12261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61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2767.64</c:v>
                </c:pt>
                <c:pt idx="1">
                  <c:v>2703.25</c:v>
                </c:pt>
                <c:pt idx="2">
                  <c:v>2775.15</c:v>
                </c:pt>
                <c:pt idx="3">
                  <c:v>3923.7</c:v>
                </c:pt>
                <c:pt idx="4">
                  <c:v>3654.57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8D-47F1-8C56-799F5CC1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48448"/>
        <c:axId val="12265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8D-47F1-8C56-799F5CC1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48448"/>
        <c:axId val="122654720"/>
      </c:lineChart>
      <c:dateAx>
        <c:axId val="12264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654720"/>
        <c:crosses val="autoZero"/>
        <c:auto val="1"/>
        <c:lblOffset val="100"/>
        <c:baseTimeUnit val="years"/>
      </c:dateAx>
      <c:valAx>
        <c:axId val="12265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64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36.29</c:v>
                </c:pt>
                <c:pt idx="1">
                  <c:v>35.68</c:v>
                </c:pt>
                <c:pt idx="2">
                  <c:v>39.72</c:v>
                </c:pt>
                <c:pt idx="3">
                  <c:v>40.020000000000003</c:v>
                </c:pt>
                <c:pt idx="4">
                  <c:v>44.75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C7-40FC-8863-27CC81901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77120"/>
        <c:axId val="12275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C7-40FC-8863-27CC81901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7120"/>
        <c:axId val="122757120"/>
      </c:lineChart>
      <c:dateAx>
        <c:axId val="12267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757120"/>
        <c:crosses val="autoZero"/>
        <c:auto val="1"/>
        <c:lblOffset val="100"/>
        <c:baseTimeUnit val="years"/>
      </c:dateAx>
      <c:valAx>
        <c:axId val="12275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67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366.41</c:v>
                </c:pt>
                <c:pt idx="1">
                  <c:v>374.07</c:v>
                </c:pt>
                <c:pt idx="2">
                  <c:v>337.35</c:v>
                </c:pt>
                <c:pt idx="3">
                  <c:v>333.11</c:v>
                </c:pt>
                <c:pt idx="4">
                  <c:v>278.58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AD-471E-A0B1-705017355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75808"/>
        <c:axId val="1227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AD-471E-A0B1-705017355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5808"/>
        <c:axId val="122786176"/>
      </c:lineChart>
      <c:dateAx>
        <c:axId val="12277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786176"/>
        <c:crosses val="autoZero"/>
        <c:auto val="1"/>
        <c:lblOffset val="100"/>
        <c:baseTimeUnit val="years"/>
      </c:dateAx>
      <c:valAx>
        <c:axId val="1227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77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V64" zoomScale="85" zoomScaleNormal="85" workbookViewId="0">
      <selection activeCell="CG72" sqref="CG7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京都府　宇治田原町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9342</v>
      </c>
      <c r="AM8" s="68"/>
      <c r="AN8" s="68"/>
      <c r="AO8" s="68"/>
      <c r="AP8" s="68"/>
      <c r="AQ8" s="68"/>
      <c r="AR8" s="68"/>
      <c r="AS8" s="68"/>
      <c r="AT8" s="67">
        <f>データ!T6</f>
        <v>58.16</v>
      </c>
      <c r="AU8" s="67"/>
      <c r="AV8" s="67"/>
      <c r="AW8" s="67"/>
      <c r="AX8" s="67"/>
      <c r="AY8" s="67"/>
      <c r="AZ8" s="67"/>
      <c r="BA8" s="67"/>
      <c r="BB8" s="67">
        <f>データ!U6</f>
        <v>160.63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84.18</v>
      </c>
      <c r="Q10" s="67"/>
      <c r="R10" s="67"/>
      <c r="S10" s="67"/>
      <c r="T10" s="67"/>
      <c r="U10" s="67"/>
      <c r="V10" s="67"/>
      <c r="W10" s="67">
        <f>データ!Q6</f>
        <v>97.21</v>
      </c>
      <c r="X10" s="67"/>
      <c r="Y10" s="67"/>
      <c r="Z10" s="67"/>
      <c r="AA10" s="67"/>
      <c r="AB10" s="67"/>
      <c r="AC10" s="67"/>
      <c r="AD10" s="68">
        <f>データ!R6</f>
        <v>2519</v>
      </c>
      <c r="AE10" s="68"/>
      <c r="AF10" s="68"/>
      <c r="AG10" s="68"/>
      <c r="AH10" s="68"/>
      <c r="AI10" s="68"/>
      <c r="AJ10" s="68"/>
      <c r="AK10" s="2"/>
      <c r="AL10" s="68">
        <f>データ!V6</f>
        <v>7818</v>
      </c>
      <c r="AM10" s="68"/>
      <c r="AN10" s="68"/>
      <c r="AO10" s="68"/>
      <c r="AP10" s="68"/>
      <c r="AQ10" s="68"/>
      <c r="AR10" s="68"/>
      <c r="AS10" s="68"/>
      <c r="AT10" s="67">
        <f>データ!W6</f>
        <v>2.15</v>
      </c>
      <c r="AU10" s="67"/>
      <c r="AV10" s="67"/>
      <c r="AW10" s="67"/>
      <c r="AX10" s="67"/>
      <c r="AY10" s="67"/>
      <c r="AZ10" s="67"/>
      <c r="BA10" s="67"/>
      <c r="BB10" s="67">
        <f>データ!X6</f>
        <v>3636.28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115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114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45</v>
      </c>
      <c r="N86" s="26" t="s">
        <v>46</v>
      </c>
      <c r="O86" s="26" t="str">
        <f>データ!EO6</f>
        <v>【0.23】</v>
      </c>
    </row>
  </sheetData>
  <sheetProtection algorithmName="SHA-512" hashValue="ViIWxaESIVixHZxgwPvoUeq08g9n2QD18ltvrRec5TpI0Z/VWb2Rh0YPVPoZsohddL16Zjd8n9hQTA/WTSeSUw==" saltValue="JHKgRaH8tpIRNfQHYgiqL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49</v>
      </c>
      <c r="B3" s="29" t="s">
        <v>50</v>
      </c>
      <c r="C3" s="29" t="s">
        <v>51</v>
      </c>
      <c r="D3" s="29" t="s">
        <v>52</v>
      </c>
      <c r="E3" s="29" t="s">
        <v>53</v>
      </c>
      <c r="F3" s="29" t="s">
        <v>54</v>
      </c>
      <c r="G3" s="29" t="s">
        <v>55</v>
      </c>
      <c r="H3" s="76" t="s">
        <v>56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59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71</v>
      </c>
      <c r="B5" s="31"/>
      <c r="C5" s="31"/>
      <c r="D5" s="31"/>
      <c r="E5" s="31"/>
      <c r="F5" s="31"/>
      <c r="G5" s="31"/>
      <c r="H5" s="32" t="s">
        <v>72</v>
      </c>
      <c r="I5" s="32" t="s">
        <v>73</v>
      </c>
      <c r="J5" s="32" t="s">
        <v>74</v>
      </c>
      <c r="K5" s="32" t="s">
        <v>75</v>
      </c>
      <c r="L5" s="32" t="s">
        <v>76</v>
      </c>
      <c r="M5" s="32" t="s">
        <v>5</v>
      </c>
      <c r="N5" s="32" t="s">
        <v>77</v>
      </c>
      <c r="O5" s="32" t="s">
        <v>78</v>
      </c>
      <c r="P5" s="32" t="s">
        <v>79</v>
      </c>
      <c r="Q5" s="32" t="s">
        <v>80</v>
      </c>
      <c r="R5" s="32" t="s">
        <v>81</v>
      </c>
      <c r="S5" s="32" t="s">
        <v>82</v>
      </c>
      <c r="T5" s="32" t="s">
        <v>83</v>
      </c>
      <c r="U5" s="32" t="s">
        <v>84</v>
      </c>
      <c r="V5" s="32" t="s">
        <v>85</v>
      </c>
      <c r="W5" s="32" t="s">
        <v>86</v>
      </c>
      <c r="X5" s="32" t="s">
        <v>87</v>
      </c>
      <c r="Y5" s="32" t="s">
        <v>88</v>
      </c>
      <c r="Z5" s="32" t="s">
        <v>89</v>
      </c>
      <c r="AA5" s="32" t="s">
        <v>90</v>
      </c>
      <c r="AB5" s="32" t="s">
        <v>91</v>
      </c>
      <c r="AC5" s="32" t="s">
        <v>92</v>
      </c>
      <c r="AD5" s="32" t="s">
        <v>93</v>
      </c>
      <c r="AE5" s="32" t="s">
        <v>94</v>
      </c>
      <c r="AF5" s="32" t="s">
        <v>95</v>
      </c>
      <c r="AG5" s="32" t="s">
        <v>96</v>
      </c>
      <c r="AH5" s="32" t="s">
        <v>97</v>
      </c>
      <c r="AI5" s="32" t="s">
        <v>31</v>
      </c>
      <c r="AJ5" s="32" t="s">
        <v>88</v>
      </c>
      <c r="AK5" s="32" t="s">
        <v>89</v>
      </c>
      <c r="AL5" s="32" t="s">
        <v>90</v>
      </c>
      <c r="AM5" s="32" t="s">
        <v>91</v>
      </c>
      <c r="AN5" s="32" t="s">
        <v>92</v>
      </c>
      <c r="AO5" s="32" t="s">
        <v>93</v>
      </c>
      <c r="AP5" s="32" t="s">
        <v>94</v>
      </c>
      <c r="AQ5" s="32" t="s">
        <v>95</v>
      </c>
      <c r="AR5" s="32" t="s">
        <v>96</v>
      </c>
      <c r="AS5" s="32" t="s">
        <v>97</v>
      </c>
      <c r="AT5" s="32" t="s">
        <v>98</v>
      </c>
      <c r="AU5" s="32" t="s">
        <v>88</v>
      </c>
      <c r="AV5" s="32" t="s">
        <v>89</v>
      </c>
      <c r="AW5" s="32" t="s">
        <v>90</v>
      </c>
      <c r="AX5" s="32" t="s">
        <v>91</v>
      </c>
      <c r="AY5" s="32" t="s">
        <v>92</v>
      </c>
      <c r="AZ5" s="32" t="s">
        <v>93</v>
      </c>
      <c r="BA5" s="32" t="s">
        <v>94</v>
      </c>
      <c r="BB5" s="32" t="s">
        <v>95</v>
      </c>
      <c r="BC5" s="32" t="s">
        <v>96</v>
      </c>
      <c r="BD5" s="32" t="s">
        <v>97</v>
      </c>
      <c r="BE5" s="32" t="s">
        <v>98</v>
      </c>
      <c r="BF5" s="32" t="s">
        <v>88</v>
      </c>
      <c r="BG5" s="32" t="s">
        <v>89</v>
      </c>
      <c r="BH5" s="32" t="s">
        <v>90</v>
      </c>
      <c r="BI5" s="32" t="s">
        <v>91</v>
      </c>
      <c r="BJ5" s="32" t="s">
        <v>92</v>
      </c>
      <c r="BK5" s="32" t="s">
        <v>93</v>
      </c>
      <c r="BL5" s="32" t="s">
        <v>94</v>
      </c>
      <c r="BM5" s="32" t="s">
        <v>95</v>
      </c>
      <c r="BN5" s="32" t="s">
        <v>96</v>
      </c>
      <c r="BO5" s="32" t="s">
        <v>97</v>
      </c>
      <c r="BP5" s="32" t="s">
        <v>98</v>
      </c>
      <c r="BQ5" s="32" t="s">
        <v>88</v>
      </c>
      <c r="BR5" s="32" t="s">
        <v>89</v>
      </c>
      <c r="BS5" s="32" t="s">
        <v>90</v>
      </c>
      <c r="BT5" s="32" t="s">
        <v>91</v>
      </c>
      <c r="BU5" s="32" t="s">
        <v>92</v>
      </c>
      <c r="BV5" s="32" t="s">
        <v>93</v>
      </c>
      <c r="BW5" s="32" t="s">
        <v>94</v>
      </c>
      <c r="BX5" s="32" t="s">
        <v>95</v>
      </c>
      <c r="BY5" s="32" t="s">
        <v>96</v>
      </c>
      <c r="BZ5" s="32" t="s">
        <v>97</v>
      </c>
      <c r="CA5" s="32" t="s">
        <v>98</v>
      </c>
      <c r="CB5" s="32" t="s">
        <v>88</v>
      </c>
      <c r="CC5" s="32" t="s">
        <v>89</v>
      </c>
      <c r="CD5" s="32" t="s">
        <v>90</v>
      </c>
      <c r="CE5" s="32" t="s">
        <v>91</v>
      </c>
      <c r="CF5" s="32" t="s">
        <v>92</v>
      </c>
      <c r="CG5" s="32" t="s">
        <v>93</v>
      </c>
      <c r="CH5" s="32" t="s">
        <v>94</v>
      </c>
      <c r="CI5" s="32" t="s">
        <v>95</v>
      </c>
      <c r="CJ5" s="32" t="s">
        <v>96</v>
      </c>
      <c r="CK5" s="32" t="s">
        <v>97</v>
      </c>
      <c r="CL5" s="32" t="s">
        <v>98</v>
      </c>
      <c r="CM5" s="32" t="s">
        <v>88</v>
      </c>
      <c r="CN5" s="32" t="s">
        <v>89</v>
      </c>
      <c r="CO5" s="32" t="s">
        <v>90</v>
      </c>
      <c r="CP5" s="32" t="s">
        <v>91</v>
      </c>
      <c r="CQ5" s="32" t="s">
        <v>92</v>
      </c>
      <c r="CR5" s="32" t="s">
        <v>93</v>
      </c>
      <c r="CS5" s="32" t="s">
        <v>94</v>
      </c>
      <c r="CT5" s="32" t="s">
        <v>95</v>
      </c>
      <c r="CU5" s="32" t="s">
        <v>96</v>
      </c>
      <c r="CV5" s="32" t="s">
        <v>97</v>
      </c>
      <c r="CW5" s="32" t="s">
        <v>98</v>
      </c>
      <c r="CX5" s="32" t="s">
        <v>88</v>
      </c>
      <c r="CY5" s="32" t="s">
        <v>89</v>
      </c>
      <c r="CZ5" s="32" t="s">
        <v>90</v>
      </c>
      <c r="DA5" s="32" t="s">
        <v>91</v>
      </c>
      <c r="DB5" s="32" t="s">
        <v>92</v>
      </c>
      <c r="DC5" s="32" t="s">
        <v>93</v>
      </c>
      <c r="DD5" s="32" t="s">
        <v>94</v>
      </c>
      <c r="DE5" s="32" t="s">
        <v>95</v>
      </c>
      <c r="DF5" s="32" t="s">
        <v>96</v>
      </c>
      <c r="DG5" s="32" t="s">
        <v>97</v>
      </c>
      <c r="DH5" s="32" t="s">
        <v>98</v>
      </c>
      <c r="DI5" s="32" t="s">
        <v>88</v>
      </c>
      <c r="DJ5" s="32" t="s">
        <v>89</v>
      </c>
      <c r="DK5" s="32" t="s">
        <v>90</v>
      </c>
      <c r="DL5" s="32" t="s">
        <v>91</v>
      </c>
      <c r="DM5" s="32" t="s">
        <v>92</v>
      </c>
      <c r="DN5" s="32" t="s">
        <v>93</v>
      </c>
      <c r="DO5" s="32" t="s">
        <v>94</v>
      </c>
      <c r="DP5" s="32" t="s">
        <v>95</v>
      </c>
      <c r="DQ5" s="32" t="s">
        <v>96</v>
      </c>
      <c r="DR5" s="32" t="s">
        <v>97</v>
      </c>
      <c r="DS5" s="32" t="s">
        <v>98</v>
      </c>
      <c r="DT5" s="32" t="s">
        <v>88</v>
      </c>
      <c r="DU5" s="32" t="s">
        <v>89</v>
      </c>
      <c r="DV5" s="32" t="s">
        <v>90</v>
      </c>
      <c r="DW5" s="32" t="s">
        <v>91</v>
      </c>
      <c r="DX5" s="32" t="s">
        <v>92</v>
      </c>
      <c r="DY5" s="32" t="s">
        <v>93</v>
      </c>
      <c r="DZ5" s="32" t="s">
        <v>94</v>
      </c>
      <c r="EA5" s="32" t="s">
        <v>95</v>
      </c>
      <c r="EB5" s="32" t="s">
        <v>96</v>
      </c>
      <c r="EC5" s="32" t="s">
        <v>97</v>
      </c>
      <c r="ED5" s="32" t="s">
        <v>98</v>
      </c>
      <c r="EE5" s="32" t="s">
        <v>88</v>
      </c>
      <c r="EF5" s="32" t="s">
        <v>89</v>
      </c>
      <c r="EG5" s="32" t="s">
        <v>90</v>
      </c>
      <c r="EH5" s="32" t="s">
        <v>91</v>
      </c>
      <c r="EI5" s="32" t="s">
        <v>92</v>
      </c>
      <c r="EJ5" s="32" t="s">
        <v>93</v>
      </c>
      <c r="EK5" s="32" t="s">
        <v>94</v>
      </c>
      <c r="EL5" s="32" t="s">
        <v>95</v>
      </c>
      <c r="EM5" s="32" t="s">
        <v>96</v>
      </c>
      <c r="EN5" s="32" t="s">
        <v>97</v>
      </c>
      <c r="EO5" s="32" t="s">
        <v>98</v>
      </c>
    </row>
    <row r="6" spans="1:145" s="36" customFormat="1" x14ac:dyDescent="0.15">
      <c r="A6" s="28" t="s">
        <v>99</v>
      </c>
      <c r="B6" s="33">
        <f>B7</f>
        <v>2018</v>
      </c>
      <c r="C6" s="33">
        <f t="shared" ref="C6:X6" si="3">C7</f>
        <v>263443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京都府　宇治田原町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84.18</v>
      </c>
      <c r="Q6" s="34">
        <f t="shared" si="3"/>
        <v>97.21</v>
      </c>
      <c r="R6" s="34">
        <f t="shared" si="3"/>
        <v>2519</v>
      </c>
      <c r="S6" s="34">
        <f t="shared" si="3"/>
        <v>9342</v>
      </c>
      <c r="T6" s="34">
        <f t="shared" si="3"/>
        <v>58.16</v>
      </c>
      <c r="U6" s="34">
        <f t="shared" si="3"/>
        <v>160.63</v>
      </c>
      <c r="V6" s="34">
        <f t="shared" si="3"/>
        <v>7818</v>
      </c>
      <c r="W6" s="34">
        <f t="shared" si="3"/>
        <v>2.15</v>
      </c>
      <c r="X6" s="34">
        <f t="shared" si="3"/>
        <v>3636.28</v>
      </c>
      <c r="Y6" s="35">
        <f>IF(Y7="",NA(),Y7)</f>
        <v>56.69</v>
      </c>
      <c r="Z6" s="35">
        <f t="shared" ref="Z6:AH6" si="4">IF(Z7="",NA(),Z7)</f>
        <v>51.78</v>
      </c>
      <c r="AA6" s="35">
        <f t="shared" si="4"/>
        <v>46.26</v>
      </c>
      <c r="AB6" s="35">
        <f t="shared" si="4"/>
        <v>54.52</v>
      </c>
      <c r="AC6" s="35">
        <f t="shared" si="4"/>
        <v>65.28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2767.64</v>
      </c>
      <c r="BG6" s="35">
        <f t="shared" ref="BG6:BO6" si="7">IF(BG7="",NA(),BG7)</f>
        <v>2703.25</v>
      </c>
      <c r="BH6" s="35">
        <f t="shared" si="7"/>
        <v>2775.15</v>
      </c>
      <c r="BI6" s="35">
        <f t="shared" si="7"/>
        <v>3923.7</v>
      </c>
      <c r="BJ6" s="35">
        <f t="shared" si="7"/>
        <v>3654.57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36.29</v>
      </c>
      <c r="BR6" s="35">
        <f t="shared" ref="BR6:BZ6" si="8">IF(BR7="",NA(),BR7)</f>
        <v>35.68</v>
      </c>
      <c r="BS6" s="35">
        <f t="shared" si="8"/>
        <v>39.72</v>
      </c>
      <c r="BT6" s="35">
        <f t="shared" si="8"/>
        <v>40.020000000000003</v>
      </c>
      <c r="BU6" s="35">
        <f t="shared" si="8"/>
        <v>44.75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366.41</v>
      </c>
      <c r="CC6" s="35">
        <f t="shared" ref="CC6:CK6" si="9">IF(CC7="",NA(),CC7)</f>
        <v>374.07</v>
      </c>
      <c r="CD6" s="35">
        <f t="shared" si="9"/>
        <v>337.35</v>
      </c>
      <c r="CE6" s="35">
        <f t="shared" si="9"/>
        <v>333.11</v>
      </c>
      <c r="CF6" s="35">
        <f t="shared" si="9"/>
        <v>278.58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>
        <f>IF(CM7="",NA(),CM7)</f>
        <v>42.98</v>
      </c>
      <c r="CN6" s="35">
        <f t="shared" ref="CN6:CV6" si="10">IF(CN7="",NA(),CN7)</f>
        <v>34.28</v>
      </c>
      <c r="CO6" s="35">
        <f t="shared" si="10"/>
        <v>52.35</v>
      </c>
      <c r="CP6" s="35">
        <f t="shared" si="10"/>
        <v>43.85</v>
      </c>
      <c r="CQ6" s="35">
        <f t="shared" si="10"/>
        <v>42.95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77.2</v>
      </c>
      <c r="CY6" s="35">
        <f t="shared" ref="CY6:DG6" si="11">IF(CY7="",NA(),CY7)</f>
        <v>76.62</v>
      </c>
      <c r="CZ6" s="35">
        <f t="shared" si="11"/>
        <v>81.94</v>
      </c>
      <c r="DA6" s="35">
        <f t="shared" si="11"/>
        <v>80.2</v>
      </c>
      <c r="DB6" s="35">
        <f t="shared" si="11"/>
        <v>79.73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4.1399999999999997</v>
      </c>
      <c r="EG6" s="35">
        <f t="shared" si="14"/>
        <v>13.39</v>
      </c>
      <c r="EH6" s="35">
        <f t="shared" si="14"/>
        <v>1.95</v>
      </c>
      <c r="EI6" s="35">
        <f t="shared" si="14"/>
        <v>1.3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263443</v>
      </c>
      <c r="D7" s="37">
        <v>47</v>
      </c>
      <c r="E7" s="37">
        <v>17</v>
      </c>
      <c r="F7" s="37">
        <v>1</v>
      </c>
      <c r="G7" s="37">
        <v>0</v>
      </c>
      <c r="H7" s="37" t="s">
        <v>100</v>
      </c>
      <c r="I7" s="37" t="s">
        <v>101</v>
      </c>
      <c r="J7" s="37" t="s">
        <v>102</v>
      </c>
      <c r="K7" s="37" t="s">
        <v>103</v>
      </c>
      <c r="L7" s="37" t="s">
        <v>104</v>
      </c>
      <c r="M7" s="37" t="s">
        <v>105</v>
      </c>
      <c r="N7" s="38" t="s">
        <v>106</v>
      </c>
      <c r="O7" s="38" t="s">
        <v>107</v>
      </c>
      <c r="P7" s="38">
        <v>84.18</v>
      </c>
      <c r="Q7" s="38">
        <v>97.21</v>
      </c>
      <c r="R7" s="38">
        <v>2519</v>
      </c>
      <c r="S7" s="38">
        <v>9342</v>
      </c>
      <c r="T7" s="38">
        <v>58.16</v>
      </c>
      <c r="U7" s="38">
        <v>160.63</v>
      </c>
      <c r="V7" s="38">
        <v>7818</v>
      </c>
      <c r="W7" s="38">
        <v>2.15</v>
      </c>
      <c r="X7" s="38">
        <v>3636.28</v>
      </c>
      <c r="Y7" s="38">
        <v>56.69</v>
      </c>
      <c r="Z7" s="38">
        <v>51.78</v>
      </c>
      <c r="AA7" s="38">
        <v>46.26</v>
      </c>
      <c r="AB7" s="38">
        <v>54.52</v>
      </c>
      <c r="AC7" s="38">
        <v>65.28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2767.64</v>
      </c>
      <c r="BG7" s="38">
        <v>2703.25</v>
      </c>
      <c r="BH7" s="38">
        <v>2775.15</v>
      </c>
      <c r="BI7" s="38">
        <v>3923.7</v>
      </c>
      <c r="BJ7" s="38">
        <v>3654.57</v>
      </c>
      <c r="BK7" s="38">
        <v>1136.5</v>
      </c>
      <c r="BL7" s="38">
        <v>1118.56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36.29</v>
      </c>
      <c r="BR7" s="38">
        <v>35.68</v>
      </c>
      <c r="BS7" s="38">
        <v>39.72</v>
      </c>
      <c r="BT7" s="38">
        <v>40.020000000000003</v>
      </c>
      <c r="BU7" s="38">
        <v>44.75</v>
      </c>
      <c r="BV7" s="38">
        <v>71.650000000000006</v>
      </c>
      <c r="BW7" s="38">
        <v>72.33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366.41</v>
      </c>
      <c r="CC7" s="38">
        <v>374.07</v>
      </c>
      <c r="CD7" s="38">
        <v>337.35</v>
      </c>
      <c r="CE7" s="38">
        <v>333.11</v>
      </c>
      <c r="CF7" s="38">
        <v>278.58</v>
      </c>
      <c r="CG7" s="38">
        <v>217.82</v>
      </c>
      <c r="CH7" s="38">
        <v>215.28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>
        <v>42.98</v>
      </c>
      <c r="CN7" s="38">
        <v>34.28</v>
      </c>
      <c r="CO7" s="38">
        <v>52.35</v>
      </c>
      <c r="CP7" s="38">
        <v>43.85</v>
      </c>
      <c r="CQ7" s="38">
        <v>42.95</v>
      </c>
      <c r="CR7" s="38">
        <v>54.44</v>
      </c>
      <c r="CS7" s="38">
        <v>54.67</v>
      </c>
      <c r="CT7" s="38">
        <v>53.51</v>
      </c>
      <c r="CU7" s="38">
        <v>53.5</v>
      </c>
      <c r="CV7" s="38">
        <v>52.58</v>
      </c>
      <c r="CW7" s="38">
        <v>58.98</v>
      </c>
      <c r="CX7" s="38">
        <v>77.2</v>
      </c>
      <c r="CY7" s="38">
        <v>76.62</v>
      </c>
      <c r="CZ7" s="38">
        <v>81.94</v>
      </c>
      <c r="DA7" s="38">
        <v>80.2</v>
      </c>
      <c r="DB7" s="38">
        <v>79.73</v>
      </c>
      <c r="DC7" s="38">
        <v>84.2</v>
      </c>
      <c r="DD7" s="38">
        <v>83.8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4.1399999999999997</v>
      </c>
      <c r="EG7" s="38">
        <v>13.39</v>
      </c>
      <c r="EH7" s="38">
        <v>1.95</v>
      </c>
      <c r="EI7" s="38">
        <v>1.3</v>
      </c>
      <c r="EJ7" s="38">
        <v>0.04</v>
      </c>
      <c r="EK7" s="38">
        <v>0.11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108</v>
      </c>
      <c r="C9" s="40" t="s">
        <v>109</v>
      </c>
      <c r="D9" s="40" t="s">
        <v>110</v>
      </c>
      <c r="E9" s="40" t="s">
        <v>111</v>
      </c>
      <c r="F9" s="40" t="s">
        <v>112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50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2020-02-07T06:17:35Z</dcterms:modified>
</cp:coreProperties>
</file>