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B3L3HlbF3CJAkRianHrk1A1gYaMffjqx5U+PAjpe3/uUnOm1OOHDhjxQSfy3htVZUI7qWYLM3Bi55Eqmhtw46A==" workbookSaltValue="OWLr3O/UDepCac5PEC7lv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F6" i="5" l="1"/>
  <c r="EO6" i="5" l="1"/>
  <c r="EN6" i="5"/>
  <c r="EM6" i="5"/>
  <c r="EL6" i="5"/>
  <c r="EK6" i="5"/>
  <c r="EJ6" i="5"/>
  <c r="EI6" i="5"/>
  <c r="EH6" i="5"/>
  <c r="EG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<sst xmlns="http://schemas.openxmlformats.org/spreadsheetml/2006/main" count="233" uniqueCount="114">
  <si>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</si>
  <si>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</si>
  <si>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</si>
  <si>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</si>
  <si>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</si>
  <si>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</si>
  <si>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</si>
  <si>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</si>
  <si>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</si>
  <si>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</si>
  <si>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</si>
  <si>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</si>
  <si>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</si>
  <si>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</si>
  <si>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</si>
  <si>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</si>
  <si>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</si>
  <si>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</si>
  <si>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</si>
  <si>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</si>
  <si>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</si>
  <si>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</si>
  <si>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</si>
  <si>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</si>
  <si>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</si>
  <si>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</si>
  <si>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</si>
  <si>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</si>
  <si>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</si>
  <si>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</si>
  <si>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</si>
  <si>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</si>
  <si>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</si>
  <si>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</si>
  <si>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</si>
  <si>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</si>
  <si>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</si>
  <si>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</si>
  <si>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</si>
  <si>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</si>
  <si>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</si>
  <si>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</si>
  <si>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</si>
  <si>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</si>
  <si>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</si>
  <si>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</si>
  <si>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</si>
  <si>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</si>
  <si>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</si>
  <si>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</si>
  <si>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</si>
  <si>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</si>
  <si>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</si>
  <si>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</si>
  <si>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</si>
  <si>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</si>
  <si>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</si>
  <si>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</si>
  <si>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</si>
  <si>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</si>
  <si>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</si>
  <si>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</si>
  <si>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</si>
  <si>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</si>
  <si>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</si>
  <si>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</si>
  <si>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</si>
  <si>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</si>
  <si>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</si>
  <si>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</si>
  <si>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</si>
  <si>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</si>
  <si>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</si>
  <si>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</si>
  <si>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</si>
  <si>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</si>
  <si>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</si>
  <si>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</si>
  <si>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</si>
  <si>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</si>
  <si>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</si>
  <si>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</si>
  <si>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</si>
  <si>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</si>
  <si>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</si>
  <si>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</si>
  <si>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</si>
  <si>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</si>
  <si>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</si>
  <si>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</si>
  <si>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</si>
  <si>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</si>
  <si>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</si>
  <si>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</si>
  <si>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</si>
  <si>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</si>
  <si>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</si>
  <si>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</si>
  <si>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与謝野町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</si>
  <si>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</si>
  <si>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</si>
  <si>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</si>
  <si>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</si>
  <si>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</si>
  <si>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</si>
  <si>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</si>
  <si>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</si>
  <si>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</si>
  <si>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</si>
  <si>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</si>
  <si>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</si>
  <si>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２９年度に使用料の値上げを行い、本年度においては経費回収率と汚水処理原価が類似団体とほぼ同レベルの数値となるなど改善の傾向はみられますが、収益的収支比率は依然として１００％を大きく下回っており、健全な経営状況とはいえない状況は続いています。
　その要因としては、処理区域内人口一人当たりの投資額が多いことや平成１８年度の合併時に使用料を一番安価な町に統一したこと等が考えられます。
　改善策としては、未接続世帯等への文書等による接続依頼及び戸別訪問を行い、水洗化人口の増加による「経営の効率性」の向上を目指します。また、平成２９年度に使用料の値上げを行いましたが、急激な住民負担の増加を招かないよう考慮した値上げであり、早期の経営改善に結びつくようなものではありませんでした。加えて近年の人口減少の影響から使用料収入の伸びも頭打ちになっているため、現在の状況を反映した適正な使用料とするため、今後も段階的な値上げを計画的に行い、「経営の健全性」の向上に努めていきます。</t>
    <rPh sb="1" eb="3">
      <t>ヘイセイ</t>
    </rPh>
    <rPh sb="5" eb="7">
      <t>ネンド</t>
    </rPh>
    <rPh sb="8" eb="10">
      <t>シヨウ</t>
    </rPh>
    <rPh sb="10" eb="11">
      <t>リョウ</t>
    </rPh>
    <rPh sb="12" eb="14">
      <t>ネア</t>
    </rPh>
    <rPh sb="16" eb="17">
      <t>オコナ</t>
    </rPh>
    <rPh sb="19" eb="22">
      <t>ホンネンド</t>
    </rPh>
    <rPh sb="27" eb="29">
      <t>ケイヒ</t>
    </rPh>
    <rPh sb="29" eb="31">
      <t>カイシュウ</t>
    </rPh>
    <rPh sb="31" eb="32">
      <t>リツ</t>
    </rPh>
    <rPh sb="33" eb="35">
      <t>オスイ</t>
    </rPh>
    <rPh sb="35" eb="37">
      <t>ショリ</t>
    </rPh>
    <rPh sb="37" eb="39">
      <t>ゲンカ</t>
    </rPh>
    <rPh sb="40" eb="42">
      <t>ルイジ</t>
    </rPh>
    <rPh sb="42" eb="44">
      <t>ダンタイ</t>
    </rPh>
    <rPh sb="47" eb="48">
      <t>ドウ</t>
    </rPh>
    <rPh sb="52" eb="54">
      <t>スウチ</t>
    </rPh>
    <rPh sb="59" eb="61">
      <t>カイゼン</t>
    </rPh>
    <rPh sb="62" eb="64">
      <t>ケイコウ</t>
    </rPh>
    <rPh sb="72" eb="75">
      <t>シュウエキテキ</t>
    </rPh>
    <rPh sb="75" eb="77">
      <t>シュウシ</t>
    </rPh>
    <rPh sb="77" eb="79">
      <t>ヒリツ</t>
    </rPh>
    <rPh sb="80" eb="82">
      <t>イゼン</t>
    </rPh>
    <rPh sb="90" eb="91">
      <t>オオ</t>
    </rPh>
    <rPh sb="93" eb="95">
      <t>シタマワ</t>
    </rPh>
    <rPh sb="100" eb="102">
      <t>ケンゼン</t>
    </rPh>
    <rPh sb="103" eb="105">
      <t>ケイエイ</t>
    </rPh>
    <rPh sb="105" eb="107">
      <t>ジョウキョウ</t>
    </rPh>
    <rPh sb="113" eb="115">
      <t>ジョウキョウ</t>
    </rPh>
    <rPh sb="116" eb="117">
      <t>ツヅ</t>
    </rPh>
    <rPh sb="127" eb="129">
      <t>ヨウイン</t>
    </rPh>
    <rPh sb="134" eb="136">
      <t>ショリ</t>
    </rPh>
    <rPh sb="136" eb="138">
      <t>クイキ</t>
    </rPh>
    <rPh sb="138" eb="139">
      <t>ナイ</t>
    </rPh>
    <rPh sb="139" eb="141">
      <t>ジンコウ</t>
    </rPh>
    <rPh sb="141" eb="143">
      <t>ヒトリ</t>
    </rPh>
    <rPh sb="143" eb="144">
      <t>ア</t>
    </rPh>
    <rPh sb="147" eb="149">
      <t>トウシ</t>
    </rPh>
    <rPh sb="149" eb="150">
      <t>ガク</t>
    </rPh>
    <rPh sb="151" eb="152">
      <t>オオ</t>
    </rPh>
    <rPh sb="156" eb="158">
      <t>ヘイセイ</t>
    </rPh>
    <rPh sb="160" eb="162">
      <t>ネンド</t>
    </rPh>
    <rPh sb="163" eb="165">
      <t>ガッペイ</t>
    </rPh>
    <rPh sb="165" eb="166">
      <t>ジ</t>
    </rPh>
    <rPh sb="167" eb="169">
      <t>シヨウ</t>
    </rPh>
    <rPh sb="169" eb="170">
      <t>リョウ</t>
    </rPh>
    <rPh sb="171" eb="173">
      <t>イチバン</t>
    </rPh>
    <rPh sb="173" eb="175">
      <t>アンカ</t>
    </rPh>
    <rPh sb="176" eb="177">
      <t>マチ</t>
    </rPh>
    <rPh sb="178" eb="180">
      <t>トウイツ</t>
    </rPh>
    <rPh sb="184" eb="185">
      <t>トウ</t>
    </rPh>
    <rPh sb="186" eb="187">
      <t>カンガ</t>
    </rPh>
    <rPh sb="195" eb="198">
      <t>カイゼンサク</t>
    </rPh>
    <rPh sb="203" eb="206">
      <t>ミセツゾク</t>
    </rPh>
    <rPh sb="206" eb="208">
      <t>セタイ</t>
    </rPh>
    <rPh sb="208" eb="209">
      <t>トウ</t>
    </rPh>
    <rPh sb="211" eb="213">
      <t>ブンショ</t>
    </rPh>
    <rPh sb="213" eb="214">
      <t>トウ</t>
    </rPh>
    <rPh sb="217" eb="219">
      <t>セツゾク</t>
    </rPh>
    <rPh sb="219" eb="221">
      <t>イライ</t>
    </rPh>
    <rPh sb="221" eb="222">
      <t>オヨ</t>
    </rPh>
    <rPh sb="223" eb="225">
      <t>コベツ</t>
    </rPh>
    <rPh sb="225" eb="227">
      <t>ホウモン</t>
    </rPh>
    <rPh sb="228" eb="229">
      <t>オコナ</t>
    </rPh>
    <rPh sb="231" eb="234">
      <t>スイセンカ</t>
    </rPh>
    <rPh sb="234" eb="236">
      <t>ジンコウ</t>
    </rPh>
    <rPh sb="237" eb="239">
      <t>ゾウカ</t>
    </rPh>
    <rPh sb="243" eb="245">
      <t>ケイエイ</t>
    </rPh>
    <rPh sb="246" eb="249">
      <t>コウリツセイ</t>
    </rPh>
    <rPh sb="251" eb="253">
      <t>コウジョウ</t>
    </rPh>
    <rPh sb="254" eb="256">
      <t>メザ</t>
    </rPh>
    <rPh sb="263" eb="265">
      <t>ヘイセイ</t>
    </rPh>
    <rPh sb="267" eb="269">
      <t>ネンド</t>
    </rPh>
    <rPh sb="270" eb="272">
      <t>シヨウ</t>
    </rPh>
    <rPh sb="272" eb="273">
      <t>リョウ</t>
    </rPh>
    <rPh sb="274" eb="276">
      <t>ネア</t>
    </rPh>
    <rPh sb="278" eb="279">
      <t>オコナ</t>
    </rPh>
    <rPh sb="285" eb="287">
      <t>キュウゲキ</t>
    </rPh>
    <rPh sb="288" eb="290">
      <t>ジュウミン</t>
    </rPh>
    <rPh sb="290" eb="292">
      <t>フタン</t>
    </rPh>
    <rPh sb="293" eb="294">
      <t>ゾウ</t>
    </rPh>
    <rPh sb="294" eb="295">
      <t>カ</t>
    </rPh>
    <rPh sb="296" eb="297">
      <t>マネ</t>
    </rPh>
    <rPh sb="302" eb="304">
      <t>コウリョ</t>
    </rPh>
    <rPh sb="306" eb="308">
      <t>ネア</t>
    </rPh>
    <rPh sb="313" eb="315">
      <t>ソウキ</t>
    </rPh>
    <rPh sb="316" eb="318">
      <t>ケイエイ</t>
    </rPh>
    <rPh sb="318" eb="320">
      <t>カイゼン</t>
    </rPh>
    <rPh sb="321" eb="322">
      <t>ムス</t>
    </rPh>
    <rPh sb="341" eb="342">
      <t>クワ</t>
    </rPh>
    <rPh sb="344" eb="346">
      <t>キンネン</t>
    </rPh>
    <rPh sb="347" eb="349">
      <t>ジンコウ</t>
    </rPh>
    <rPh sb="349" eb="351">
      <t>ゲンショウ</t>
    </rPh>
    <rPh sb="352" eb="354">
      <t>エイキョウ</t>
    </rPh>
    <rPh sb="356" eb="359">
      <t>シヨウリョウ</t>
    </rPh>
    <rPh sb="359" eb="361">
      <t>シュウニュウ</t>
    </rPh>
    <rPh sb="362" eb="363">
      <t>ノ</t>
    </rPh>
    <rPh sb="365" eb="367">
      <t>アタマウ</t>
    </rPh>
    <rPh sb="377" eb="379">
      <t>ゲンザイ</t>
    </rPh>
    <rPh sb="380" eb="382">
      <t>ジョウキョウ</t>
    </rPh>
    <rPh sb="383" eb="385">
      <t>ハンエイ</t>
    </rPh>
    <rPh sb="387" eb="389">
      <t>テキセイ</t>
    </rPh>
    <rPh sb="390" eb="392">
      <t>シヨウ</t>
    </rPh>
    <rPh sb="392" eb="393">
      <t>リョウ</t>
    </rPh>
    <rPh sb="399" eb="401">
      <t>コンゴ</t>
    </rPh>
    <rPh sb="402" eb="405">
      <t>ダンカイテキ</t>
    </rPh>
    <rPh sb="406" eb="408">
      <t>ネア</t>
    </rPh>
    <rPh sb="410" eb="413">
      <t>ケイカクテキ</t>
    </rPh>
    <rPh sb="414" eb="415">
      <t>オコナ</t>
    </rPh>
    <rPh sb="418" eb="420">
      <t>ケイエイ</t>
    </rPh>
    <rPh sb="426" eb="428">
      <t>コウジョウ</t>
    </rPh>
    <rPh sb="429" eb="430">
      <t>ツト</t>
    </rPh>
    <phoneticPr fontId="4"/>
  </si>
  <si>
    <t>　事業開始当初の管渠施工工事から３０年以上を経過し、今後は不意の修繕、改良及び更新にも対応していかなければならない可能性を考慮し、管渠の老朽化状況について十分な注意をはらっていく必要があります。</t>
    <rPh sb="1" eb="3">
      <t>ジギョウ</t>
    </rPh>
    <rPh sb="3" eb="5">
      <t>カイシ</t>
    </rPh>
    <rPh sb="5" eb="7">
      <t>トウショ</t>
    </rPh>
    <rPh sb="8" eb="10">
      <t>カンキョ</t>
    </rPh>
    <rPh sb="10" eb="12">
      <t>セコウ</t>
    </rPh>
    <rPh sb="12" eb="14">
      <t>コウジ</t>
    </rPh>
    <rPh sb="18" eb="19">
      <t>ネン</t>
    </rPh>
    <rPh sb="19" eb="21">
      <t>イジョウ</t>
    </rPh>
    <rPh sb="22" eb="24">
      <t>ケイカ</t>
    </rPh>
    <rPh sb="26" eb="28">
      <t>コンゴ</t>
    </rPh>
    <rPh sb="29" eb="31">
      <t>フイ</t>
    </rPh>
    <rPh sb="32" eb="34">
      <t>シュウゼン</t>
    </rPh>
    <rPh sb="35" eb="37">
      <t>カイリョウ</t>
    </rPh>
    <rPh sb="37" eb="38">
      <t>オヨ</t>
    </rPh>
    <rPh sb="39" eb="41">
      <t>コウシン</t>
    </rPh>
    <rPh sb="43" eb="45">
      <t>タイオウ</t>
    </rPh>
    <rPh sb="57" eb="60">
      <t>カノウセイ</t>
    </rPh>
    <rPh sb="61" eb="63">
      <t>コウリョ</t>
    </rPh>
    <rPh sb="65" eb="67">
      <t>カンキョ</t>
    </rPh>
    <rPh sb="68" eb="71">
      <t>ロウキュウカ</t>
    </rPh>
    <rPh sb="71" eb="73">
      <t>ジョウキョウ</t>
    </rPh>
    <rPh sb="77" eb="79">
      <t>ジュウブン</t>
    </rPh>
    <rPh sb="80" eb="82">
      <t>チュウイ</t>
    </rPh>
    <rPh sb="89" eb="91">
      <t>ヒツヨウ</t>
    </rPh>
    <phoneticPr fontId="4"/>
  </si>
  <si>
    <t>　上記の分析を踏まえ、以下のとおり取り組みます。
○適正な料金の設定
・使用料の段階的値上げの計画的な実施
○水洗化人口の増加
・未接続世帯等への戸別訪問の実施
・未接続世帯等への文書等による啓発の実施</t>
    <rPh sb="1" eb="3">
      <t>ジョウキ</t>
    </rPh>
    <rPh sb="4" eb="6">
      <t>ブンセキ</t>
    </rPh>
    <rPh sb="7" eb="8">
      <t>フ</t>
    </rPh>
    <rPh sb="11" eb="13">
      <t>イカ</t>
    </rPh>
    <rPh sb="17" eb="18">
      <t>ト</t>
    </rPh>
    <rPh sb="19" eb="20">
      <t>ク</t>
    </rPh>
    <rPh sb="27" eb="29">
      <t>テキセイ</t>
    </rPh>
    <rPh sb="30" eb="32">
      <t>リョウキン</t>
    </rPh>
    <rPh sb="33" eb="35">
      <t>セッテイ</t>
    </rPh>
    <rPh sb="37" eb="40">
      <t>シヨウリョウ</t>
    </rPh>
    <rPh sb="41" eb="44">
      <t>ダンカイテキ</t>
    </rPh>
    <rPh sb="44" eb="46">
      <t>ネア</t>
    </rPh>
    <rPh sb="48" eb="51">
      <t>ケイカクテキ</t>
    </rPh>
    <rPh sb="52" eb="54">
      <t>ジッシ</t>
    </rPh>
    <rPh sb="57" eb="60">
      <t>スイセンカ</t>
    </rPh>
    <rPh sb="60" eb="62">
      <t>ジンコウ</t>
    </rPh>
    <rPh sb="63" eb="65">
      <t>ゾウカ</t>
    </rPh>
    <rPh sb="67" eb="70">
      <t>ミセツゾク</t>
    </rPh>
    <rPh sb="70" eb="72">
      <t>セタイ</t>
    </rPh>
    <rPh sb="72" eb="73">
      <t>トウ</t>
    </rPh>
    <rPh sb="75" eb="77">
      <t>コベツ</t>
    </rPh>
    <rPh sb="77" eb="79">
      <t>ホウモン</t>
    </rPh>
    <rPh sb="80" eb="82">
      <t>ジッシ</t>
    </rPh>
    <rPh sb="84" eb="85">
      <t>ミ</t>
    </rPh>
    <rPh sb="85" eb="87">
      <t>セツゾク</t>
    </rPh>
    <rPh sb="87" eb="89">
      <t>セタイ</t>
    </rPh>
    <rPh sb="89" eb="90">
      <t>トウ</t>
    </rPh>
    <rPh sb="92" eb="94">
      <t>ブンショ</t>
    </rPh>
    <rPh sb="94" eb="95">
      <t>トウ</t>
    </rPh>
    <rPh sb="98" eb="100">
      <t>ケイハツ</t>
    </rPh>
    <rPh sb="101" eb="103">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</si>
</sst>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9E2-4274-BD25-8FF1B92D4CA8}"/>
            </c:ext>
          </c:extLst>
        </c:ser>
        <c:dLbls>
          <c:showLegendKey val="0"/>
          <c:showVal val="0"/>
          <c:showCatName val="0"/>
          <c:showSerName val="0"/>
          <c:showPercent val="0"/>
          <c:showBubbleSize val="0"/>
        </c:dLbls>
        <c:gapWidth val="150"/>
        <c:axId val="31992832"/>
        <c:axId val="3201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49E2-4274-BD25-8FF1B92D4CA8}"/>
            </c:ext>
          </c:extLst>
        </c:ser>
        <c:dLbls>
          <c:showLegendKey val="0"/>
          <c:showVal val="0"/>
          <c:showCatName val="0"/>
          <c:showSerName val="0"/>
          <c:showPercent val="0"/>
          <c:showBubbleSize val="0"/>
        </c:dLbls>
        <c:marker val="1"/>
        <c:smooth val="0"/>
        <c:axId val="31992832"/>
        <c:axId val="32011392"/>
      </c:lineChart>
      <c:dateAx>
        <c:axId val="31992832"/>
        <c:scaling>
          <c:orientation val="minMax"/>
        </c:scaling>
        <c:delete val="1"/>
        <c:axPos val="b"/>
        <c:numFmt formatCode="ge" sourceLinked="1"/>
        <c:majorTickMark val="none"/>
        <c:minorTickMark val="none"/>
        <c:tickLblPos val="none"/>
        <c:crossAx val="32011392"/>
        <c:crosses val="autoZero"/>
        <c:auto val="1"/>
        <c:lblOffset val="100"/>
        <c:baseTimeUnit val="years"/>
      </c:dateAx>
      <c:valAx>
        <c:axId val="3201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9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86D-45A4-8684-DEEF8BAA99D3}"/>
            </c:ext>
          </c:extLst>
        </c:ser>
        <c:dLbls>
          <c:showLegendKey val="0"/>
          <c:showVal val="0"/>
          <c:showCatName val="0"/>
          <c:showSerName val="0"/>
          <c:showPercent val="0"/>
          <c:showBubbleSize val="0"/>
        </c:dLbls>
        <c:gapWidth val="150"/>
        <c:axId val="32975488"/>
        <c:axId val="3297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486D-45A4-8684-DEEF8BAA99D3}"/>
            </c:ext>
          </c:extLst>
        </c:ser>
        <c:dLbls>
          <c:showLegendKey val="0"/>
          <c:showVal val="0"/>
          <c:showCatName val="0"/>
          <c:showSerName val="0"/>
          <c:showPercent val="0"/>
          <c:showBubbleSize val="0"/>
        </c:dLbls>
        <c:marker val="1"/>
        <c:smooth val="0"/>
        <c:axId val="32975488"/>
        <c:axId val="32977664"/>
      </c:lineChart>
      <c:dateAx>
        <c:axId val="32975488"/>
        <c:scaling>
          <c:orientation val="minMax"/>
        </c:scaling>
        <c:delete val="1"/>
        <c:axPos val="b"/>
        <c:numFmt formatCode="ge" sourceLinked="1"/>
        <c:majorTickMark val="none"/>
        <c:minorTickMark val="none"/>
        <c:tickLblPos val="none"/>
        <c:crossAx val="32977664"/>
        <c:crosses val="autoZero"/>
        <c:auto val="1"/>
        <c:lblOffset val="100"/>
        <c:baseTimeUnit val="years"/>
      </c:dateAx>
      <c:valAx>
        <c:axId val="3297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7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66.430000000000007</c:v>
                </c:pt>
                <c:pt idx="1">
                  <c:v>70.67</c:v>
                </c:pt>
                <c:pt idx="2">
                  <c:v>73.510000000000005</c:v>
                </c:pt>
                <c:pt idx="3">
                  <c:v>75.14</c:v>
                </c:pt>
                <c:pt idx="4">
                  <c:v>76.37</c:v>
                </c:pt>
              </c:numCache>
            </c:numRef>
          </c:val>
          <c:extLst xmlns:c16r2="http://schemas.microsoft.com/office/drawing/2015/06/chart">
            <c:ext xmlns:c16="http://schemas.microsoft.com/office/drawing/2014/chart" uri="{C3380CC4-5D6E-409C-BE32-E72D297353CC}">
              <c16:uniqueId val="{00000000-56A7-450F-BAE3-5B722CDF66B1}"/>
            </c:ext>
          </c:extLst>
        </c:ser>
        <c:dLbls>
          <c:showLegendKey val="0"/>
          <c:showVal val="0"/>
          <c:showCatName val="0"/>
          <c:showSerName val="0"/>
          <c:showPercent val="0"/>
          <c:showBubbleSize val="0"/>
        </c:dLbls>
        <c:gapWidth val="150"/>
        <c:axId val="33004544"/>
        <c:axId val="3300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56A7-450F-BAE3-5B722CDF66B1}"/>
            </c:ext>
          </c:extLst>
        </c:ser>
        <c:dLbls>
          <c:showLegendKey val="0"/>
          <c:showVal val="0"/>
          <c:showCatName val="0"/>
          <c:showSerName val="0"/>
          <c:showPercent val="0"/>
          <c:showBubbleSize val="0"/>
        </c:dLbls>
        <c:marker val="1"/>
        <c:smooth val="0"/>
        <c:axId val="33004544"/>
        <c:axId val="33006720"/>
      </c:lineChart>
      <c:dateAx>
        <c:axId val="33004544"/>
        <c:scaling>
          <c:orientation val="minMax"/>
        </c:scaling>
        <c:delete val="1"/>
        <c:axPos val="b"/>
        <c:numFmt formatCode="ge" sourceLinked="1"/>
        <c:majorTickMark val="none"/>
        <c:minorTickMark val="none"/>
        <c:tickLblPos val="none"/>
        <c:crossAx val="33006720"/>
        <c:crosses val="autoZero"/>
        <c:auto val="1"/>
        <c:lblOffset val="100"/>
        <c:baseTimeUnit val="years"/>
      </c:dateAx>
      <c:valAx>
        <c:axId val="3300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0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47.04</c:v>
                </c:pt>
                <c:pt idx="1">
                  <c:v>52.03</c:v>
                </c:pt>
                <c:pt idx="2">
                  <c:v>50.04</c:v>
                </c:pt>
                <c:pt idx="3">
                  <c:v>72.349999999999994</c:v>
                </c:pt>
                <c:pt idx="4">
                  <c:v>74.12</c:v>
                </c:pt>
              </c:numCache>
            </c:numRef>
          </c:val>
          <c:extLst xmlns:c16r2="http://schemas.microsoft.com/office/drawing/2015/06/chart">
            <c:ext xmlns:c16="http://schemas.microsoft.com/office/drawing/2014/chart" uri="{C3380CC4-5D6E-409C-BE32-E72D297353CC}">
              <c16:uniqueId val="{00000000-AAF4-4E9D-A409-C168C0A5E8A5}"/>
            </c:ext>
          </c:extLst>
        </c:ser>
        <c:dLbls>
          <c:showLegendKey val="0"/>
          <c:showVal val="0"/>
          <c:showCatName val="0"/>
          <c:showSerName val="0"/>
          <c:showPercent val="0"/>
          <c:showBubbleSize val="0"/>
        </c:dLbls>
        <c:gapWidth val="150"/>
        <c:axId val="32025984"/>
        <c:axId val="3202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AF4-4E9D-A409-C168C0A5E8A5}"/>
            </c:ext>
          </c:extLst>
        </c:ser>
        <c:dLbls>
          <c:showLegendKey val="0"/>
          <c:showVal val="0"/>
          <c:showCatName val="0"/>
          <c:showSerName val="0"/>
          <c:showPercent val="0"/>
          <c:showBubbleSize val="0"/>
        </c:dLbls>
        <c:marker val="1"/>
        <c:smooth val="0"/>
        <c:axId val="32025984"/>
        <c:axId val="32028160"/>
      </c:lineChart>
      <c:dateAx>
        <c:axId val="32025984"/>
        <c:scaling>
          <c:orientation val="minMax"/>
        </c:scaling>
        <c:delete val="1"/>
        <c:axPos val="b"/>
        <c:numFmt formatCode="ge" sourceLinked="1"/>
        <c:majorTickMark val="none"/>
        <c:minorTickMark val="none"/>
        <c:tickLblPos val="none"/>
        <c:crossAx val="32028160"/>
        <c:crosses val="autoZero"/>
        <c:auto val="1"/>
        <c:lblOffset val="100"/>
        <c:baseTimeUnit val="years"/>
      </c:dateAx>
      <c:valAx>
        <c:axId val="3202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2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419-4298-8BCE-41731AE0EFFF}"/>
            </c:ext>
          </c:extLst>
        </c:ser>
        <c:dLbls>
          <c:showLegendKey val="0"/>
          <c:showVal val="0"/>
          <c:showCatName val="0"/>
          <c:showSerName val="0"/>
          <c:showPercent val="0"/>
          <c:showBubbleSize val="0"/>
        </c:dLbls>
        <c:gapWidth val="150"/>
        <c:axId val="32047104"/>
        <c:axId val="3204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19-4298-8BCE-41731AE0EFFF}"/>
            </c:ext>
          </c:extLst>
        </c:ser>
        <c:dLbls>
          <c:showLegendKey val="0"/>
          <c:showVal val="0"/>
          <c:showCatName val="0"/>
          <c:showSerName val="0"/>
          <c:showPercent val="0"/>
          <c:showBubbleSize val="0"/>
        </c:dLbls>
        <c:marker val="1"/>
        <c:smooth val="0"/>
        <c:axId val="32047104"/>
        <c:axId val="32049024"/>
      </c:lineChart>
      <c:dateAx>
        <c:axId val="32047104"/>
        <c:scaling>
          <c:orientation val="minMax"/>
        </c:scaling>
        <c:delete val="1"/>
        <c:axPos val="b"/>
        <c:numFmt formatCode="ge" sourceLinked="1"/>
        <c:majorTickMark val="none"/>
        <c:minorTickMark val="none"/>
        <c:tickLblPos val="none"/>
        <c:crossAx val="32049024"/>
        <c:crosses val="autoZero"/>
        <c:auto val="1"/>
        <c:lblOffset val="100"/>
        <c:baseTimeUnit val="years"/>
      </c:dateAx>
      <c:valAx>
        <c:axId val="3204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4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EF8-4FD0-B041-43999540C035}"/>
            </c:ext>
          </c:extLst>
        </c:ser>
        <c:dLbls>
          <c:showLegendKey val="0"/>
          <c:showVal val="0"/>
          <c:showCatName val="0"/>
          <c:showSerName val="0"/>
          <c:showPercent val="0"/>
          <c:showBubbleSize val="0"/>
        </c:dLbls>
        <c:gapWidth val="150"/>
        <c:axId val="32076160"/>
        <c:axId val="3207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EF8-4FD0-B041-43999540C035}"/>
            </c:ext>
          </c:extLst>
        </c:ser>
        <c:dLbls>
          <c:showLegendKey val="0"/>
          <c:showVal val="0"/>
          <c:showCatName val="0"/>
          <c:showSerName val="0"/>
          <c:showPercent val="0"/>
          <c:showBubbleSize val="0"/>
        </c:dLbls>
        <c:marker val="1"/>
        <c:smooth val="0"/>
        <c:axId val="32076160"/>
        <c:axId val="32078080"/>
      </c:lineChart>
      <c:dateAx>
        <c:axId val="32076160"/>
        <c:scaling>
          <c:orientation val="minMax"/>
        </c:scaling>
        <c:delete val="1"/>
        <c:axPos val="b"/>
        <c:numFmt formatCode="ge" sourceLinked="1"/>
        <c:majorTickMark val="none"/>
        <c:minorTickMark val="none"/>
        <c:tickLblPos val="none"/>
        <c:crossAx val="32078080"/>
        <c:crosses val="autoZero"/>
        <c:auto val="1"/>
        <c:lblOffset val="100"/>
        <c:baseTimeUnit val="years"/>
      </c:dateAx>
      <c:valAx>
        <c:axId val="3207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7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89D-425B-A169-8235BCBA261F}"/>
            </c:ext>
          </c:extLst>
        </c:ser>
        <c:dLbls>
          <c:showLegendKey val="0"/>
          <c:showVal val="0"/>
          <c:showCatName val="0"/>
          <c:showSerName val="0"/>
          <c:showPercent val="0"/>
          <c:showBubbleSize val="0"/>
        </c:dLbls>
        <c:gapWidth val="150"/>
        <c:axId val="32584448"/>
        <c:axId val="3258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89D-425B-A169-8235BCBA261F}"/>
            </c:ext>
          </c:extLst>
        </c:ser>
        <c:dLbls>
          <c:showLegendKey val="0"/>
          <c:showVal val="0"/>
          <c:showCatName val="0"/>
          <c:showSerName val="0"/>
          <c:showPercent val="0"/>
          <c:showBubbleSize val="0"/>
        </c:dLbls>
        <c:marker val="1"/>
        <c:smooth val="0"/>
        <c:axId val="32584448"/>
        <c:axId val="32586368"/>
      </c:lineChart>
      <c:dateAx>
        <c:axId val="32584448"/>
        <c:scaling>
          <c:orientation val="minMax"/>
        </c:scaling>
        <c:delete val="1"/>
        <c:axPos val="b"/>
        <c:numFmt formatCode="ge" sourceLinked="1"/>
        <c:majorTickMark val="none"/>
        <c:minorTickMark val="none"/>
        <c:tickLblPos val="none"/>
        <c:crossAx val="32586368"/>
        <c:crosses val="autoZero"/>
        <c:auto val="1"/>
        <c:lblOffset val="100"/>
        <c:baseTimeUnit val="years"/>
      </c:dateAx>
      <c:valAx>
        <c:axId val="3258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8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AAB-4021-A2BB-7B815E66991F}"/>
            </c:ext>
          </c:extLst>
        </c:ser>
        <c:dLbls>
          <c:showLegendKey val="0"/>
          <c:showVal val="0"/>
          <c:showCatName val="0"/>
          <c:showSerName val="0"/>
          <c:showPercent val="0"/>
          <c:showBubbleSize val="0"/>
        </c:dLbls>
        <c:gapWidth val="150"/>
        <c:axId val="32633984"/>
        <c:axId val="3263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AAB-4021-A2BB-7B815E66991F}"/>
            </c:ext>
          </c:extLst>
        </c:ser>
        <c:dLbls>
          <c:showLegendKey val="0"/>
          <c:showVal val="0"/>
          <c:showCatName val="0"/>
          <c:showSerName val="0"/>
          <c:showPercent val="0"/>
          <c:showBubbleSize val="0"/>
        </c:dLbls>
        <c:marker val="1"/>
        <c:smooth val="0"/>
        <c:axId val="32633984"/>
        <c:axId val="32635904"/>
      </c:lineChart>
      <c:dateAx>
        <c:axId val="32633984"/>
        <c:scaling>
          <c:orientation val="minMax"/>
        </c:scaling>
        <c:delete val="1"/>
        <c:axPos val="b"/>
        <c:numFmt formatCode="ge" sourceLinked="1"/>
        <c:majorTickMark val="none"/>
        <c:minorTickMark val="none"/>
        <c:tickLblPos val="none"/>
        <c:crossAx val="32635904"/>
        <c:crosses val="autoZero"/>
        <c:auto val="1"/>
        <c:lblOffset val="100"/>
        <c:baseTimeUnit val="years"/>
      </c:dateAx>
      <c:valAx>
        <c:axId val="3263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3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3222.4</c:v>
                </c:pt>
                <c:pt idx="1">
                  <c:v>2790.42</c:v>
                </c:pt>
                <c:pt idx="2">
                  <c:v>782.2</c:v>
                </c:pt>
                <c:pt idx="3">
                  <c:v>3307.13</c:v>
                </c:pt>
                <c:pt idx="4">
                  <c:v>456.48</c:v>
                </c:pt>
              </c:numCache>
            </c:numRef>
          </c:val>
          <c:extLst xmlns:c16r2="http://schemas.microsoft.com/office/drawing/2015/06/chart">
            <c:ext xmlns:c16="http://schemas.microsoft.com/office/drawing/2014/chart" uri="{C3380CC4-5D6E-409C-BE32-E72D297353CC}">
              <c16:uniqueId val="{00000000-0685-49B7-BE98-EF9B02CA3B97}"/>
            </c:ext>
          </c:extLst>
        </c:ser>
        <c:dLbls>
          <c:showLegendKey val="0"/>
          <c:showVal val="0"/>
          <c:showCatName val="0"/>
          <c:showSerName val="0"/>
          <c:showPercent val="0"/>
          <c:showBubbleSize val="0"/>
        </c:dLbls>
        <c:gapWidth val="150"/>
        <c:axId val="32728576"/>
        <c:axId val="3273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0685-49B7-BE98-EF9B02CA3B97}"/>
            </c:ext>
          </c:extLst>
        </c:ser>
        <c:dLbls>
          <c:showLegendKey val="0"/>
          <c:showVal val="0"/>
          <c:showCatName val="0"/>
          <c:showSerName val="0"/>
          <c:showPercent val="0"/>
          <c:showBubbleSize val="0"/>
        </c:dLbls>
        <c:marker val="1"/>
        <c:smooth val="0"/>
        <c:axId val="32728576"/>
        <c:axId val="32730496"/>
      </c:lineChart>
      <c:dateAx>
        <c:axId val="32728576"/>
        <c:scaling>
          <c:orientation val="minMax"/>
        </c:scaling>
        <c:delete val="1"/>
        <c:axPos val="b"/>
        <c:numFmt formatCode="ge" sourceLinked="1"/>
        <c:majorTickMark val="none"/>
        <c:minorTickMark val="none"/>
        <c:tickLblPos val="none"/>
        <c:crossAx val="32730496"/>
        <c:crosses val="autoZero"/>
        <c:auto val="1"/>
        <c:lblOffset val="100"/>
        <c:baseTimeUnit val="years"/>
      </c:dateAx>
      <c:valAx>
        <c:axId val="3273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2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34.83</c:v>
                </c:pt>
                <c:pt idx="1">
                  <c:v>36.979999999999997</c:v>
                </c:pt>
                <c:pt idx="2">
                  <c:v>33.99</c:v>
                </c:pt>
                <c:pt idx="3">
                  <c:v>68.73</c:v>
                </c:pt>
                <c:pt idx="4">
                  <c:v>72.45</c:v>
                </c:pt>
              </c:numCache>
            </c:numRef>
          </c:val>
          <c:extLst xmlns:c16r2="http://schemas.microsoft.com/office/drawing/2015/06/chart">
            <c:ext xmlns:c16="http://schemas.microsoft.com/office/drawing/2014/chart" uri="{C3380CC4-5D6E-409C-BE32-E72D297353CC}">
              <c16:uniqueId val="{00000000-4444-4519-A67B-CEBBF6487303}"/>
            </c:ext>
          </c:extLst>
        </c:ser>
        <c:dLbls>
          <c:showLegendKey val="0"/>
          <c:showVal val="0"/>
          <c:showCatName val="0"/>
          <c:showSerName val="0"/>
          <c:showPercent val="0"/>
          <c:showBubbleSize val="0"/>
        </c:dLbls>
        <c:gapWidth val="150"/>
        <c:axId val="32839552"/>
        <c:axId val="3284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4444-4519-A67B-CEBBF6487303}"/>
            </c:ext>
          </c:extLst>
        </c:ser>
        <c:dLbls>
          <c:showLegendKey val="0"/>
          <c:showVal val="0"/>
          <c:showCatName val="0"/>
          <c:showSerName val="0"/>
          <c:showPercent val="0"/>
          <c:showBubbleSize val="0"/>
        </c:dLbls>
        <c:marker val="1"/>
        <c:smooth val="0"/>
        <c:axId val="32839552"/>
        <c:axId val="32841728"/>
      </c:lineChart>
      <c:dateAx>
        <c:axId val="32839552"/>
        <c:scaling>
          <c:orientation val="minMax"/>
        </c:scaling>
        <c:delete val="1"/>
        <c:axPos val="b"/>
        <c:numFmt formatCode="ge" sourceLinked="1"/>
        <c:majorTickMark val="none"/>
        <c:minorTickMark val="none"/>
        <c:tickLblPos val="none"/>
        <c:crossAx val="32841728"/>
        <c:crosses val="autoZero"/>
        <c:auto val="1"/>
        <c:lblOffset val="100"/>
        <c:baseTimeUnit val="years"/>
      </c:dateAx>
      <c:valAx>
        <c:axId val="3284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3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411.44</c:v>
                </c:pt>
                <c:pt idx="1">
                  <c:v>391.04</c:v>
                </c:pt>
                <c:pt idx="2">
                  <c:v>426.02</c:v>
                </c:pt>
                <c:pt idx="3">
                  <c:v>233.74</c:v>
                </c:pt>
                <c:pt idx="4">
                  <c:v>229.13</c:v>
                </c:pt>
              </c:numCache>
            </c:numRef>
          </c:val>
          <c:extLst xmlns:c16r2="http://schemas.microsoft.com/office/drawing/2015/06/chart">
            <c:ext xmlns:c16="http://schemas.microsoft.com/office/drawing/2014/chart" uri="{C3380CC4-5D6E-409C-BE32-E72D297353CC}">
              <c16:uniqueId val="{00000000-1EAE-4CF8-89EE-82D08DFEB467}"/>
            </c:ext>
          </c:extLst>
        </c:ser>
        <c:dLbls>
          <c:showLegendKey val="0"/>
          <c:showVal val="0"/>
          <c:showCatName val="0"/>
          <c:showSerName val="0"/>
          <c:showPercent val="0"/>
          <c:showBubbleSize val="0"/>
        </c:dLbls>
        <c:gapWidth val="150"/>
        <c:axId val="32856320"/>
        <c:axId val="328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1EAE-4CF8-89EE-82D08DFEB467}"/>
            </c:ext>
          </c:extLst>
        </c:ser>
        <c:dLbls>
          <c:showLegendKey val="0"/>
          <c:showVal val="0"/>
          <c:showCatName val="0"/>
          <c:showSerName val="0"/>
          <c:showPercent val="0"/>
          <c:showBubbleSize val="0"/>
        </c:dLbls>
        <c:marker val="1"/>
        <c:smooth val="0"/>
        <c:axId val="32856320"/>
        <c:axId val="32858496"/>
      </c:lineChart>
      <c:dateAx>
        <c:axId val="32856320"/>
        <c:scaling>
          <c:orientation val="minMax"/>
        </c:scaling>
        <c:delete val="1"/>
        <c:axPos val="b"/>
        <c:numFmt formatCode="ge" sourceLinked="1"/>
        <c:majorTickMark val="none"/>
        <c:minorTickMark val="none"/>
        <c:tickLblPos val="none"/>
        <c:crossAx val="32858496"/>
        <c:crosses val="autoZero"/>
        <c:auto val="1"/>
        <c:lblOffset val="100"/>
        <c:baseTimeUnit val="years"/>
      </c:dateAx>
      <c:valAx>
        <c:axId val="328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T3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京都府　与謝野町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21815</v>
      </c>
      <c r="AM8" s="51"/>
      <c r="AN8" s="51"/>
      <c r="AO8" s="51"/>
      <c r="AP8" s="51"/>
      <c r="AQ8" s="51"/>
      <c r="AR8" s="51"/>
      <c r="AS8" s="51"/>
      <c r="AT8" s="46">
        <f>データ!T6</f>
        <v>108.38</v>
      </c>
      <c r="AU8" s="46"/>
      <c r="AV8" s="46"/>
      <c r="AW8" s="46"/>
      <c r="AX8" s="46"/>
      <c r="AY8" s="46"/>
      <c r="AZ8" s="46"/>
      <c r="BA8" s="46"/>
      <c r="BB8" s="46">
        <f>データ!U6</f>
        <v>201.28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68.09</v>
      </c>
      <c r="Q10" s="46"/>
      <c r="R10" s="46"/>
      <c r="S10" s="46"/>
      <c r="T10" s="46"/>
      <c r="U10" s="46"/>
      <c r="V10" s="46"/>
      <c r="W10" s="46">
        <f>データ!Q6</f>
        <v>98.16</v>
      </c>
      <c r="X10" s="46"/>
      <c r="Y10" s="46"/>
      <c r="Z10" s="46"/>
      <c r="AA10" s="46"/>
      <c r="AB10" s="46"/>
      <c r="AC10" s="46"/>
      <c r="AD10" s="51">
        <f>データ!R6</f>
        <v>2900</v>
      </c>
      <c r="AE10" s="51"/>
      <c r="AF10" s="51"/>
      <c r="AG10" s="51"/>
      <c r="AH10" s="51"/>
      <c r="AI10" s="51"/>
      <c r="AJ10" s="51"/>
      <c r="AK10" s="2"/>
      <c r="AL10" s="51">
        <f>データ!V6</f>
        <v>14690</v>
      </c>
      <c r="AM10" s="51"/>
      <c r="AN10" s="51"/>
      <c r="AO10" s="51"/>
      <c r="AP10" s="51"/>
      <c r="AQ10" s="51"/>
      <c r="AR10" s="51"/>
      <c r="AS10" s="51"/>
      <c r="AT10" s="46">
        <f>データ!W6</f>
        <v>5.81</v>
      </c>
      <c r="AU10" s="46"/>
      <c r="AV10" s="46"/>
      <c r="AW10" s="46"/>
      <c r="AX10" s="46"/>
      <c r="AY10" s="46"/>
      <c r="AZ10" s="46"/>
      <c r="BA10" s="46"/>
      <c r="BB10" s="46">
        <f>データ!X6</f>
        <v>2528.4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111</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112</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P1wmXT1JY93gGnVYMcDlbXsiJEyPWc4WZxE4AspwfxBGkg8ECxAOA0LtpD+AHyVVPyaW7DOwSCpnHyT2dxGaEw==" saltValue="wBvftXC0JNUFz8YZF0/we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264652</v>
      </c>
      <c r="D6" s="33">
        <f t="shared" si="3"/>
        <v>47</v>
      </c>
      <c r="E6" s="33">
        <f t="shared" si="3"/>
        <v>17</v>
      </c>
      <c r="F6" s="33">
        <f t="shared" si="3"/>
        <v>4</v>
      </c>
      <c r="G6" s="33">
        <f t="shared" si="3"/>
        <v>0</v>
      </c>
      <c r="H6" s="33" t="str">
        <f t="shared" si="3"/>
        <v>京都府　与謝野町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68.09</v>
      </c>
      <c r="Q6" s="34">
        <f t="shared" si="3"/>
        <v>98.16</v>
      </c>
      <c r="R6" s="34">
        <f t="shared" si="3"/>
        <v>2900</v>
      </c>
      <c r="S6" s="34">
        <f t="shared" si="3"/>
        <v>21815</v>
      </c>
      <c r="T6" s="34">
        <f t="shared" si="3"/>
        <v>108.38</v>
      </c>
      <c r="U6" s="34">
        <f t="shared" si="3"/>
        <v>201.28</v>
      </c>
      <c r="V6" s="34">
        <f t="shared" si="3"/>
        <v>14690</v>
      </c>
      <c r="W6" s="34">
        <f t="shared" si="3"/>
        <v>5.81</v>
      </c>
      <c r="X6" s="34">
        <f t="shared" si="3"/>
        <v>2528.4</v>
      </c>
      <c r="Y6" s="35">
        <f>IF(Y7="",NA(),Y7)</f>
        <v>47.04</v>
      </c>
      <c r="Z6" s="35">
        <f t="shared" ref="Z6:AH6" si="4">IF(Z7="",NA(),Z7)</f>
        <v>52.03</v>
      </c>
      <c r="AA6" s="35">
        <f t="shared" si="4"/>
        <v>50.04</v>
      </c>
      <c r="AB6" s="35">
        <f t="shared" si="4"/>
        <v>72.349999999999994</v>
      </c>
      <c r="AC6" s="35">
        <f t="shared" si="4"/>
        <v>74.12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3222.4</v>
      </c>
      <c r="BG6" s="35">
        <f t="shared" ref="BG6:BO6" si="7">IF(BG7="",NA(),BG7)</f>
        <v>2790.42</v>
      </c>
      <c r="BH6" s="35">
        <f t="shared" si="7"/>
        <v>782.2</v>
      </c>
      <c r="BI6" s="35">
        <f t="shared" si="7"/>
        <v>3307.13</v>
      </c>
      <c r="BJ6" s="35">
        <f t="shared" si="7"/>
        <v>456.48</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34.83</v>
      </c>
      <c r="BR6" s="35">
        <f t="shared" ref="BR6:BZ6" si="8">IF(BR7="",NA(),BR7)</f>
        <v>36.979999999999997</v>
      </c>
      <c r="BS6" s="35">
        <f t="shared" si="8"/>
        <v>33.99</v>
      </c>
      <c r="BT6" s="35">
        <f t="shared" si="8"/>
        <v>68.73</v>
      </c>
      <c r="BU6" s="35">
        <f t="shared" si="8"/>
        <v>72.45</v>
      </c>
      <c r="BV6" s="35">
        <f t="shared" si="8"/>
        <v>66.56</v>
      </c>
      <c r="BW6" s="35">
        <f t="shared" si="8"/>
        <v>66.22</v>
      </c>
      <c r="BX6" s="35">
        <f t="shared" si="8"/>
        <v>69.87</v>
      </c>
      <c r="BY6" s="35">
        <f t="shared" si="8"/>
        <v>74.3</v>
      </c>
      <c r="BZ6" s="35">
        <f t="shared" si="8"/>
        <v>72.260000000000005</v>
      </c>
      <c r="CA6" s="34" t="str">
        <f>IF(CA7="","",IF(CA7="-","【-】","【"&amp;SUBSTITUTE(TEXT(CA7,"#,##0.00"),"-","△")&amp;"】"))</f>
        <v>【74.48】</v>
      </c>
      <c r="CB6" s="35">
        <f>IF(CB7="",NA(),CB7)</f>
        <v>411.44</v>
      </c>
      <c r="CC6" s="35">
        <f t="shared" ref="CC6:CK6" si="9">IF(CC7="",NA(),CC7)</f>
        <v>391.04</v>
      </c>
      <c r="CD6" s="35">
        <f t="shared" si="9"/>
        <v>426.02</v>
      </c>
      <c r="CE6" s="35">
        <f t="shared" si="9"/>
        <v>233.74</v>
      </c>
      <c r="CF6" s="35">
        <f t="shared" si="9"/>
        <v>229.13</v>
      </c>
      <c r="CG6" s="35">
        <f t="shared" si="9"/>
        <v>244.29</v>
      </c>
      <c r="CH6" s="35">
        <f t="shared" si="9"/>
        <v>246.72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66.430000000000007</v>
      </c>
      <c r="CY6" s="35">
        <f t="shared" ref="CY6:DG6" si="11">IF(CY7="",NA(),CY7)</f>
        <v>70.67</v>
      </c>
      <c r="CZ6" s="35">
        <f t="shared" si="11"/>
        <v>73.510000000000005</v>
      </c>
      <c r="DA6" s="35">
        <f t="shared" si="11"/>
        <v>75.14</v>
      </c>
      <c r="DB6" s="35">
        <f t="shared" si="11"/>
        <v>76.37</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IF(EF7="",NA(),EF7)</f>
        <v>0</v>
      </c>
      <c r="EG6" s="34">
        <f t="shared" ref="EG6:EN6" si="14">IF(EG7="",NA(),EG7)</f>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264652</v>
      </c>
      <c r="D7" s="37">
        <v>47</v>
      </c>
      <c r="E7" s="37">
        <v>17</v>
      </c>
      <c r="F7" s="37">
        <v>4</v>
      </c>
      <c r="G7" s="37">
        <v>0</v>
      </c>
      <c r="H7" s="37" t="s">
        <v>98</v>
      </c>
      <c r="I7" s="37" t="s">
        <v>99</v>
      </c>
      <c r="J7" s="37" t="s">
        <v>100</v>
      </c>
      <c r="K7" s="37" t="s">
        <v>101</v>
      </c>
      <c r="L7" s="37" t="s">
        <v>102</v>
      </c>
      <c r="M7" s="37" t="s">
        <v>103</v>
      </c>
      <c r="N7" s="38" t="s">
        <v>104</v>
      </c>
      <c r="O7" s="38" t="s">
        <v>105</v>
      </c>
      <c r="P7" s="38">
        <v>68.09</v>
      </c>
      <c r="Q7" s="38">
        <v>98.16</v>
      </c>
      <c r="R7" s="38">
        <v>2900</v>
      </c>
      <c r="S7" s="38">
        <v>21815</v>
      </c>
      <c r="T7" s="38">
        <v>108.38</v>
      </c>
      <c r="U7" s="38">
        <v>201.28</v>
      </c>
      <c r="V7" s="38">
        <v>14690</v>
      </c>
      <c r="W7" s="38">
        <v>5.81</v>
      </c>
      <c r="X7" s="38">
        <v>2528.4</v>
      </c>
      <c r="Y7" s="38">
        <v>47.04</v>
      </c>
      <c r="Z7" s="38">
        <v>52.03</v>
      </c>
      <c r="AA7" s="38">
        <v>50.04</v>
      </c>
      <c r="AB7" s="38">
        <v>72.349999999999994</v>
      </c>
      <c r="AC7" s="38">
        <v>74.12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3222.4</v>
      </c>
      <c r="BG7" s="38">
        <v>2790.42</v>
      </c>
      <c r="BH7" s="38">
        <v>782.2</v>
      </c>
      <c r="BI7" s="38">
        <v>3307.13</v>
      </c>
      <c r="BJ7" s="38">
        <v>456.48</v>
      </c>
      <c r="BK7" s="38">
        <v>1436</v>
      </c>
      <c r="BL7" s="38">
        <v>1434.89</v>
      </c>
      <c r="BM7" s="38">
        <v>1298.9100000000001</v>
      </c>
      <c r="BN7" s="38">
        <v>1243.71</v>
      </c>
      <c r="BO7" s="38">
        <v>1194.1500000000001</v>
      </c>
      <c r="BP7" s="38">
        <v>1209.4000000000001</v>
      </c>
      <c r="BQ7" s="38">
        <v>34.83</v>
      </c>
      <c r="BR7" s="38">
        <v>36.979999999999997</v>
      </c>
      <c r="BS7" s="38">
        <v>33.99</v>
      </c>
      <c r="BT7" s="38">
        <v>68.73</v>
      </c>
      <c r="BU7" s="38">
        <v>72.45</v>
      </c>
      <c r="BV7" s="38">
        <v>66.56</v>
      </c>
      <c r="BW7" s="38">
        <v>66.22</v>
      </c>
      <c r="BX7" s="38">
        <v>69.87</v>
      </c>
      <c r="BY7" s="38">
        <v>74.3</v>
      </c>
      <c r="BZ7" s="38">
        <v>72.260000000000005</v>
      </c>
      <c r="CA7" s="38">
        <v>74.48</v>
      </c>
      <c r="CB7" s="38">
        <v>411.44</v>
      </c>
      <c r="CC7" s="38">
        <v>391.04</v>
      </c>
      <c r="CD7" s="38">
        <v>426.02</v>
      </c>
      <c r="CE7" s="38">
        <v>233.74</v>
      </c>
      <c r="CF7" s="38">
        <v>229.13</v>
      </c>
      <c r="CG7" s="38">
        <v>244.29</v>
      </c>
      <c r="CH7" s="38">
        <v>246.72</v>
      </c>
      <c r="CI7" s="38">
        <v>234.96</v>
      </c>
      <c r="CJ7" s="38">
        <v>221.81</v>
      </c>
      <c r="CK7" s="38">
        <v>230.02</v>
      </c>
      <c r="CL7" s="38">
        <v>219.46</v>
      </c>
      <c r="CM7" s="38" t="s">
        <v>104</v>
      </c>
      <c r="CN7" s="38" t="s">
        <v>104</v>
      </c>
      <c r="CO7" s="38" t="s">
        <v>104</v>
      </c>
      <c r="CP7" s="38" t="s">
        <v>104</v>
      </c>
      <c r="CQ7" s="38" t="s">
        <v>104</v>
      </c>
      <c r="CR7" s="38">
        <v>43.58</v>
      </c>
      <c r="CS7" s="38">
        <v>41.35</v>
      </c>
      <c r="CT7" s="38">
        <v>42.9</v>
      </c>
      <c r="CU7" s="38">
        <v>43.36</v>
      </c>
      <c r="CV7" s="38">
        <v>42.56</v>
      </c>
      <c r="CW7" s="38">
        <v>42.82</v>
      </c>
      <c r="CX7" s="38">
        <v>66.430000000000007</v>
      </c>
      <c r="CY7" s="38">
        <v>70.67</v>
      </c>
      <c r="CZ7" s="38">
        <v>73.510000000000005</v>
      </c>
      <c r="DA7" s="38">
        <v>75.14</v>
      </c>
      <c r="DB7" s="38">
        <v>76.37</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42">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雅広</dc:creator>
  <cp:lastModifiedBy>池田　雅広</cp:lastModifiedBy>
  <dcterms:created xsi:type="dcterms:W3CDTF">2020-02-14T00:25:00Z</dcterms:created>
  <dcterms:modified xsi:type="dcterms:W3CDTF">2020-02-14T00:25:00Z</dcterms:modified>
</cp:coreProperties>
</file>