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2\【R3.1】【京都府 依頼】令和元年度決算「経営比較分析表」の分析等について\下水道（法適用）\修正版\"/>
    </mc:Choice>
  </mc:AlternateContent>
  <workbookProtection workbookAlgorithmName="SHA-512" workbookHashValue="pbnd30U6QKbXdQKSavjmgHw0+ymnW6cEm26OCGUsnV1Y8WrzyudUMwtRNDIchQf4adLOWybbNLenT8AwpjNWzQ==" workbookSaltValue="EBHmxCZRZxlQGtmUbonvNQ==" workbookSpinCount="100000" lockStructure="1"/>
  <bookViews>
    <workbookView xWindow="0" yWindow="0" windowWidth="28770" windowHeight="1237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<sst xmlns="http://schemas.openxmlformats.org/spreadsheetml/2006/main" count="231" uniqueCount="116">
  <si>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</si>
  <si>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</si>
  <si>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</si>
  <si>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</si>
  <si>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</si>
  <si>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</si>
  <si>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</si>
  <si>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</si>
  <si>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</si>
  <si>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</si>
  <si>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</si>
  <si>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</si>
  <si>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</si>
  <si>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</si>
  <si>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</si>
  <si>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</si>
  <si>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</si>
  <si>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</si>
  <si>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</si>
  <si>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</si>
  <si>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</si>
  <si>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</si>
  <si>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</si>
  <si>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</si>
  <si>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</si>
  <si>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</si>
  <si>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</si>
  <si>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</si>
  <si>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</si>
  <si>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</si>
  <si>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</si>
  <si>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</si>
  <si>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</si>
  <si>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</si>
  <si>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</si>
  <si>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</si>
  <si>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</si>
  <si>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</si>
  <si>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</si>
  <si>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</si>
  <si>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</si>
  <si>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</si>
  <si>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</si>
  <si>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</si>
  <si>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</si>
  <si>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</si>
  <si>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</si>
  <si>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</si>
  <si>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</si>
  <si>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</si>
  <si>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</si>
  <si>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</si>
  <si>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</si>
  <si>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</si>
  <si>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</si>
  <si>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</si>
  <si>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</si>
  <si>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</si>
  <si>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</si>
  <si>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</si>
  <si>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</si>
  <si>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</si>
  <si>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</si>
  <si>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</si>
  <si>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</si>
  <si>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</si>
  <si>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</si>
  <si>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</si>
  <si>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</si>
  <si>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</si>
  <si>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</si>
  <si>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</si>
  <si>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</si>
  <si>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</si>
  <si>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</si>
  <si>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</si>
  <si>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</si>
  <si>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</si>
  <si>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</si>
  <si>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</si>
  <si>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</si>
  <si>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</si>
  <si>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</si>
  <si>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</si>
  <si>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</si>
  <si>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</si>
  <si>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</si>
  <si>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</si>
  <si>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</si>
  <si>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</si>
  <si>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</si>
  <si>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</si>
  <si>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</si>
  <si>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</si>
  <si>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</si>
  <si>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</si>
  <si>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</si>
  <si>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</si>
  <si>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</si>
  <si>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</si>
  <si>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</si>
  <si>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</si>
  <si>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</si>
  <si>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</si>
  <si>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</si>
  <si>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</si>
  <si>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</si>
  <si>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</si>
  <si>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</si>
  <si>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</si>
  <si>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</si>
  <si>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</si>
  <si>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</si>
  <si>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公共下水道事業については、平成24年度の地方公営企業法の適用以降赤字経営が続いていたが、災害復旧事業が完了したことによる費用の減少や平成29年7月使用分からの使用料改定などにより黒字経営となり、平成30年度において累積欠損金が解消された。流動比率は100％を下回っているものの、平成30年度においては改善しており、今後も更に経営の改善に努める必要がある。
　今後は、管渠等施設の更新等への投資が増加していくとともに、人口減少や節水気運の高まりにより使用料収入の減少も懸念される中で、経営はより一層厳しさを増すため、より有利な財源を活用した施設の更新等を適正に実施できるよう経営改善を図る必要がある。また、令和4年度より下豊西部地区、令和6年度より行積長尾地区を公共下水道に施設統合する予定であり、さらなる事業効率の向上を図る。</t>
    <rPh sb="17" eb="19">
      <t>ヘイセイ</t>
    </rPh>
    <rPh sb="21" eb="23">
      <t>ネンド</t>
    </rPh>
    <rPh sb="24" eb="26">
      <t>チホウ</t>
    </rPh>
    <rPh sb="26" eb="28">
      <t>コウエイ</t>
    </rPh>
    <rPh sb="28" eb="30">
      <t>キギョウ</t>
    </rPh>
    <rPh sb="30" eb="31">
      <t>ホウ</t>
    </rPh>
    <rPh sb="32" eb="34">
      <t>テキヨウ</t>
    </rPh>
    <rPh sb="34" eb="36">
      <t>イコウ</t>
    </rPh>
    <rPh sb="48" eb="50">
      <t>サイガイ</t>
    </rPh>
    <rPh sb="50" eb="52">
      <t>フッキュウ</t>
    </rPh>
    <rPh sb="52" eb="54">
      <t>ジギョウ</t>
    </rPh>
    <rPh sb="55" eb="57">
      <t>カンリョウ</t>
    </rPh>
    <rPh sb="70" eb="72">
      <t>ヘイセイ</t>
    </rPh>
    <rPh sb="74" eb="75">
      <t>ネン</t>
    </rPh>
    <rPh sb="76" eb="77">
      <t>ガツ</t>
    </rPh>
    <rPh sb="77" eb="79">
      <t>シヨウ</t>
    </rPh>
    <rPh sb="79" eb="80">
      <t>ブン</t>
    </rPh>
    <rPh sb="83" eb="86">
      <t>シヨウリョウ</t>
    </rPh>
    <rPh sb="86" eb="88">
      <t>カイテイ</t>
    </rPh>
    <rPh sb="95" eb="97">
      <t>ケイエイ</t>
    </rPh>
    <rPh sb="101" eb="103">
      <t>ヘイセイ</t>
    </rPh>
    <rPh sb="105" eb="107">
      <t>ネンド</t>
    </rPh>
    <rPh sb="123" eb="125">
      <t>リュウドウ</t>
    </rPh>
    <rPh sb="125" eb="127">
      <t>ヒリツ</t>
    </rPh>
    <rPh sb="133" eb="135">
      <t>シタマワ</t>
    </rPh>
    <rPh sb="143" eb="145">
      <t>ヘイセイ</t>
    </rPh>
    <rPh sb="147" eb="149">
      <t>ネンド</t>
    </rPh>
    <rPh sb="154" eb="156">
      <t>カイゼン</t>
    </rPh>
    <rPh sb="161" eb="163">
      <t>コンゴ</t>
    </rPh>
    <rPh sb="164" eb="165">
      <t>サラ</t>
    </rPh>
    <rPh sb="166" eb="168">
      <t>ケイエイ</t>
    </rPh>
    <rPh sb="169" eb="171">
      <t>カイゼン</t>
    </rPh>
    <rPh sb="172" eb="173">
      <t>ツト</t>
    </rPh>
    <rPh sb="175" eb="177">
      <t>ヒツヨウ</t>
    </rPh>
    <rPh sb="183" eb="185">
      <t>コンゴ</t>
    </rPh>
    <rPh sb="187" eb="189">
      <t>カンキョ</t>
    </rPh>
    <rPh sb="189" eb="190">
      <t>トウ</t>
    </rPh>
    <rPh sb="190" eb="192">
      <t>シセツ</t>
    </rPh>
    <rPh sb="193" eb="195">
      <t>コウシン</t>
    </rPh>
    <rPh sb="195" eb="196">
      <t>トウ</t>
    </rPh>
    <rPh sb="198" eb="200">
      <t>トウシ</t>
    </rPh>
    <rPh sb="201" eb="203">
      <t>ゾウカ</t>
    </rPh>
    <rPh sb="212" eb="214">
      <t>ジンコウ</t>
    </rPh>
    <rPh sb="214" eb="216">
      <t>ゲンショウ</t>
    </rPh>
    <rPh sb="217" eb="219">
      <t>セッスイ</t>
    </rPh>
    <rPh sb="219" eb="221">
      <t>キウン</t>
    </rPh>
    <rPh sb="222" eb="223">
      <t>タカ</t>
    </rPh>
    <rPh sb="228" eb="231">
      <t>シヨウリョウ</t>
    </rPh>
    <rPh sb="231" eb="233">
      <t>シュウニュウ</t>
    </rPh>
    <rPh sb="234" eb="236">
      <t>ゲンショウ</t>
    </rPh>
    <rPh sb="237" eb="239">
      <t>ケネン</t>
    </rPh>
    <rPh sb="242" eb="243">
      <t>ナカ</t>
    </rPh>
    <rPh sb="245" eb="247">
      <t>ケイエイ</t>
    </rPh>
    <rPh sb="250" eb="252">
      <t>イッソウ</t>
    </rPh>
    <rPh sb="252" eb="253">
      <t>キビ</t>
    </rPh>
    <rPh sb="256" eb="257">
      <t>マ</t>
    </rPh>
    <rPh sb="263" eb="265">
      <t>ユウリ</t>
    </rPh>
    <rPh sb="266" eb="268">
      <t>ザイゲン</t>
    </rPh>
    <rPh sb="269" eb="271">
      <t>カツヨウ</t>
    </rPh>
    <rPh sb="273" eb="275">
      <t>シセツ</t>
    </rPh>
    <rPh sb="276" eb="278">
      <t>コウシン</t>
    </rPh>
    <rPh sb="278" eb="279">
      <t>トウ</t>
    </rPh>
    <rPh sb="280" eb="282">
      <t>テキセイ</t>
    </rPh>
    <rPh sb="283" eb="285">
      <t>ジッシ</t>
    </rPh>
    <rPh sb="290" eb="292">
      <t>ケイエイ</t>
    </rPh>
    <rPh sb="292" eb="294">
      <t>カイゼン</t>
    </rPh>
    <rPh sb="295" eb="296">
      <t>ハカ</t>
    </rPh>
    <rPh sb="297" eb="299">
      <t>ヒツヨウ</t>
    </rPh>
    <rPh sb="306" eb="308">
      <t>レイワ</t>
    </rPh>
    <rPh sb="309" eb="311">
      <t>ネンド</t>
    </rPh>
    <rPh sb="313" eb="317">
      <t>シモトヨセイブ</t>
    </rPh>
    <rPh sb="317" eb="319">
      <t>チク</t>
    </rPh>
    <rPh sb="320" eb="322">
      <t>レイワ</t>
    </rPh>
    <rPh sb="323" eb="325">
      <t>ネンド</t>
    </rPh>
    <rPh sb="327" eb="329">
      <t>イツモリ</t>
    </rPh>
    <rPh sb="329" eb="331">
      <t>ナガオ</t>
    </rPh>
    <rPh sb="331" eb="333">
      <t>チク</t>
    </rPh>
    <rPh sb="334" eb="336">
      <t>コウキョウ</t>
    </rPh>
    <rPh sb="336" eb="339">
      <t>ゲスイドウ</t>
    </rPh>
    <rPh sb="340" eb="342">
      <t>シセツ</t>
    </rPh>
    <rPh sb="342" eb="344">
      <t>トウゴウ</t>
    </rPh>
    <rPh sb="346" eb="348">
      <t>ヨテイ</t>
    </rPh>
    <rPh sb="356" eb="358">
      <t>ジギョウ</t>
    </rPh>
    <rPh sb="358" eb="360">
      <t>コウリツ</t>
    </rPh>
    <rPh sb="361" eb="363">
      <t>コウジョウ</t>
    </rPh>
    <rPh sb="364" eb="365">
      <t>ハカ</t>
    </rPh>
    <phoneticPr fontId="4"/>
  </si>
  <si>
    <t>①平成28年度に経常収支比率が100%を上回り、黒字経営が続いている。令和元年度は収益が1.58ポイントの増加に対し費用で減価償却費等の減により4.92ポイント減となったため、対前年度比で7.08ポイント増加し、類似団体の平均を上回った。今後も引き続き健全経営に努めたい。
②赤字経営が続いていたため累積欠損金が発生していたが、平成28年度以降は黒字経営となり、平成30年度で欠損金が解消された。令和元年度についても発生していない。
③100%を下回っているが、これは赤字経営が続いていたことや多額の設備投資の支出による1年以内償還予定企業債や工事代金の未払金残高が高い水準であるためこの様な状況となっている。平成29年7月使用分からの使用料改定により、平成30年度以降は、経営の改善が図られている。
④平成30年度の比率の増加については、管渠・雨水排水ポンプ場の整備事業費が増加したことによるものである。令和元年度は上記事業が順次完了してきたため、数値は改善している。今後も計画的に企業債の借り入れを行いたい。
⑤平成28年度までは、必要な経費を使用料により賄えていない状況で、類似団体の平均値に比べいずれの年度も低い水準にあったが、平成29年7月使用分からの使用料改定により100％を上回り、令和元年度についても100％を上回っている。
⑥類似団体の平均値に比べいずれの年度も低い数値となっている。これは、施設利用率が類似団体の平均値に比べて高く、施設の効率的な稼働に努めているためと考えられる。引き続き施設の効率化を図りたい。
⑦類似団体の平均値に比べいずれの年度も高い水準となっており、施設の効率性は良いと言える。これは、水洗化率が類似団体の平均値に比べて高いためと考えられる。
⑧類似団体の平均値を上回る水準となっている。これは、市街地の生活環境の改善を図るため、早期の段階（昭和34年）から下水道事業に取り組み、面的整備を進め、水洗化率向上のための啓発等の取組を実施してきたことによると考えられる。100%を目標とし、引き続き水洗化率の向上に努める必要がある。
　平成24年度の法適用、平成26年度の会計制度の見直しにより、経営状況の実態がより明らかになった中で、人口減少時代に見合った使用料水準の見直しを含めた経営改善に取組んだ。その結果、経営状況は改善している。</t>
    <rPh sb="29" eb="30">
      <t>ツヅ</t>
    </rPh>
    <rPh sb="35" eb="37">
      <t>レイワ</t>
    </rPh>
    <rPh sb="37" eb="39">
      <t>ガンネン</t>
    </rPh>
    <rPh sb="39" eb="40">
      <t>ド</t>
    </rPh>
    <rPh sb="41" eb="43">
      <t>シュウエキ</t>
    </rPh>
    <rPh sb="53" eb="55">
      <t>ゾウカ</t>
    </rPh>
    <rPh sb="56" eb="57">
      <t>タイ</t>
    </rPh>
    <rPh sb="58" eb="60">
      <t>ヒヨウ</t>
    </rPh>
    <rPh sb="61" eb="63">
      <t>ゲンカ</t>
    </rPh>
    <rPh sb="63" eb="65">
      <t>ショウキャク</t>
    </rPh>
    <rPh sb="65" eb="66">
      <t>ヒ</t>
    </rPh>
    <rPh sb="66" eb="67">
      <t>トウ</t>
    </rPh>
    <rPh sb="68" eb="69">
      <t>ゲン</t>
    </rPh>
    <rPh sb="80" eb="81">
      <t>ゲン</t>
    </rPh>
    <rPh sb="88" eb="89">
      <t>タイ</t>
    </rPh>
    <rPh sb="89" eb="93">
      <t>ゼンネンドヒ</t>
    </rPh>
    <rPh sb="102" eb="104">
      <t>ゾウカ</t>
    </rPh>
    <rPh sb="106" eb="108">
      <t>ルイジ</t>
    </rPh>
    <rPh sb="108" eb="110">
      <t>ダンタイ</t>
    </rPh>
    <rPh sb="111" eb="113">
      <t>ヘイキン</t>
    </rPh>
    <rPh sb="114" eb="116">
      <t>ウワマワ</t>
    </rPh>
    <rPh sb="119" eb="121">
      <t>コンゴ</t>
    </rPh>
    <rPh sb="122" eb="123">
      <t>ヒ</t>
    </rPh>
    <rPh sb="124" eb="125">
      <t>ツヅ</t>
    </rPh>
    <rPh sb="126" eb="128">
      <t>ケンゼン</t>
    </rPh>
    <rPh sb="128" eb="130">
      <t>ケイエイ</t>
    </rPh>
    <rPh sb="131" eb="132">
      <t>ツト</t>
    </rPh>
    <rPh sb="150" eb="152">
      <t>ルイセキ</t>
    </rPh>
    <rPh sb="152" eb="154">
      <t>ケッソン</t>
    </rPh>
    <rPh sb="154" eb="155">
      <t>キン</t>
    </rPh>
    <rPh sb="156" eb="158">
      <t>ハッセイ</t>
    </rPh>
    <rPh sb="164" eb="166">
      <t>ヘイセイ</t>
    </rPh>
    <rPh sb="168" eb="172">
      <t>ネンドイコウ</t>
    </rPh>
    <rPh sb="181" eb="183">
      <t>ヘイセイ</t>
    </rPh>
    <rPh sb="185" eb="187">
      <t>ネンド</t>
    </rPh>
    <rPh sb="188" eb="191">
      <t>ケッソンキン</t>
    </rPh>
    <rPh sb="192" eb="194">
      <t>カイショウ</t>
    </rPh>
    <rPh sb="198" eb="200">
      <t>レイワ</t>
    </rPh>
    <rPh sb="200" eb="202">
      <t>ガンネン</t>
    </rPh>
    <rPh sb="202" eb="203">
      <t>ド</t>
    </rPh>
    <rPh sb="208" eb="210">
      <t>ハッセイ</t>
    </rPh>
    <rPh sb="247" eb="249">
      <t>タガク</t>
    </rPh>
    <rPh sb="250" eb="252">
      <t>セツビ</t>
    </rPh>
    <rPh sb="252" eb="254">
      <t>トウシ</t>
    </rPh>
    <rPh sb="255" eb="257">
      <t>シシュツ</t>
    </rPh>
    <rPh sb="261" eb="262">
      <t>ネン</t>
    </rPh>
    <rPh sb="262" eb="264">
      <t>イナイ</t>
    </rPh>
    <rPh sb="264" eb="266">
      <t>ショウカン</t>
    </rPh>
    <rPh sb="266" eb="268">
      <t>ヨテイ</t>
    </rPh>
    <rPh sb="268" eb="270">
      <t>キギョウ</t>
    </rPh>
    <rPh sb="270" eb="271">
      <t>サイ</t>
    </rPh>
    <rPh sb="272" eb="274">
      <t>コウジ</t>
    </rPh>
    <rPh sb="274" eb="276">
      <t>ダイキン</t>
    </rPh>
    <rPh sb="277" eb="279">
      <t>ミバラ</t>
    </rPh>
    <rPh sb="279" eb="280">
      <t>キン</t>
    </rPh>
    <rPh sb="280" eb="282">
      <t>ザンダカ</t>
    </rPh>
    <rPh sb="283" eb="284">
      <t>タカ</t>
    </rPh>
    <rPh sb="285" eb="287">
      <t>スイジュン</t>
    </rPh>
    <rPh sb="305" eb="306">
      <t>ヘイ</t>
    </rPh>
    <rPh sb="312" eb="314">
      <t>シヨウ</t>
    </rPh>
    <rPh sb="314" eb="315">
      <t>ブン</t>
    </rPh>
    <rPh sb="352" eb="354">
      <t>ヘイセイ</t>
    </rPh>
    <rPh sb="356" eb="358">
      <t>ネンド</t>
    </rPh>
    <rPh sb="359" eb="361">
      <t>ヒリツ</t>
    </rPh>
    <rPh sb="362" eb="364">
      <t>ゾウカ</t>
    </rPh>
    <rPh sb="409" eb="411">
      <t>ジョウキ</t>
    </rPh>
    <rPh sb="411" eb="413">
      <t>ジギョウ</t>
    </rPh>
    <rPh sb="414" eb="416">
      <t>ジュンジ</t>
    </rPh>
    <rPh sb="416" eb="418">
      <t>カンリョウ</t>
    </rPh>
    <rPh sb="428" eb="430">
      <t>カイゼン</t>
    </rPh>
    <rPh sb="435" eb="437">
      <t>コンゴ</t>
    </rPh>
    <rPh sb="438" eb="441">
      <t>ケイカクテキ</t>
    </rPh>
    <rPh sb="442" eb="444">
      <t>キギョウ</t>
    </rPh>
    <rPh sb="444" eb="445">
      <t>サイ</t>
    </rPh>
    <rPh sb="446" eb="447">
      <t>カ</t>
    </rPh>
    <rPh sb="448" eb="449">
      <t>イ</t>
    </rPh>
    <rPh sb="451" eb="452">
      <t>オコナ</t>
    </rPh>
    <rPh sb="458" eb="460">
      <t>ヘイセイ</t>
    </rPh>
    <rPh sb="462" eb="464">
      <t>ネンド</t>
    </rPh>
    <rPh sb="474" eb="477">
      <t>シヨウリョウ</t>
    </rPh>
    <rPh sb="525" eb="527">
      <t>シヨウ</t>
    </rPh>
    <rPh sb="527" eb="528">
      <t>ブン</t>
    </rPh>
    <rPh sb="544" eb="546">
      <t>ウワマワ</t>
    </rPh>
    <rPh sb="548" eb="550">
      <t>レイワ</t>
    </rPh>
    <rPh sb="550" eb="552">
      <t>ガンネン</t>
    </rPh>
    <rPh sb="552" eb="553">
      <t>ド</t>
    </rPh>
    <rPh sb="563" eb="565">
      <t>ウワマワ</t>
    </rPh>
    <rPh sb="590" eb="591">
      <t>ヒク</t>
    </rPh>
    <rPh sb="592" eb="594">
      <t>スウチ</t>
    </rPh>
    <rPh sb="633" eb="635">
      <t>カドウ</t>
    </rPh>
    <rPh sb="636" eb="637">
      <t>ツト</t>
    </rPh>
    <rPh sb="650" eb="651">
      <t>ヒ</t>
    </rPh>
    <rPh sb="652" eb="653">
      <t>ツヅ</t>
    </rPh>
    <rPh sb="654" eb="656">
      <t>シセツ</t>
    </rPh>
    <rPh sb="657" eb="660">
      <t>コウリツカ</t>
    </rPh>
    <rPh sb="661" eb="662">
      <t>ハカ</t>
    </rPh>
    <rPh sb="702" eb="703">
      <t>セイ</t>
    </rPh>
    <rPh sb="704" eb="705">
      <t>ヨ</t>
    </rPh>
    <rPh sb="770" eb="773">
      <t>シガイチ</t>
    </rPh>
    <rPh sb="774" eb="776">
      <t>セイカツ</t>
    </rPh>
    <rPh sb="776" eb="778">
      <t>カンキョウ</t>
    </rPh>
    <rPh sb="779" eb="781">
      <t>カイゼン</t>
    </rPh>
    <rPh sb="782" eb="783">
      <t>ハカ</t>
    </rPh>
    <rPh sb="787" eb="789">
      <t>ソウキ</t>
    </rPh>
    <rPh sb="790" eb="792">
      <t>ダンカイ</t>
    </rPh>
    <rPh sb="793" eb="795">
      <t>ショウワ</t>
    </rPh>
    <rPh sb="797" eb="798">
      <t>ネン</t>
    </rPh>
    <rPh sb="801" eb="804">
      <t>ゲスイドウ</t>
    </rPh>
    <rPh sb="804" eb="806">
      <t>ジギョウ</t>
    </rPh>
    <rPh sb="807" eb="808">
      <t>ト</t>
    </rPh>
    <rPh sb="809" eb="810">
      <t>ク</t>
    </rPh>
    <rPh sb="812" eb="814">
      <t>メンテキ</t>
    </rPh>
    <rPh sb="814" eb="816">
      <t>セイビ</t>
    </rPh>
    <rPh sb="817" eb="818">
      <t>スス</t>
    </rPh>
    <rPh sb="830" eb="832">
      <t>ケイハツ</t>
    </rPh>
    <rPh sb="832" eb="833">
      <t>トウ</t>
    </rPh>
    <rPh sb="949" eb="952">
      <t>シヨウリョウ</t>
    </rPh>
    <rPh sb="974" eb="976">
      <t>ケッカ</t>
    </rPh>
    <rPh sb="977" eb="979">
      <t>ケイエイ</t>
    </rPh>
    <rPh sb="979" eb="981">
      <t>ジョウキョウ</t>
    </rPh>
    <rPh sb="982" eb="984">
      <t>カイゼン</t>
    </rPh>
    <phoneticPr fontId="4"/>
  </si>
  <si>
    <t>①建設改良事業費は増加しているものの施設の大部分が未供用の状態であり、年々数値は増加している。しかしながら、数値は100%を大きく下回っているため、施設全体の老朽化度合は低いと言える。これは、施設の更新を適正に行ってきたことによるものである。
②平成27年度以降、事業開始から一定の期間が経過したことで耐用年数を迎える管渠が増加しており、今後も耐用年数を経過した資産の増加が予想される。
③耐用年数を経過した影響度の高い主要な管渠については、健全度の低いものから改築更新を行っている。今後は、対象となる管渠が増加していくことから、「ストックマネジメント計画」を策定し、優先順位や緊急性を見定めながら、計画的に改築更新を実施する必要があり、そのための投資についても増加すると考えられる。また、陥没事故等を防止するため、予防保全型の維持管理が必要となる。
　以上のことから、今後は管渠についても更新等の老朽化への対策を強化していく必要がある。</t>
    <rPh sb="1" eb="3">
      <t>ケンセツ</t>
    </rPh>
    <rPh sb="3" eb="5">
      <t>カイリョウ</t>
    </rPh>
    <rPh sb="5" eb="7">
      <t>ジギョウ</t>
    </rPh>
    <rPh sb="7" eb="8">
      <t>ヒ</t>
    </rPh>
    <rPh sb="9" eb="11">
      <t>ゾウカ</t>
    </rPh>
    <rPh sb="21" eb="22">
      <t>ダイ</t>
    </rPh>
    <rPh sb="22" eb="24">
      <t>ブブン</t>
    </rPh>
    <rPh sb="37" eb="39">
      <t>スウチ</t>
    </rPh>
    <rPh sb="54" eb="56">
      <t>スウチ</t>
    </rPh>
    <rPh sb="102" eb="104">
      <t>テキセイ</t>
    </rPh>
    <rPh sb="105" eb="106">
      <t>オコナ</t>
    </rPh>
    <rPh sb="132" eb="134">
      <t>ジギョウ</t>
    </rPh>
    <rPh sb="134" eb="136">
      <t>カイシ</t>
    </rPh>
    <rPh sb="172" eb="174">
      <t>タイヨウ</t>
    </rPh>
    <rPh sb="174" eb="176">
      <t>ネンスウ</t>
    </rPh>
    <rPh sb="177" eb="179">
      <t>ケイカ</t>
    </rPh>
    <rPh sb="181" eb="183">
      <t>シサン</t>
    </rPh>
    <rPh sb="200" eb="202">
      <t>ケイカ</t>
    </rPh>
    <rPh sb="284" eb="286">
      <t>ユウセン</t>
    </rPh>
    <rPh sb="286" eb="288">
      <t>ジュンイ</t>
    </rPh>
    <rPh sb="289" eb="292">
      <t>キンキュウセイ</t>
    </rPh>
    <rPh sb="293" eb="295">
      <t>ミサダ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</si>
</sst>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0.04</c:v>
                </c:pt>
                <c:pt idx="1">
                  <c:v>0.11</c:v>
                </c:pt>
                <c:pt idx="2">
                  <c:v>0.15</c:v>
                </c:pt>
                <c:pt idx="3">
                  <c:v>0.19</c:v>
                </c:pt>
                <c:pt idx="4">
                  <c:v>0.05</c:v>
                </c:pt>
              </c:numCache>
            </c:numRef>
          </c:val>
          <c:extLst xmlns:c16r2="http://schemas.microsoft.com/office/drawing/2015/06/chart">
            <c:ext xmlns:c16="http://schemas.microsoft.com/office/drawing/2014/chart" uri="{C3380CC4-5D6E-409C-BE32-E72D297353CC}">
              <c16:uniqueId val="{00000000-CC95-45AF-B8DA-9E04E20796C5}"/>
            </c:ext>
          </c:extLst>
        </c:ser>
        <c:dLbls>
          <c:showLegendKey val="0"/>
          <c:showVal val="0"/>
          <c:showCatName val="0"/>
          <c:showSerName val="0"/>
          <c:showPercent val="0"/>
          <c:showBubbleSize val="0"/>
        </c:dLbls>
        <c:gapWidth val="150"/>
        <c:axId val="317944296"/>
        <c:axId val="31794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CC95-45AF-B8DA-9E04E20796C5}"/>
            </c:ext>
          </c:extLst>
        </c:ser>
        <c:dLbls>
          <c:showLegendKey val="0"/>
          <c:showVal val="0"/>
          <c:showCatName val="0"/>
          <c:showSerName val="0"/>
          <c:showPercent val="0"/>
          <c:showBubbleSize val="0"/>
        </c:dLbls>
        <c:marker val="1"/>
        <c:smooth val="0"/>
        <c:axId val="317944296"/>
        <c:axId val="317946256"/>
      </c:lineChart>
      <c:dateAx>
        <c:axId val="317944296"/>
        <c:scaling>
          <c:orientation val="minMax"/>
        </c:scaling>
        <c:delete val="1"/>
        <c:axPos val="b"/>
        <c:numFmt formatCode="&quot;H&quot;yy" sourceLinked="1"/>
        <c:majorTickMark val="none"/>
        <c:minorTickMark val="none"/>
        <c:tickLblPos val="none"/>
        <c:crossAx val="317946256"/>
        <c:crosses val="autoZero"/>
        <c:auto val="1"/>
        <c:lblOffset val="100"/>
        <c:baseTimeUnit val="years"/>
      </c:dateAx>
      <c:valAx>
        <c:axId val="31794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4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69.62</c:v>
                </c:pt>
                <c:pt idx="1">
                  <c:v>71.55</c:v>
                </c:pt>
                <c:pt idx="2">
                  <c:v>70.790000000000006</c:v>
                </c:pt>
                <c:pt idx="3">
                  <c:v>74.23</c:v>
                </c:pt>
                <c:pt idx="4">
                  <c:v>68.34</c:v>
                </c:pt>
              </c:numCache>
            </c:numRef>
          </c:val>
          <c:extLst xmlns:c16r2="http://schemas.microsoft.com/office/drawing/2015/06/chart">
            <c:ext xmlns:c16="http://schemas.microsoft.com/office/drawing/2014/chart" uri="{C3380CC4-5D6E-409C-BE32-E72D297353CC}">
              <c16:uniqueId val="{00000000-1DB2-44E9-A3BD-3140A9C93DF8}"/>
            </c:ext>
          </c:extLst>
        </c:ser>
        <c:dLbls>
          <c:showLegendKey val="0"/>
          <c:showVal val="0"/>
          <c:showCatName val="0"/>
          <c:showSerName val="0"/>
          <c:showPercent val="0"/>
          <c:showBubbleSize val="0"/>
        </c:dLbls>
        <c:gapWidth val="150"/>
        <c:axId val="321116384"/>
        <c:axId val="32111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1DB2-44E9-A3BD-3140A9C93DF8}"/>
            </c:ext>
          </c:extLst>
        </c:ser>
        <c:dLbls>
          <c:showLegendKey val="0"/>
          <c:showVal val="0"/>
          <c:showCatName val="0"/>
          <c:showSerName val="0"/>
          <c:showPercent val="0"/>
          <c:showBubbleSize val="0"/>
        </c:dLbls>
        <c:marker val="1"/>
        <c:smooth val="0"/>
        <c:axId val="321116384"/>
        <c:axId val="321111288"/>
      </c:lineChart>
      <c:dateAx>
        <c:axId val="321116384"/>
        <c:scaling>
          <c:orientation val="minMax"/>
        </c:scaling>
        <c:delete val="1"/>
        <c:axPos val="b"/>
        <c:numFmt formatCode="&quot;H&quot;yy" sourceLinked="1"/>
        <c:majorTickMark val="none"/>
        <c:minorTickMark val="none"/>
        <c:tickLblPos val="none"/>
        <c:crossAx val="321111288"/>
        <c:crosses val="autoZero"/>
        <c:auto val="1"/>
        <c:lblOffset val="100"/>
        <c:baseTimeUnit val="years"/>
      </c:dateAx>
      <c:valAx>
        <c:axId val="32111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98.87</c:v>
                </c:pt>
                <c:pt idx="1">
                  <c:v>98.94</c:v>
                </c:pt>
                <c:pt idx="2">
                  <c:v>98.96</c:v>
                </c:pt>
                <c:pt idx="3">
                  <c:v>99.03</c:v>
                </c:pt>
                <c:pt idx="4">
                  <c:v>99.04</c:v>
                </c:pt>
              </c:numCache>
            </c:numRef>
          </c:val>
          <c:extLst xmlns:c16r2="http://schemas.microsoft.com/office/drawing/2015/06/chart">
            <c:ext xmlns:c16="http://schemas.microsoft.com/office/drawing/2014/chart" uri="{C3380CC4-5D6E-409C-BE32-E72D297353CC}">
              <c16:uniqueId val="{00000000-B0CB-482E-A59B-60DD183E70DC}"/>
            </c:ext>
          </c:extLst>
        </c:ser>
        <c:dLbls>
          <c:showLegendKey val="0"/>
          <c:showVal val="0"/>
          <c:showCatName val="0"/>
          <c:showSerName val="0"/>
          <c:showPercent val="0"/>
          <c:showBubbleSize val="0"/>
        </c:dLbls>
        <c:gapWidth val="150"/>
        <c:axId val="321115992"/>
        <c:axId val="3211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B0CB-482E-A59B-60DD183E70DC}"/>
            </c:ext>
          </c:extLst>
        </c:ser>
        <c:dLbls>
          <c:showLegendKey val="0"/>
          <c:showVal val="0"/>
          <c:showCatName val="0"/>
          <c:showSerName val="0"/>
          <c:showPercent val="0"/>
          <c:showBubbleSize val="0"/>
        </c:dLbls>
        <c:marker val="1"/>
        <c:smooth val="0"/>
        <c:axId val="321115992"/>
        <c:axId val="321113248"/>
      </c:lineChart>
      <c:dateAx>
        <c:axId val="321115992"/>
        <c:scaling>
          <c:orientation val="minMax"/>
        </c:scaling>
        <c:delete val="1"/>
        <c:axPos val="b"/>
        <c:numFmt formatCode="&quot;H&quot;yy" sourceLinked="1"/>
        <c:majorTickMark val="none"/>
        <c:minorTickMark val="none"/>
        <c:tickLblPos val="none"/>
        <c:crossAx val="321113248"/>
        <c:crosses val="autoZero"/>
        <c:auto val="1"/>
        <c:lblOffset val="100"/>
        <c:baseTimeUnit val="years"/>
      </c:dateAx>
      <c:valAx>
        <c:axId val="3211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1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96.22</c:v>
                </c:pt>
                <c:pt idx="1">
                  <c:v>102.13</c:v>
                </c:pt>
                <c:pt idx="2">
                  <c:v>102.87</c:v>
                </c:pt>
                <c:pt idx="3">
                  <c:v>103.71</c:v>
                </c:pt>
                <c:pt idx="4">
                  <c:v>110.79</c:v>
                </c:pt>
              </c:numCache>
            </c:numRef>
          </c:val>
          <c:extLst xmlns:c16r2="http://schemas.microsoft.com/office/drawing/2015/06/chart">
            <c:ext xmlns:c16="http://schemas.microsoft.com/office/drawing/2014/chart" uri="{C3380CC4-5D6E-409C-BE32-E72D297353CC}">
              <c16:uniqueId val="{00000000-CAFB-49B8-B753-7ACE067D68F5}"/>
            </c:ext>
          </c:extLst>
        </c:ser>
        <c:dLbls>
          <c:showLegendKey val="0"/>
          <c:showVal val="0"/>
          <c:showCatName val="0"/>
          <c:showSerName val="0"/>
          <c:showPercent val="0"/>
          <c:showBubbleSize val="0"/>
        </c:dLbls>
        <c:gapWidth val="150"/>
        <c:axId val="317944688"/>
        <c:axId val="31794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xmlns:c16r2="http://schemas.microsoft.com/office/drawing/2015/06/chart">
            <c:ext xmlns:c16="http://schemas.microsoft.com/office/drawing/2014/chart" uri="{C3380CC4-5D6E-409C-BE32-E72D297353CC}">
              <c16:uniqueId val="{00000001-CAFB-49B8-B753-7ACE067D68F5}"/>
            </c:ext>
          </c:extLst>
        </c:ser>
        <c:dLbls>
          <c:showLegendKey val="0"/>
          <c:showVal val="0"/>
          <c:showCatName val="0"/>
          <c:showSerName val="0"/>
          <c:showPercent val="0"/>
          <c:showBubbleSize val="0"/>
        </c:dLbls>
        <c:marker val="1"/>
        <c:smooth val="0"/>
        <c:axId val="317944688"/>
        <c:axId val="317943512"/>
      </c:lineChart>
      <c:dateAx>
        <c:axId val="317944688"/>
        <c:scaling>
          <c:orientation val="minMax"/>
        </c:scaling>
        <c:delete val="1"/>
        <c:axPos val="b"/>
        <c:numFmt formatCode="&quot;H&quot;yy" sourceLinked="1"/>
        <c:majorTickMark val="none"/>
        <c:minorTickMark val="none"/>
        <c:tickLblPos val="none"/>
        <c:crossAx val="317943512"/>
        <c:crosses val="autoZero"/>
        <c:auto val="1"/>
        <c:lblOffset val="100"/>
        <c:baseTimeUnit val="years"/>
      </c:dateAx>
      <c:valAx>
        <c:axId val="31794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4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18.239999999999998</c:v>
                </c:pt>
                <c:pt idx="1">
                  <c:v>19.96</c:v>
                </c:pt>
                <c:pt idx="2">
                  <c:v>23.53</c:v>
                </c:pt>
                <c:pt idx="3">
                  <c:v>26.66</c:v>
                </c:pt>
                <c:pt idx="4">
                  <c:v>29.61</c:v>
                </c:pt>
              </c:numCache>
            </c:numRef>
          </c:val>
          <c:extLst xmlns:c16r2="http://schemas.microsoft.com/office/drawing/2015/06/chart">
            <c:ext xmlns:c16="http://schemas.microsoft.com/office/drawing/2014/chart" uri="{C3380CC4-5D6E-409C-BE32-E72D297353CC}">
              <c16:uniqueId val="{00000000-761A-4927-A208-7C8A6720764C}"/>
            </c:ext>
          </c:extLst>
        </c:ser>
        <c:dLbls>
          <c:showLegendKey val="0"/>
          <c:showVal val="0"/>
          <c:showCatName val="0"/>
          <c:showSerName val="0"/>
          <c:showPercent val="0"/>
          <c:showBubbleSize val="0"/>
        </c:dLbls>
        <c:gapWidth val="150"/>
        <c:axId val="317945080"/>
        <c:axId val="3205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xmlns:c16r2="http://schemas.microsoft.com/office/drawing/2015/06/chart">
            <c:ext xmlns:c16="http://schemas.microsoft.com/office/drawing/2014/chart" uri="{C3380CC4-5D6E-409C-BE32-E72D297353CC}">
              <c16:uniqueId val="{00000001-761A-4927-A208-7C8A6720764C}"/>
            </c:ext>
          </c:extLst>
        </c:ser>
        <c:dLbls>
          <c:showLegendKey val="0"/>
          <c:showVal val="0"/>
          <c:showCatName val="0"/>
          <c:showSerName val="0"/>
          <c:showPercent val="0"/>
          <c:showBubbleSize val="0"/>
        </c:dLbls>
        <c:marker val="1"/>
        <c:smooth val="0"/>
        <c:axId val="317945080"/>
        <c:axId val="320577824"/>
      </c:lineChart>
      <c:dateAx>
        <c:axId val="317945080"/>
        <c:scaling>
          <c:orientation val="minMax"/>
        </c:scaling>
        <c:delete val="1"/>
        <c:axPos val="b"/>
        <c:numFmt formatCode="&quot;H&quot;yy" sourceLinked="1"/>
        <c:majorTickMark val="none"/>
        <c:minorTickMark val="none"/>
        <c:tickLblPos val="none"/>
        <c:crossAx val="320577824"/>
        <c:crosses val="autoZero"/>
        <c:auto val="1"/>
        <c:lblOffset val="100"/>
        <c:baseTimeUnit val="years"/>
      </c:dateAx>
      <c:valAx>
        <c:axId val="3205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4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0.71</c:v>
                </c:pt>
                <c:pt idx="1">
                  <c:v>1.73</c:v>
                </c:pt>
                <c:pt idx="2">
                  <c:v>2.62</c:v>
                </c:pt>
                <c:pt idx="3">
                  <c:v>3.07</c:v>
                </c:pt>
                <c:pt idx="4">
                  <c:v>3.67</c:v>
                </c:pt>
              </c:numCache>
            </c:numRef>
          </c:val>
          <c:extLst xmlns:c16r2="http://schemas.microsoft.com/office/drawing/2015/06/chart">
            <c:ext xmlns:c16="http://schemas.microsoft.com/office/drawing/2014/chart" uri="{C3380CC4-5D6E-409C-BE32-E72D297353CC}">
              <c16:uniqueId val="{00000000-AF38-48A9-8D2F-2485F4E4275E}"/>
            </c:ext>
          </c:extLst>
        </c:ser>
        <c:dLbls>
          <c:showLegendKey val="0"/>
          <c:showVal val="0"/>
          <c:showCatName val="0"/>
          <c:showSerName val="0"/>
          <c:showPercent val="0"/>
          <c:showBubbleSize val="0"/>
        </c:dLbls>
        <c:gapWidth val="150"/>
        <c:axId val="320573904"/>
        <c:axId val="3205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xmlns:c16r2="http://schemas.microsoft.com/office/drawing/2015/06/chart">
            <c:ext xmlns:c16="http://schemas.microsoft.com/office/drawing/2014/chart" uri="{C3380CC4-5D6E-409C-BE32-E72D297353CC}">
              <c16:uniqueId val="{00000001-AF38-48A9-8D2F-2485F4E4275E}"/>
            </c:ext>
          </c:extLst>
        </c:ser>
        <c:dLbls>
          <c:showLegendKey val="0"/>
          <c:showVal val="0"/>
          <c:showCatName val="0"/>
          <c:showSerName val="0"/>
          <c:showPercent val="0"/>
          <c:showBubbleSize val="0"/>
        </c:dLbls>
        <c:marker val="1"/>
        <c:smooth val="0"/>
        <c:axId val="320573904"/>
        <c:axId val="320573120"/>
      </c:lineChart>
      <c:dateAx>
        <c:axId val="320573904"/>
        <c:scaling>
          <c:orientation val="minMax"/>
        </c:scaling>
        <c:delete val="1"/>
        <c:axPos val="b"/>
        <c:numFmt formatCode="&quot;H&quot;yy" sourceLinked="1"/>
        <c:majorTickMark val="none"/>
        <c:minorTickMark val="none"/>
        <c:tickLblPos val="none"/>
        <c:crossAx val="320573120"/>
        <c:crosses val="autoZero"/>
        <c:auto val="1"/>
        <c:lblOffset val="100"/>
        <c:baseTimeUnit val="years"/>
      </c:dateAx>
      <c:valAx>
        <c:axId val="3205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7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13.74</c:v>
                </c:pt>
                <c:pt idx="1">
                  <c:v>11.05</c:v>
                </c:pt>
                <c:pt idx="2">
                  <c:v>5.32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E7E-4429-BA4E-75D19268E608}"/>
            </c:ext>
          </c:extLst>
        </c:ser>
        <c:dLbls>
          <c:showLegendKey val="0"/>
          <c:showVal val="0"/>
          <c:showCatName val="0"/>
          <c:showSerName val="0"/>
          <c:showPercent val="0"/>
          <c:showBubbleSize val="0"/>
        </c:dLbls>
        <c:gapWidth val="150"/>
        <c:axId val="320579392"/>
        <c:axId val="32057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xmlns:c16r2="http://schemas.microsoft.com/office/drawing/2015/06/chart">
            <c:ext xmlns:c16="http://schemas.microsoft.com/office/drawing/2014/chart" uri="{C3380CC4-5D6E-409C-BE32-E72D297353CC}">
              <c16:uniqueId val="{00000001-1E7E-4429-BA4E-75D19268E608}"/>
            </c:ext>
          </c:extLst>
        </c:ser>
        <c:dLbls>
          <c:showLegendKey val="0"/>
          <c:showVal val="0"/>
          <c:showCatName val="0"/>
          <c:showSerName val="0"/>
          <c:showPercent val="0"/>
          <c:showBubbleSize val="0"/>
        </c:dLbls>
        <c:marker val="1"/>
        <c:smooth val="0"/>
        <c:axId val="320579392"/>
        <c:axId val="320579784"/>
      </c:lineChart>
      <c:dateAx>
        <c:axId val="320579392"/>
        <c:scaling>
          <c:orientation val="minMax"/>
        </c:scaling>
        <c:delete val="1"/>
        <c:axPos val="b"/>
        <c:numFmt formatCode="&quot;H&quot;yy" sourceLinked="1"/>
        <c:majorTickMark val="none"/>
        <c:minorTickMark val="none"/>
        <c:tickLblPos val="none"/>
        <c:crossAx val="320579784"/>
        <c:crosses val="autoZero"/>
        <c:auto val="1"/>
        <c:lblOffset val="100"/>
        <c:baseTimeUnit val="years"/>
      </c:dateAx>
      <c:valAx>
        <c:axId val="32057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71.72</c:v>
                </c:pt>
                <c:pt idx="1">
                  <c:v>53.55</c:v>
                </c:pt>
                <c:pt idx="2">
                  <c:v>42.86</c:v>
                </c:pt>
                <c:pt idx="3">
                  <c:v>65.48</c:v>
                </c:pt>
                <c:pt idx="4">
                  <c:v>68.209999999999994</c:v>
                </c:pt>
              </c:numCache>
            </c:numRef>
          </c:val>
          <c:extLst xmlns:c16r2="http://schemas.microsoft.com/office/drawing/2015/06/chart">
            <c:ext xmlns:c16="http://schemas.microsoft.com/office/drawing/2014/chart" uri="{C3380CC4-5D6E-409C-BE32-E72D297353CC}">
              <c16:uniqueId val="{00000000-BDEB-42DA-AF0C-A73DCB89F5D0}"/>
            </c:ext>
          </c:extLst>
        </c:ser>
        <c:dLbls>
          <c:showLegendKey val="0"/>
          <c:showVal val="0"/>
          <c:showCatName val="0"/>
          <c:showSerName val="0"/>
          <c:showPercent val="0"/>
          <c:showBubbleSize val="0"/>
        </c:dLbls>
        <c:gapWidth val="150"/>
        <c:axId val="320575864"/>
        <c:axId val="32057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xmlns:c16r2="http://schemas.microsoft.com/office/drawing/2015/06/chart">
            <c:ext xmlns:c16="http://schemas.microsoft.com/office/drawing/2014/chart" uri="{C3380CC4-5D6E-409C-BE32-E72D297353CC}">
              <c16:uniqueId val="{00000001-BDEB-42DA-AF0C-A73DCB89F5D0}"/>
            </c:ext>
          </c:extLst>
        </c:ser>
        <c:dLbls>
          <c:showLegendKey val="0"/>
          <c:showVal val="0"/>
          <c:showCatName val="0"/>
          <c:showSerName val="0"/>
          <c:showPercent val="0"/>
          <c:showBubbleSize val="0"/>
        </c:dLbls>
        <c:marker val="1"/>
        <c:smooth val="0"/>
        <c:axId val="320575864"/>
        <c:axId val="320575080"/>
      </c:lineChart>
      <c:dateAx>
        <c:axId val="320575864"/>
        <c:scaling>
          <c:orientation val="minMax"/>
        </c:scaling>
        <c:delete val="1"/>
        <c:axPos val="b"/>
        <c:numFmt formatCode="&quot;H&quot;yy" sourceLinked="1"/>
        <c:majorTickMark val="none"/>
        <c:minorTickMark val="none"/>
        <c:tickLblPos val="none"/>
        <c:crossAx val="320575080"/>
        <c:crosses val="autoZero"/>
        <c:auto val="1"/>
        <c:lblOffset val="100"/>
        <c:baseTimeUnit val="years"/>
      </c:dateAx>
      <c:valAx>
        <c:axId val="32057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7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715.46</c:v>
                </c:pt>
                <c:pt idx="1">
                  <c:v>748.63</c:v>
                </c:pt>
                <c:pt idx="2">
                  <c:v>708.23</c:v>
                </c:pt>
                <c:pt idx="3">
                  <c:v>885.9</c:v>
                </c:pt>
                <c:pt idx="4">
                  <c:v>732.78</c:v>
                </c:pt>
              </c:numCache>
            </c:numRef>
          </c:val>
          <c:extLst xmlns:c16r2="http://schemas.microsoft.com/office/drawing/2015/06/chart">
            <c:ext xmlns:c16="http://schemas.microsoft.com/office/drawing/2014/chart" uri="{C3380CC4-5D6E-409C-BE32-E72D297353CC}">
              <c16:uniqueId val="{00000000-609A-459E-AF89-9FE11B5B07AB}"/>
            </c:ext>
          </c:extLst>
        </c:ser>
        <c:dLbls>
          <c:showLegendKey val="0"/>
          <c:showVal val="0"/>
          <c:showCatName val="0"/>
          <c:showSerName val="0"/>
          <c:showPercent val="0"/>
          <c:showBubbleSize val="0"/>
        </c:dLbls>
        <c:gapWidth val="150"/>
        <c:axId val="320576648"/>
        <c:axId val="3211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609A-459E-AF89-9FE11B5B07AB}"/>
            </c:ext>
          </c:extLst>
        </c:ser>
        <c:dLbls>
          <c:showLegendKey val="0"/>
          <c:showVal val="0"/>
          <c:showCatName val="0"/>
          <c:showSerName val="0"/>
          <c:showPercent val="0"/>
          <c:showBubbleSize val="0"/>
        </c:dLbls>
        <c:marker val="1"/>
        <c:smooth val="0"/>
        <c:axId val="320576648"/>
        <c:axId val="321110112"/>
      </c:lineChart>
      <c:dateAx>
        <c:axId val="320576648"/>
        <c:scaling>
          <c:orientation val="minMax"/>
        </c:scaling>
        <c:delete val="1"/>
        <c:axPos val="b"/>
        <c:numFmt formatCode="&quot;H&quot;yy" sourceLinked="1"/>
        <c:majorTickMark val="none"/>
        <c:minorTickMark val="none"/>
        <c:tickLblPos val="none"/>
        <c:crossAx val="321110112"/>
        <c:crosses val="autoZero"/>
        <c:auto val="1"/>
        <c:lblOffset val="100"/>
        <c:baseTimeUnit val="years"/>
      </c:dateAx>
      <c:valAx>
        <c:axId val="3211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81.58</c:v>
                </c:pt>
                <c:pt idx="1">
                  <c:v>90.2</c:v>
                </c:pt>
                <c:pt idx="2">
                  <c:v>101.05</c:v>
                </c:pt>
                <c:pt idx="3">
                  <c:v>106.39</c:v>
                </c:pt>
                <c:pt idx="4">
                  <c:v>108.51</c:v>
                </c:pt>
              </c:numCache>
            </c:numRef>
          </c:val>
          <c:extLst xmlns:c16r2="http://schemas.microsoft.com/office/drawing/2015/06/chart">
            <c:ext xmlns:c16="http://schemas.microsoft.com/office/drawing/2014/chart" uri="{C3380CC4-5D6E-409C-BE32-E72D297353CC}">
              <c16:uniqueId val="{00000000-1B82-4464-822B-983565ACAD58}"/>
            </c:ext>
          </c:extLst>
        </c:ser>
        <c:dLbls>
          <c:showLegendKey val="0"/>
          <c:showVal val="0"/>
          <c:showCatName val="0"/>
          <c:showSerName val="0"/>
          <c:showPercent val="0"/>
          <c:showBubbleSize val="0"/>
        </c:dLbls>
        <c:gapWidth val="150"/>
        <c:axId val="321112464"/>
        <c:axId val="32111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1B82-4464-822B-983565ACAD58}"/>
            </c:ext>
          </c:extLst>
        </c:ser>
        <c:dLbls>
          <c:showLegendKey val="0"/>
          <c:showVal val="0"/>
          <c:showCatName val="0"/>
          <c:showSerName val="0"/>
          <c:showPercent val="0"/>
          <c:showBubbleSize val="0"/>
        </c:dLbls>
        <c:marker val="1"/>
        <c:smooth val="0"/>
        <c:axId val="321112464"/>
        <c:axId val="321114424"/>
      </c:lineChart>
      <c:dateAx>
        <c:axId val="321112464"/>
        <c:scaling>
          <c:orientation val="minMax"/>
        </c:scaling>
        <c:delete val="1"/>
        <c:axPos val="b"/>
        <c:numFmt formatCode="&quot;H&quot;yy" sourceLinked="1"/>
        <c:majorTickMark val="none"/>
        <c:minorTickMark val="none"/>
        <c:tickLblPos val="none"/>
        <c:crossAx val="321114424"/>
        <c:crosses val="autoZero"/>
        <c:auto val="1"/>
        <c:lblOffset val="100"/>
        <c:baseTimeUnit val="years"/>
      </c:dateAx>
      <c:valAx>
        <c:axId val="32111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1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148.93</c:v>
                </c:pt>
                <c:pt idx="1">
                  <c:v>134.24</c:v>
                </c:pt>
                <c:pt idx="2">
                  <c:v>131.83000000000001</c:v>
                </c:pt>
                <c:pt idx="3">
                  <c:v>132.66999999999999</c:v>
                </c:pt>
                <c:pt idx="4">
                  <c:v>130.08000000000001</c:v>
                </c:pt>
              </c:numCache>
            </c:numRef>
          </c:val>
          <c:extLst xmlns:c16r2="http://schemas.microsoft.com/office/drawing/2015/06/chart">
            <c:ext xmlns:c16="http://schemas.microsoft.com/office/drawing/2014/chart" uri="{C3380CC4-5D6E-409C-BE32-E72D297353CC}">
              <c16:uniqueId val="{00000000-CC08-4653-B4BA-3A656ACCA7DA}"/>
            </c:ext>
          </c:extLst>
        </c:ser>
        <c:dLbls>
          <c:showLegendKey val="0"/>
          <c:showVal val="0"/>
          <c:showCatName val="0"/>
          <c:showSerName val="0"/>
          <c:showPercent val="0"/>
          <c:showBubbleSize val="0"/>
        </c:dLbls>
        <c:gapWidth val="150"/>
        <c:axId val="321110504"/>
        <c:axId val="32111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CC08-4653-B4BA-3A656ACCA7DA}"/>
            </c:ext>
          </c:extLst>
        </c:ser>
        <c:dLbls>
          <c:showLegendKey val="0"/>
          <c:showVal val="0"/>
          <c:showCatName val="0"/>
          <c:showSerName val="0"/>
          <c:showPercent val="0"/>
          <c:showBubbleSize val="0"/>
        </c:dLbls>
        <c:marker val="1"/>
        <c:smooth val="0"/>
        <c:axId val="321110504"/>
        <c:axId val="321116776"/>
      </c:lineChart>
      <c:dateAx>
        <c:axId val="321110504"/>
        <c:scaling>
          <c:orientation val="minMax"/>
        </c:scaling>
        <c:delete val="1"/>
        <c:axPos val="b"/>
        <c:numFmt formatCode="&quot;H&quot;yy" sourceLinked="1"/>
        <c:majorTickMark val="none"/>
        <c:minorTickMark val="none"/>
        <c:tickLblPos val="none"/>
        <c:crossAx val="321116776"/>
        <c:crosses val="autoZero"/>
        <c:auto val="1"/>
        <c:lblOffset val="100"/>
        <c:baseTimeUnit val="years"/>
      </c:dateAx>
      <c:valAx>
        <c:axId val="32111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1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13" zoomScale="6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福知山市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77727</v>
      </c>
      <c r="AM8" s="51"/>
      <c r="AN8" s="51"/>
      <c r="AO8" s="51"/>
      <c r="AP8" s="51"/>
      <c r="AQ8" s="51"/>
      <c r="AR8" s="51"/>
      <c r="AS8" s="51"/>
      <c r="AT8" s="46">
        <f>データ!T6</f>
        <v>552.54</v>
      </c>
      <c r="AU8" s="46"/>
      <c r="AV8" s="46"/>
      <c r="AW8" s="46"/>
      <c r="AX8" s="46"/>
      <c r="AY8" s="46"/>
      <c r="AZ8" s="46"/>
      <c r="BA8" s="46"/>
      <c r="BB8" s="46">
        <f>データ!U6</f>
        <v>140.66999999999999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57.9</v>
      </c>
      <c r="J10" s="46"/>
      <c r="K10" s="46"/>
      <c r="L10" s="46"/>
      <c r="M10" s="46"/>
      <c r="N10" s="46"/>
      <c r="O10" s="46"/>
      <c r="P10" s="46">
        <f>データ!P6</f>
        <v>76.989999999999995</v>
      </c>
      <c r="Q10" s="46"/>
      <c r="R10" s="46"/>
      <c r="S10" s="46"/>
      <c r="T10" s="46"/>
      <c r="U10" s="46"/>
      <c r="V10" s="46"/>
      <c r="W10" s="46">
        <f>データ!Q6</f>
        <v>66.61</v>
      </c>
      <c r="X10" s="46"/>
      <c r="Y10" s="46"/>
      <c r="Z10" s="46"/>
      <c r="AA10" s="46"/>
      <c r="AB10" s="46"/>
      <c r="AC10" s="46"/>
      <c r="AD10" s="51">
        <f>データ!R6</f>
        <v>2613</v>
      </c>
      <c r="AE10" s="51"/>
      <c r="AF10" s="51"/>
      <c r="AG10" s="51"/>
      <c r="AH10" s="51"/>
      <c r="AI10" s="51"/>
      <c r="AJ10" s="51"/>
      <c r="AK10" s="2"/>
      <c r="AL10" s="51">
        <f>データ!V6</f>
        <v>59378</v>
      </c>
      <c r="AM10" s="51"/>
      <c r="AN10" s="51"/>
      <c r="AO10" s="51"/>
      <c r="AP10" s="51"/>
      <c r="AQ10" s="51"/>
      <c r="AR10" s="51"/>
      <c r="AS10" s="51"/>
      <c r="AT10" s="46">
        <f>データ!W6</f>
        <v>20.350000000000001</v>
      </c>
      <c r="AU10" s="46"/>
      <c r="AV10" s="46"/>
      <c r="AW10" s="46"/>
      <c r="AX10" s="46"/>
      <c r="AY10" s="46"/>
      <c r="AZ10" s="46"/>
      <c r="BA10" s="46"/>
      <c r="BB10" s="46">
        <f>データ!X6</f>
        <v>2917.84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iK9p7CPyliDwURdxc7R7ghvncU2xNEJQao/KRloo9cG7ey/rko8iil3IYNAoL0YPYsTkwiW28V3gi4Z+5vECQ==" saltValue="mSl+YrQtvta/QSOsm5xR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262013</v>
      </c>
      <c r="D6" s="33">
        <f t="shared" si="3"/>
        <v>46</v>
      </c>
      <c r="E6" s="33">
        <f t="shared" si="3"/>
        <v>17</v>
      </c>
      <c r="F6" s="33">
        <f t="shared" si="3"/>
        <v>1</v>
      </c>
      <c r="G6" s="33">
        <f t="shared" si="3"/>
        <v>0</v>
      </c>
      <c r="H6" s="33" t="str">
        <f t="shared" si="3"/>
        <v>京都府　福知山市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57.9</v>
      </c>
      <c r="P6" s="34">
        <f t="shared" si="3"/>
        <v>76.989999999999995</v>
      </c>
      <c r="Q6" s="34">
        <f t="shared" si="3"/>
        <v>66.61</v>
      </c>
      <c r="R6" s="34">
        <f t="shared" si="3"/>
        <v>2613</v>
      </c>
      <c r="S6" s="34">
        <f t="shared" si="3"/>
        <v>77727</v>
      </c>
      <c r="T6" s="34">
        <f t="shared" si="3"/>
        <v>552.54</v>
      </c>
      <c r="U6" s="34">
        <f t="shared" si="3"/>
        <v>140.66999999999999</v>
      </c>
      <c r="V6" s="34">
        <f t="shared" si="3"/>
        <v>59378</v>
      </c>
      <c r="W6" s="34">
        <f t="shared" si="3"/>
        <v>20.350000000000001</v>
      </c>
      <c r="X6" s="34">
        <f t="shared" si="3"/>
        <v>2917.84</v>
      </c>
      <c r="Y6" s="35">
        <f>IF(Y7="",NA(),Y7)</f>
        <v>96.22</v>
      </c>
      <c r="Z6" s="35">
        <f t="shared" ref="Z6:AH6" si="4">IF(Z7="",NA(),Z7)</f>
        <v>102.13</v>
      </c>
      <c r="AA6" s="35">
        <f t="shared" si="4"/>
        <v>102.87</v>
      </c>
      <c r="AB6" s="35">
        <f t="shared" si="4"/>
        <v>103.71</v>
      </c>
      <c r="AC6" s="35">
        <f t="shared" si="4"/>
        <v>110.79</v>
      </c>
      <c r="AD6" s="35">
        <f t="shared" si="4"/>
        <v>109.48</v>
      </c>
      <c r="AE6" s="35">
        <f t="shared" si="4"/>
        <v>109.27</v>
      </c>
      <c r="AF6" s="35">
        <f t="shared" si="4"/>
        <v>108.03</v>
      </c>
      <c r="AG6" s="35">
        <f t="shared" si="4"/>
        <v>106.9</v>
      </c>
      <c r="AH6" s="35">
        <f t="shared" si="4"/>
        <v>106.99</v>
      </c>
      <c r="AI6" s="34" t="str">
        <f>IF(AI7="","",IF(AI7="-","【-】","【"&amp;SUBSTITUTE(TEXT(AI7,"#,##0.00"),"-","△")&amp;"】"))</f>
        <v>【108.07】</v>
      </c>
      <c r="AJ6" s="35">
        <f>IF(AJ7="",NA(),AJ7)</f>
        <v>13.74</v>
      </c>
      <c r="AK6" s="35">
        <f t="shared" ref="AK6:AS6" si="5">IF(AK7="",NA(),AK7)</f>
        <v>11.05</v>
      </c>
      <c r="AL6" s="35">
        <f t="shared" si="5"/>
        <v>5.32</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71.72</v>
      </c>
      <c r="AV6" s="35">
        <f t="shared" ref="AV6:BD6" si="6">IF(AV7="",NA(),AV7)</f>
        <v>53.55</v>
      </c>
      <c r="AW6" s="35">
        <f t="shared" si="6"/>
        <v>42.86</v>
      </c>
      <c r="AX6" s="35">
        <f t="shared" si="6"/>
        <v>65.48</v>
      </c>
      <c r="AY6" s="35">
        <f t="shared" si="6"/>
        <v>68.209999999999994</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715.46</v>
      </c>
      <c r="BG6" s="35">
        <f t="shared" ref="BG6:BO6" si="7">IF(BG7="",NA(),BG7)</f>
        <v>748.63</v>
      </c>
      <c r="BH6" s="35">
        <f t="shared" si="7"/>
        <v>708.23</v>
      </c>
      <c r="BI6" s="35">
        <f t="shared" si="7"/>
        <v>885.9</v>
      </c>
      <c r="BJ6" s="35">
        <f t="shared" si="7"/>
        <v>732.78</v>
      </c>
      <c r="BK6" s="35">
        <f t="shared" si="7"/>
        <v>848.31</v>
      </c>
      <c r="BL6" s="35">
        <f t="shared" si="7"/>
        <v>774.99</v>
      </c>
      <c r="BM6" s="35">
        <f t="shared" si="7"/>
        <v>799.41</v>
      </c>
      <c r="BN6" s="35">
        <f t="shared" si="7"/>
        <v>820.36</v>
      </c>
      <c r="BO6" s="35">
        <f t="shared" si="7"/>
        <v>847.44</v>
      </c>
      <c r="BP6" s="34" t="str">
        <f>IF(BP7="","",IF(BP7="-","【-】","【"&amp;SUBSTITUTE(TEXT(BP7,"#,##0.00"),"-","△")&amp;"】"))</f>
        <v>【682.51】</v>
      </c>
      <c r="BQ6" s="35">
        <f>IF(BQ7="",NA(),BQ7)</f>
        <v>81.58</v>
      </c>
      <c r="BR6" s="35">
        <f t="shared" ref="BR6:BZ6" si="8">IF(BR7="",NA(),BR7)</f>
        <v>90.2</v>
      </c>
      <c r="BS6" s="35">
        <f t="shared" si="8"/>
        <v>101.05</v>
      </c>
      <c r="BT6" s="35">
        <f t="shared" si="8"/>
        <v>106.39</v>
      </c>
      <c r="BU6" s="35">
        <f t="shared" si="8"/>
        <v>108.51</v>
      </c>
      <c r="BV6" s="35">
        <f t="shared" si="8"/>
        <v>94.38</v>
      </c>
      <c r="BW6" s="35">
        <f t="shared" si="8"/>
        <v>96.57</v>
      </c>
      <c r="BX6" s="35">
        <f t="shared" si="8"/>
        <v>96.54</v>
      </c>
      <c r="BY6" s="35">
        <f t="shared" si="8"/>
        <v>95.4</v>
      </c>
      <c r="BZ6" s="35">
        <f t="shared" si="8"/>
        <v>94.69</v>
      </c>
      <c r="CA6" s="34" t="str">
        <f>IF(CA7="","",IF(CA7="-","【-】","【"&amp;SUBSTITUTE(TEXT(CA7,"#,##0.00"),"-","△")&amp;"】"))</f>
        <v>【100.34】</v>
      </c>
      <c r="CB6" s="35">
        <f>IF(CB7="",NA(),CB7)</f>
        <v>148.93</v>
      </c>
      <c r="CC6" s="35">
        <f t="shared" ref="CC6:CK6" si="9">IF(CC7="",NA(),CC7)</f>
        <v>134.24</v>
      </c>
      <c r="CD6" s="35">
        <f t="shared" si="9"/>
        <v>131.83000000000001</v>
      </c>
      <c r="CE6" s="35">
        <f t="shared" si="9"/>
        <v>132.66999999999999</v>
      </c>
      <c r="CF6" s="35">
        <f t="shared" si="9"/>
        <v>130.08000000000001</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69.62</v>
      </c>
      <c r="CN6" s="35">
        <f t="shared" ref="CN6:CV6" si="10">IF(CN7="",NA(),CN7)</f>
        <v>71.55</v>
      </c>
      <c r="CO6" s="35">
        <f t="shared" si="10"/>
        <v>70.790000000000006</v>
      </c>
      <c r="CP6" s="35">
        <f t="shared" si="10"/>
        <v>74.23</v>
      </c>
      <c r="CQ6" s="35">
        <f t="shared" si="10"/>
        <v>68.34</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98.87</v>
      </c>
      <c r="CY6" s="35">
        <f t="shared" ref="CY6:DG6" si="11">IF(CY7="",NA(),CY7)</f>
        <v>98.94</v>
      </c>
      <c r="CZ6" s="35">
        <f t="shared" si="11"/>
        <v>98.96</v>
      </c>
      <c r="DA6" s="35">
        <f t="shared" si="11"/>
        <v>99.03</v>
      </c>
      <c r="DB6" s="35">
        <f t="shared" si="11"/>
        <v>99.04</v>
      </c>
      <c r="DC6" s="35">
        <f t="shared" si="11"/>
        <v>91.44</v>
      </c>
      <c r="DD6" s="35">
        <f t="shared" si="11"/>
        <v>91.76</v>
      </c>
      <c r="DE6" s="35">
        <f t="shared" si="11"/>
        <v>92.3</v>
      </c>
      <c r="DF6" s="35">
        <f t="shared" si="11"/>
        <v>92.55</v>
      </c>
      <c r="DG6" s="35">
        <f t="shared" si="11"/>
        <v>92.62</v>
      </c>
      <c r="DH6" s="34" t="str">
        <f>IF(DH7="","",IF(DH7="-","【-】","【"&amp;SUBSTITUTE(TEXT(DH7,"#,##0.00"),"-","△")&amp;"】"))</f>
        <v>【95.35】</v>
      </c>
      <c r="DI6" s="35">
        <f>IF(DI7="",NA(),DI7)</f>
        <v>18.239999999999998</v>
      </c>
      <c r="DJ6" s="35">
        <f t="shared" ref="DJ6:DR6" si="12">IF(DJ7="",NA(),DJ7)</f>
        <v>19.96</v>
      </c>
      <c r="DK6" s="35">
        <f t="shared" si="12"/>
        <v>23.53</v>
      </c>
      <c r="DL6" s="35">
        <f t="shared" si="12"/>
        <v>26.66</v>
      </c>
      <c r="DM6" s="35">
        <f t="shared" si="12"/>
        <v>29.61</v>
      </c>
      <c r="DN6" s="35">
        <f t="shared" si="12"/>
        <v>25.89</v>
      </c>
      <c r="DO6" s="35">
        <f t="shared" si="12"/>
        <v>26.63</v>
      </c>
      <c r="DP6" s="35">
        <f t="shared" si="12"/>
        <v>25.61</v>
      </c>
      <c r="DQ6" s="35">
        <f t="shared" si="12"/>
        <v>26.13</v>
      </c>
      <c r="DR6" s="35">
        <f t="shared" si="12"/>
        <v>26.36</v>
      </c>
      <c r="DS6" s="34" t="str">
        <f>IF(DS7="","",IF(DS7="-","【-】","【"&amp;SUBSTITUTE(TEXT(DS7,"#,##0.00"),"-","△")&amp;"】"))</f>
        <v>【38.57】</v>
      </c>
      <c r="DT6" s="35">
        <f>IF(DT7="",NA(),DT7)</f>
        <v>0.71</v>
      </c>
      <c r="DU6" s="35">
        <f t="shared" ref="DU6:EC6" si="13">IF(DU7="",NA(),DU7)</f>
        <v>1.73</v>
      </c>
      <c r="DV6" s="35">
        <f t="shared" si="13"/>
        <v>2.62</v>
      </c>
      <c r="DW6" s="35">
        <f t="shared" si="13"/>
        <v>3.07</v>
      </c>
      <c r="DX6" s="35">
        <f t="shared" si="13"/>
        <v>3.67</v>
      </c>
      <c r="DY6" s="35">
        <f t="shared" si="13"/>
        <v>0.71</v>
      </c>
      <c r="DZ6" s="35">
        <f t="shared" si="13"/>
        <v>0.95</v>
      </c>
      <c r="EA6" s="35">
        <f t="shared" si="13"/>
        <v>1.07</v>
      </c>
      <c r="EB6" s="35">
        <f t="shared" si="13"/>
        <v>1.03</v>
      </c>
      <c r="EC6" s="35">
        <f t="shared" si="13"/>
        <v>1.43</v>
      </c>
      <c r="ED6" s="34" t="str">
        <f>IF(ED7="","",IF(ED7="-","【-】","【"&amp;SUBSTITUTE(TEXT(ED7,"#,##0.00"),"-","△")&amp;"】"))</f>
        <v>【5.90】</v>
      </c>
      <c r="EE6" s="35">
        <f>IF(EE7="",NA(),EE7)</f>
        <v>0.04</v>
      </c>
      <c r="EF6" s="35">
        <f t="shared" ref="EF6:EN6" si="14">IF(EF7="",NA(),EF7)</f>
        <v>0.11</v>
      </c>
      <c r="EG6" s="35">
        <f t="shared" si="14"/>
        <v>0.15</v>
      </c>
      <c r="EH6" s="35">
        <f t="shared" si="14"/>
        <v>0.19</v>
      </c>
      <c r="EI6" s="35">
        <f t="shared" si="14"/>
        <v>0.05</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262013</v>
      </c>
      <c r="D7" s="37">
        <v>46</v>
      </c>
      <c r="E7" s="37">
        <v>17</v>
      </c>
      <c r="F7" s="37">
        <v>1</v>
      </c>
      <c r="G7" s="37">
        <v>0</v>
      </c>
      <c r="H7" s="37" t="s">
        <v>95</v>
      </c>
      <c r="I7" s="37" t="s">
        <v>96</v>
      </c>
      <c r="J7" s="37" t="s">
        <v>97</v>
      </c>
      <c r="K7" s="37" t="s">
        <v>98</v>
      </c>
      <c r="L7" s="37" t="s">
        <v>99</v>
      </c>
      <c r="M7" s="37" t="s">
        <v>100</v>
      </c>
      <c r="N7" s="38" t="s">
        <v>101</v>
      </c>
      <c r="O7" s="38">
        <v>57.9</v>
      </c>
      <c r="P7" s="38">
        <v>76.989999999999995</v>
      </c>
      <c r="Q7" s="38">
        <v>66.61</v>
      </c>
      <c r="R7" s="38">
        <v>2613</v>
      </c>
      <c r="S7" s="38">
        <v>77727</v>
      </c>
      <c r="T7" s="38">
        <v>552.54</v>
      </c>
      <c r="U7" s="38">
        <v>140.66999999999999</v>
      </c>
      <c r="V7" s="38">
        <v>59378</v>
      </c>
      <c r="W7" s="38">
        <v>20.350000000000001</v>
      </c>
      <c r="X7" s="38">
        <v>2917.84</v>
      </c>
      <c r="Y7" s="38">
        <v>96.22</v>
      </c>
      <c r="Z7" s="38">
        <v>102.13</v>
      </c>
      <c r="AA7" s="38">
        <v>102.87</v>
      </c>
      <c r="AB7" s="38">
        <v>103.71</v>
      </c>
      <c r="AC7" s="38">
        <v>110.79</v>
      </c>
      <c r="AD7" s="38">
        <v>109.48</v>
      </c>
      <c r="AE7" s="38">
        <v>109.27</v>
      </c>
      <c r="AF7" s="38">
        <v>108.03</v>
      </c>
      <c r="AG7" s="38">
        <v>106.9</v>
      </c>
      <c r="AH7" s="38">
        <v>106.99</v>
      </c>
      <c r="AI7" s="38">
        <v>108.07</v>
      </c>
      <c r="AJ7" s="38">
        <v>13.74</v>
      </c>
      <c r="AK7" s="38">
        <v>11.05</v>
      </c>
      <c r="AL7" s="38">
        <v>5.32</v>
      </c>
      <c r="AM7" s="38">
        <v>0</v>
      </c>
      <c r="AN7" s="38">
        <v>0</v>
      </c>
      <c r="AO7" s="38">
        <v>16.34</v>
      </c>
      <c r="AP7" s="38">
        <v>15.65</v>
      </c>
      <c r="AQ7" s="38">
        <v>13.55</v>
      </c>
      <c r="AR7" s="38">
        <v>9.06</v>
      </c>
      <c r="AS7" s="38">
        <v>7.42</v>
      </c>
      <c r="AT7" s="38">
        <v>3.09</v>
      </c>
      <c r="AU7" s="38">
        <v>71.72</v>
      </c>
      <c r="AV7" s="38">
        <v>53.55</v>
      </c>
      <c r="AW7" s="38">
        <v>42.86</v>
      </c>
      <c r="AX7" s="38">
        <v>65.48</v>
      </c>
      <c r="AY7" s="38">
        <v>68.209999999999994</v>
      </c>
      <c r="AZ7" s="38">
        <v>78.930000000000007</v>
      </c>
      <c r="BA7" s="38">
        <v>77.94</v>
      </c>
      <c r="BB7" s="38">
        <v>78.45</v>
      </c>
      <c r="BC7" s="38">
        <v>76.31</v>
      </c>
      <c r="BD7" s="38">
        <v>68.180000000000007</v>
      </c>
      <c r="BE7" s="38">
        <v>69.540000000000006</v>
      </c>
      <c r="BF7" s="38">
        <v>715.46</v>
      </c>
      <c r="BG7" s="38">
        <v>748.63</v>
      </c>
      <c r="BH7" s="38">
        <v>708.23</v>
      </c>
      <c r="BI7" s="38">
        <v>885.9</v>
      </c>
      <c r="BJ7" s="38">
        <v>732.78</v>
      </c>
      <c r="BK7" s="38">
        <v>848.31</v>
      </c>
      <c r="BL7" s="38">
        <v>774.99</v>
      </c>
      <c r="BM7" s="38">
        <v>799.41</v>
      </c>
      <c r="BN7" s="38">
        <v>820.36</v>
      </c>
      <c r="BO7" s="38">
        <v>847.44</v>
      </c>
      <c r="BP7" s="38">
        <v>682.51</v>
      </c>
      <c r="BQ7" s="38">
        <v>81.58</v>
      </c>
      <c r="BR7" s="38">
        <v>90.2</v>
      </c>
      <c r="BS7" s="38">
        <v>101.05</v>
      </c>
      <c r="BT7" s="38">
        <v>106.39</v>
      </c>
      <c r="BU7" s="38">
        <v>108.51</v>
      </c>
      <c r="BV7" s="38">
        <v>94.38</v>
      </c>
      <c r="BW7" s="38">
        <v>96.57</v>
      </c>
      <c r="BX7" s="38">
        <v>96.54</v>
      </c>
      <c r="BY7" s="38">
        <v>95.4</v>
      </c>
      <c r="BZ7" s="38">
        <v>94.69</v>
      </c>
      <c r="CA7" s="38">
        <v>100.34</v>
      </c>
      <c r="CB7" s="38">
        <v>148.93</v>
      </c>
      <c r="CC7" s="38">
        <v>134.24</v>
      </c>
      <c r="CD7" s="38">
        <v>131.83000000000001</v>
      </c>
      <c r="CE7" s="38">
        <v>132.66999999999999</v>
      </c>
      <c r="CF7" s="38">
        <v>130.08000000000001</v>
      </c>
      <c r="CG7" s="38">
        <v>165.45</v>
      </c>
      <c r="CH7" s="38">
        <v>161.54</v>
      </c>
      <c r="CI7" s="38">
        <v>162.81</v>
      </c>
      <c r="CJ7" s="38">
        <v>163.19999999999999</v>
      </c>
      <c r="CK7" s="38">
        <v>159.78</v>
      </c>
      <c r="CL7" s="38">
        <v>136.15</v>
      </c>
      <c r="CM7" s="38">
        <v>69.62</v>
      </c>
      <c r="CN7" s="38">
        <v>71.55</v>
      </c>
      <c r="CO7" s="38">
        <v>70.790000000000006</v>
      </c>
      <c r="CP7" s="38">
        <v>74.23</v>
      </c>
      <c r="CQ7" s="38">
        <v>68.34</v>
      </c>
      <c r="CR7" s="38">
        <v>65.62</v>
      </c>
      <c r="CS7" s="38">
        <v>64.67</v>
      </c>
      <c r="CT7" s="38">
        <v>64.959999999999994</v>
      </c>
      <c r="CU7" s="38">
        <v>65.040000000000006</v>
      </c>
      <c r="CV7" s="38">
        <v>68.31</v>
      </c>
      <c r="CW7" s="38">
        <v>59.64</v>
      </c>
      <c r="CX7" s="38">
        <v>98.87</v>
      </c>
      <c r="CY7" s="38">
        <v>98.94</v>
      </c>
      <c r="CZ7" s="38">
        <v>98.96</v>
      </c>
      <c r="DA7" s="38">
        <v>99.03</v>
      </c>
      <c r="DB7" s="38">
        <v>99.04</v>
      </c>
      <c r="DC7" s="38">
        <v>91.44</v>
      </c>
      <c r="DD7" s="38">
        <v>91.76</v>
      </c>
      <c r="DE7" s="38">
        <v>92.3</v>
      </c>
      <c r="DF7" s="38">
        <v>92.55</v>
      </c>
      <c r="DG7" s="38">
        <v>92.62</v>
      </c>
      <c r="DH7" s="38">
        <v>95.35</v>
      </c>
      <c r="DI7" s="38">
        <v>18.239999999999998</v>
      </c>
      <c r="DJ7" s="38">
        <v>19.96</v>
      </c>
      <c r="DK7" s="38">
        <v>23.53</v>
      </c>
      <c r="DL7" s="38">
        <v>26.66</v>
      </c>
      <c r="DM7" s="38">
        <v>29.61</v>
      </c>
      <c r="DN7" s="38">
        <v>25.89</v>
      </c>
      <c r="DO7" s="38">
        <v>26.63</v>
      </c>
      <c r="DP7" s="38">
        <v>25.61</v>
      </c>
      <c r="DQ7" s="38">
        <v>26.13</v>
      </c>
      <c r="DR7" s="38">
        <v>26.36</v>
      </c>
      <c r="DS7" s="38">
        <v>38.57</v>
      </c>
      <c r="DT7" s="38">
        <v>0.71</v>
      </c>
      <c r="DU7" s="38">
        <v>1.73</v>
      </c>
      <c r="DV7" s="38">
        <v>2.62</v>
      </c>
      <c r="DW7" s="38">
        <v>3.07</v>
      </c>
      <c r="DX7" s="38">
        <v>3.67</v>
      </c>
      <c r="DY7" s="38">
        <v>0.71</v>
      </c>
      <c r="DZ7" s="38">
        <v>0.95</v>
      </c>
      <c r="EA7" s="38">
        <v>1.07</v>
      </c>
      <c r="EB7" s="38">
        <v>1.03</v>
      </c>
      <c r="EC7" s="38">
        <v>1.43</v>
      </c>
      <c r="ED7" s="38">
        <v>5.9</v>
      </c>
      <c r="EE7" s="38">
        <v>0.04</v>
      </c>
      <c r="EF7" s="38">
        <v>0.11</v>
      </c>
      <c r="EG7" s="38">
        <v>0.15</v>
      </c>
      <c r="EH7" s="38">
        <v>0.19</v>
      </c>
      <c r="EI7" s="38">
        <v>0.05</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福知山市上下水道部</cp:lastModifiedBy>
  <cp:lastPrinted>2021-02-15T04:25:54Z</cp:lastPrinted>
  <dcterms:modified xsi:type="dcterms:W3CDTF">2021-02-16T00:13:26Z</dcterms:modified>
</cp:coreProperties>
</file>