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2020(R2)\03土木課共通\01土木課共通\03財政課\210118（財政課より）Fwd 【２／４〆】公営企業に係る「経営比較分析表」（令和元年度決算）の分析等について\駐車場\"/>
    </mc:Choice>
  </mc:AlternateContent>
  <xr:revisionPtr revIDLastSave="0" documentId="8_{21197DDE-2CD4-41DF-B6E5-ACA43AE9B06D}" xr6:coauthVersionLast="36" xr6:coauthVersionMax="36" xr10:uidLastSave="{00000000-0000-0000-0000-000000000000}"/>
  <workbookProtection workbookAlgorithmName="SHA-512" workbookHashValue="5FAF0GPzhQIX5K1w2319llLFUi93xuiDayoB55cOUPdOX23FT+MGZ6OqrQYdoMJNbdYR9BW7Zz+efzAsuV55mQ==" workbookSaltValue="z3utSE/mPz1LlemAm5Jl0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A51" i="4" l="1"/>
  <c r="MI76" i="4"/>
  <c r="HJ51" i="4"/>
  <c r="MA30" i="4"/>
  <c r="IT76" i="4"/>
  <c r="CS51" i="4"/>
  <c r="HJ30" i="4"/>
  <c r="BZ76" i="4"/>
  <c r="CS30" i="4"/>
  <c r="C11" i="5"/>
  <c r="D11" i="5"/>
  <c r="E11" i="5"/>
  <c r="B11" i="5"/>
  <c r="BK76" i="4" l="1"/>
  <c r="LH51" i="4"/>
  <c r="BZ30" i="4"/>
  <c r="LT76" i="4"/>
  <c r="GQ51" i="4"/>
  <c r="LH30" i="4"/>
  <c r="IE76" i="4"/>
  <c r="BZ51" i="4"/>
  <c r="GQ30" i="4"/>
  <c r="HP76" i="4"/>
  <c r="BG30" i="4"/>
  <c r="AV76" i="4"/>
  <c r="KO51" i="4"/>
  <c r="FX30" i="4"/>
  <c r="LE76" i="4"/>
  <c r="FX51" i="4"/>
  <c r="KO30" i="4"/>
  <c r="BG51" i="4"/>
  <c r="HA76" i="4"/>
  <c r="AN51" i="4"/>
  <c r="FE30" i="4"/>
  <c r="FE51" i="4"/>
  <c r="AN30" i="4"/>
  <c r="KP76" i="4"/>
  <c r="AG76" i="4"/>
  <c r="JV51" i="4"/>
  <c r="JV30" i="4"/>
  <c r="KA76" i="4"/>
  <c r="EL51" i="4"/>
  <c r="JC30" i="4"/>
  <c r="GL76" i="4"/>
  <c r="U51" i="4"/>
  <c r="EL30" i="4"/>
  <c r="JC51" i="4"/>
  <c r="U30" i="4"/>
  <c r="R76"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<sst xmlns="http://schemas.openxmlformats.org/spreadsheetml/2006/main" count="278" uniqueCount="134">
  <si>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</si>
  <si>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</si>
  <si>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</si>
  <si>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</si>
  <si>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</si>
  <si>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</si>
  <si>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</si>
  <si>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</si>
  <si>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</si>
  <si>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</si>
  <si>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</si>
  <si>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</si>
  <si>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</si>
  <si>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</si>
  <si>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</si>
  <si>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</si>
  <si>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</si>
  <si>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</si>
  <si>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</si>
  <si>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</si>
  <si>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</si>
  <si>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</si>
  <si>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</si>
  <si>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</si>
  <si>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</si>
  <si>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</si>
  <si>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</si>
  <si>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</si>
  <si>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</si>
  <si>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</si>
  <si>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</si>
  <si>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</si>
  <si>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</si>
  <si>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</si>
  <si>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</si>
  <si>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</si>
  <si>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</si>
  <si>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</si>
  <si>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</si>
  <si>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</si>
  <si>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</si>
  <si>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</si>
  <si>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</si>
  <si>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</si>
  <si>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</si>
  <si>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</si>
  <si>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</si>
  <si>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</si>
  <si>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</si>
  <si>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</si>
  <si>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</si>
  <si>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</si>
  <si>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</si>
  <si>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</si>
  <si>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</si>
  <si>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</si>
  <si>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</si>
  <si>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</si>
  <si>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</si>
  <si>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</si>
  <si>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</si>
  <si>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</si>
  <si>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</si>
  <si>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</si>
  <si>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</si>
  <si>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</si>
  <si>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</si>
  <si>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</si>
  <si>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</si>
  <si>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</si>
  <si>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</si>
  <si>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</si>
  <si>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</si>
  <si>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</si>
  <si>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</si>
  <si>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</si>
  <si>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</si>
  <si>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</si>
  <si>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</si>
  <si>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</si>
  <si>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</si>
  <si>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</si>
  <si>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</si>
  <si>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</si>
  <si>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</si>
  <si>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</si>
  <si>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</si>
  <si>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</si>
  <si>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</si>
  <si>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</si>
  <si>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</si>
  <si>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</si>
  <si>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</si>
  <si>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</si>
  <si>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</si>
  <si>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</si>
  <si>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</si>
  <si>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</si>
  <si>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</si>
  <si>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</si>
  <si>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</si>
  <si>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</si>
  <si>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</si>
  <si>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</si>
  <si>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</si>
  <si>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</si>
  <si>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</si>
  <si>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</si>
  <si>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</si>
  <si>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</si>
  <si>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</si>
  <si>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</si>
  <si>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</si>
  <si>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七条海岸駐車場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</si>
  <si>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</si>
  <si>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</si>
  <si>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</si>
  <si>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</si>
  <si>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</si>
  <si>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</si>
  <si>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</si>
  <si>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</si>
  <si>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</si>
  <si>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</si>
  <si>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</si>
  <si>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</si>
  <si>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</si>
  <si>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</si>
  <si>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</si>
  <si>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</si>
  <si>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公共駐車場としての重要な役割を果たしているものの、稼働率が低く、十分な収益を上げていないことから、規模縮小を視野に入れ、経営の見直しを検討する必要がある。</t>
    <phoneticPr fontId="5"/>
  </si>
  <si>
    <t xml:space="preserve"> 通常コンスタントに利用がある駐車場ではないが、公共施設に隣接しているため、イベントの際には重要な役割を果たしている。
 一方で、稼働率が低く、利用台数も減少傾向に転じているため、規模縮小を視野に入れ、施設のあり方を検討する必要がある。</t>
    <phoneticPr fontId="5"/>
  </si>
  <si>
    <t>　国有財産を借地しており、借地に係る費用が経営を圧迫する要因となっている。
 今後、設備更新が必要になってくることから、規模縮小を視野に入れ、施設のあり方や経営を見直す必要がある。</t>
    <phoneticPr fontId="5"/>
  </si>
  <si>
    <t xml:space="preserve"> 他府県からのフェリー搭乗のための利用者などが増加傾向にあったり、夏季の祭りや冬季の大学受験などのイベント等の利用の際には駐車台数が増えるが、通常コンスタントに利用がある駐車場ではないため、各数値が低水準にあり、十分に収益をあげているとはいえず、規模縮小を視野に入れ、経営を見直す必要がある。</t>
    <rPh sb="1" eb="2">
      <t>タ</t>
    </rPh>
    <rPh sb="2" eb="4">
      <t>フケン</t>
    </rPh>
    <rPh sb="11" eb="13">
      <t>トウジョウ</t>
    </rPh>
    <rPh sb="17" eb="20">
      <t>リヨウシャ</t>
    </rPh>
    <rPh sb="23" eb="25">
      <t>ゾウカ</t>
    </rPh>
    <rPh sb="25" eb="27">
      <t>ケイコウ</t>
    </rPh>
    <rPh sb="33" eb="35">
      <t>カキ</t>
    </rPh>
    <rPh sb="36" eb="37">
      <t>マツ</t>
    </rPh>
    <rPh sb="39" eb="41">
      <t>トウキ</t>
    </rPh>
    <rPh sb="42" eb="44">
      <t>ダイガク</t>
    </rPh>
    <rPh sb="44" eb="46">
      <t>ジュケン</t>
    </rPh>
    <rPh sb="61" eb="63">
      <t>チュウシャ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</si>
</sst>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86.5</c:v>
                </c:pt>
                <c:pt idx="1">
                  <c:v>80.2</c:v>
                </c:pt>
                <c:pt idx="2">
                  <c:v>78.7</c:v>
                </c:pt>
                <c:pt idx="3">
                  <c:v>82.5</c:v>
                </c:pt>
                <c:pt idx="4">
                  <c:v>77.900000000000006</c:v>
                </c:pt>
              </c:numCache>
            </c:numRef>
          </c:val>
          <c:extLst>
            <c:ext xmlns:c16="http://schemas.microsoft.com/office/drawing/2014/chart" uri="{C3380CC4-5D6E-409C-BE32-E72D297353CC}">
              <c16:uniqueId val="{00000000-BCF7-4814-8DAA-A6D03D745BA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BCF7-4814-8DAA-A6D03D745BA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4A-4EF1-9F30-DE73D683AC1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C34A-4EF1-9F30-DE73D683AC1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58D-4F21-B367-D97ADF39BF5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58D-4F21-B367-D97ADF39BF5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17F-4A8B-AC1D-67B836F40E5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17F-4A8B-AC1D-67B836F40E5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62B-462C-9668-0179C57A684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362B-462C-9668-0179C57A684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575-4BC2-9A65-B4DFBEBCBE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D575-4BC2-9A65-B4DFBEBCBE7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57.1</c:v>
                </c:pt>
                <c:pt idx="1">
                  <c:v>57.1</c:v>
                </c:pt>
                <c:pt idx="2">
                  <c:v>57.1</c:v>
                </c:pt>
                <c:pt idx="3">
                  <c:v>57.1</c:v>
                </c:pt>
                <c:pt idx="4">
                  <c:v>56</c:v>
                </c:pt>
              </c:numCache>
            </c:numRef>
          </c:val>
          <c:extLst>
            <c:ext xmlns:c16="http://schemas.microsoft.com/office/drawing/2014/chart" uri="{C3380CC4-5D6E-409C-BE32-E72D297353CC}">
              <c16:uniqueId val="{00000000-681D-4472-B60B-9A6FC0288E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681D-4472-B60B-9A6FC0288EB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-29.1</c:v>
                </c:pt>
                <c:pt idx="1">
                  <c:v>-38.799999999999997</c:v>
                </c:pt>
                <c:pt idx="2">
                  <c:v>-44.2</c:v>
                </c:pt>
                <c:pt idx="3">
                  <c:v>-43.2</c:v>
                </c:pt>
                <c:pt idx="4">
                  <c:v>-33.299999999999997</c:v>
                </c:pt>
              </c:numCache>
            </c:numRef>
          </c:val>
          <c:extLst>
            <c:ext xmlns:c16="http://schemas.microsoft.com/office/drawing/2014/chart" uri="{C3380CC4-5D6E-409C-BE32-E72D297353CC}">
              <c16:uniqueId val="{00000000-001B-4E9C-9ED6-9A0565C8C5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001B-4E9C-9ED6-9A0565C8C5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-805</c:v>
                </c:pt>
                <c:pt idx="1">
                  <c:v>-1203</c:v>
                </c:pt>
                <c:pt idx="2">
                  <c:v>-1259</c:v>
                </c:pt>
                <c:pt idx="3">
                  <c:v>-1044</c:v>
                </c:pt>
                <c:pt idx="4">
                  <c:v>-1297</c:v>
                </c:pt>
              </c:numCache>
            </c:numRef>
          </c:val>
          <c:extLst>
            <c:ext xmlns:c16="http://schemas.microsoft.com/office/drawing/2014/chart" uri="{C3380CC4-5D6E-409C-BE32-E72D297353CC}">
              <c16:uniqueId val="{00000000-1A1F-4AF7-A6A1-8F215E11DA7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1A1F-4AF7-A6A1-8F215E11DA7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R1" zoomScaleNormal="100" zoomScaleSheetLayoutView="70" workbookViewId="0">
      <selection activeCell="NS15" sqref="NS1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京都府舞鶴市　七条海岸駐車場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2519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120</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84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86.5</v>
      </c>
      <c r="V31" s="110"/>
      <c r="W31" s="110"/>
      <c r="X31" s="110"/>
      <c r="Y31" s="110"/>
      <c r="Z31" s="110"/>
      <c r="AA31" s="110"/>
      <c r="AB31" s="110"/>
      <c r="AC31" s="110"/>
      <c r="AD31" s="110"/>
      <c r="AE31" s="110"/>
      <c r="AF31" s="110"/>
      <c r="AG31" s="110"/>
      <c r="AH31" s="110"/>
      <c r="AI31" s="110"/>
      <c r="AJ31" s="110"/>
      <c r="AK31" s="110"/>
      <c r="AL31" s="110"/>
      <c r="AM31" s="110"/>
      <c r="AN31" s="110">
        <f>データ!Z7</f>
        <v>80.2</v>
      </c>
      <c r="AO31" s="110"/>
      <c r="AP31" s="110"/>
      <c r="AQ31" s="110"/>
      <c r="AR31" s="110"/>
      <c r="AS31" s="110"/>
      <c r="AT31" s="110"/>
      <c r="AU31" s="110"/>
      <c r="AV31" s="110"/>
      <c r="AW31" s="110"/>
      <c r="AX31" s="110"/>
      <c r="AY31" s="110"/>
      <c r="AZ31" s="110"/>
      <c r="BA31" s="110"/>
      <c r="BB31" s="110"/>
      <c r="BC31" s="110"/>
      <c r="BD31" s="110"/>
      <c r="BE31" s="110"/>
      <c r="BF31" s="110"/>
      <c r="BG31" s="110">
        <f>データ!AA7</f>
        <v>78.7</v>
      </c>
      <c r="BH31" s="110"/>
      <c r="BI31" s="110"/>
      <c r="BJ31" s="110"/>
      <c r="BK31" s="110"/>
      <c r="BL31" s="110"/>
      <c r="BM31" s="110"/>
      <c r="BN31" s="110"/>
      <c r="BO31" s="110"/>
      <c r="BP31" s="110"/>
      <c r="BQ31" s="110"/>
      <c r="BR31" s="110"/>
      <c r="BS31" s="110"/>
      <c r="BT31" s="110"/>
      <c r="BU31" s="110"/>
      <c r="BV31" s="110"/>
      <c r="BW31" s="110"/>
      <c r="BX31" s="110"/>
      <c r="BY31" s="110"/>
      <c r="BZ31" s="110">
        <f>データ!AB7</f>
        <v>82.5</v>
      </c>
      <c r="CA31" s="110"/>
      <c r="CB31" s="110"/>
      <c r="CC31" s="110"/>
      <c r="CD31" s="110"/>
      <c r="CE31" s="110"/>
      <c r="CF31" s="110"/>
      <c r="CG31" s="110"/>
      <c r="CH31" s="110"/>
      <c r="CI31" s="110"/>
      <c r="CJ31" s="110"/>
      <c r="CK31" s="110"/>
      <c r="CL31" s="110"/>
      <c r="CM31" s="110"/>
      <c r="CN31" s="110"/>
      <c r="CO31" s="110"/>
      <c r="CP31" s="110"/>
      <c r="CQ31" s="110"/>
      <c r="CR31" s="110"/>
      <c r="CS31" s="110">
        <f>データ!AC7</f>
        <v>77.900000000000006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57.1</v>
      </c>
      <c r="JD31" s="81"/>
      <c r="JE31" s="81"/>
      <c r="JF31" s="81"/>
      <c r="JG31" s="81"/>
      <c r="JH31" s="81"/>
      <c r="JI31" s="81"/>
      <c r="JJ31" s="81"/>
      <c r="JK31" s="81"/>
      <c r="JL31" s="81"/>
      <c r="JM31" s="81"/>
      <c r="JN31" s="81"/>
      <c r="JO31" s="81"/>
      <c r="JP31" s="81"/>
      <c r="JQ31" s="81"/>
      <c r="JR31" s="81"/>
      <c r="JS31" s="81"/>
      <c r="JT31" s="81"/>
      <c r="JU31" s="82"/>
      <c r="JV31" s="80">
        <f>データ!DL7</f>
        <v>57.1</v>
      </c>
      <c r="JW31" s="81"/>
      <c r="JX31" s="81"/>
      <c r="JY31" s="81"/>
      <c r="JZ31" s="81"/>
      <c r="KA31" s="81"/>
      <c r="KB31" s="81"/>
      <c r="KC31" s="81"/>
      <c r="KD31" s="81"/>
      <c r="KE31" s="81"/>
      <c r="KF31" s="81"/>
      <c r="KG31" s="81"/>
      <c r="KH31" s="81"/>
      <c r="KI31" s="81"/>
      <c r="KJ31" s="81"/>
      <c r="KK31" s="81"/>
      <c r="KL31" s="81"/>
      <c r="KM31" s="81"/>
      <c r="KN31" s="82"/>
      <c r="KO31" s="80">
        <f>データ!DM7</f>
        <v>57.1</v>
      </c>
      <c r="KP31" s="81"/>
      <c r="KQ31" s="81"/>
      <c r="KR31" s="81"/>
      <c r="KS31" s="81"/>
      <c r="KT31" s="81"/>
      <c r="KU31" s="81"/>
      <c r="KV31" s="81"/>
      <c r="KW31" s="81"/>
      <c r="KX31" s="81"/>
      <c r="KY31" s="81"/>
      <c r="KZ31" s="81"/>
      <c r="LA31" s="81"/>
      <c r="LB31" s="81"/>
      <c r="LC31" s="81"/>
      <c r="LD31" s="81"/>
      <c r="LE31" s="81"/>
      <c r="LF31" s="81"/>
      <c r="LG31" s="82"/>
      <c r="LH31" s="80">
        <f>データ!DN7</f>
        <v>57.1</v>
      </c>
      <c r="LI31" s="81"/>
      <c r="LJ31" s="81"/>
      <c r="LK31" s="81"/>
      <c r="LL31" s="81"/>
      <c r="LM31" s="81"/>
      <c r="LN31" s="81"/>
      <c r="LO31" s="81"/>
      <c r="LP31" s="81"/>
      <c r="LQ31" s="81"/>
      <c r="LR31" s="81"/>
      <c r="LS31" s="81"/>
      <c r="LT31" s="81"/>
      <c r="LU31" s="81"/>
      <c r="LV31" s="81"/>
      <c r="LW31" s="81"/>
      <c r="LX31" s="81"/>
      <c r="LY31" s="81"/>
      <c r="LZ31" s="82"/>
      <c r="MA31" s="80">
        <f>データ!DO7</f>
        <v>56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-29.1</v>
      </c>
      <c r="EM52" s="110"/>
      <c r="EN52" s="110"/>
      <c r="EO52" s="110"/>
      <c r="EP52" s="110"/>
      <c r="EQ52" s="110"/>
      <c r="ER52" s="110"/>
      <c r="ES52" s="110"/>
      <c r="ET52" s="110"/>
      <c r="EU52" s="110"/>
      <c r="EV52" s="110"/>
      <c r="EW52" s="110"/>
      <c r="EX52" s="110"/>
      <c r="EY52" s="110"/>
      <c r="EZ52" s="110"/>
      <c r="FA52" s="110"/>
      <c r="FB52" s="110"/>
      <c r="FC52" s="110"/>
      <c r="FD52" s="110"/>
      <c r="FE52" s="110">
        <f>データ!BG7</f>
        <v>-38.799999999999997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-44.2</v>
      </c>
      <c r="FY52" s="110"/>
      <c r="FZ52" s="110"/>
      <c r="GA52" s="110"/>
      <c r="GB52" s="110"/>
      <c r="GC52" s="110"/>
      <c r="GD52" s="110"/>
      <c r="GE52" s="110"/>
      <c r="GF52" s="110"/>
      <c r="GG52" s="110"/>
      <c r="GH52" s="110"/>
      <c r="GI52" s="110"/>
      <c r="GJ52" s="110"/>
      <c r="GK52" s="110"/>
      <c r="GL52" s="110"/>
      <c r="GM52" s="110"/>
      <c r="GN52" s="110"/>
      <c r="GO52" s="110"/>
      <c r="GP52" s="110"/>
      <c r="GQ52" s="110">
        <f>データ!BI7</f>
        <v>-43.2</v>
      </c>
      <c r="GR52" s="110"/>
      <c r="GS52" s="110"/>
      <c r="GT52" s="110"/>
      <c r="GU52" s="110"/>
      <c r="GV52" s="110"/>
      <c r="GW52" s="110"/>
      <c r="GX52" s="110"/>
      <c r="GY52" s="110"/>
      <c r="GZ52" s="110"/>
      <c r="HA52" s="110"/>
      <c r="HB52" s="110"/>
      <c r="HC52" s="110"/>
      <c r="HD52" s="110"/>
      <c r="HE52" s="110"/>
      <c r="HF52" s="110"/>
      <c r="HG52" s="110"/>
      <c r="HH52" s="110"/>
      <c r="HI52" s="110"/>
      <c r="HJ52" s="110">
        <f>データ!BJ7</f>
        <v>-33.299999999999997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-805</v>
      </c>
      <c r="JD52" s="109"/>
      <c r="JE52" s="109"/>
      <c r="JF52" s="109"/>
      <c r="JG52" s="109"/>
      <c r="JH52" s="109"/>
      <c r="JI52" s="109"/>
      <c r="JJ52" s="109"/>
      <c r="JK52" s="109"/>
      <c r="JL52" s="109"/>
      <c r="JM52" s="109"/>
      <c r="JN52" s="109"/>
      <c r="JO52" s="109"/>
      <c r="JP52" s="109"/>
      <c r="JQ52" s="109"/>
      <c r="JR52" s="109"/>
      <c r="JS52" s="109"/>
      <c r="JT52" s="109"/>
      <c r="JU52" s="109"/>
      <c r="JV52" s="109">
        <f>データ!BR7</f>
        <v>-1203</v>
      </c>
      <c r="JW52" s="109"/>
      <c r="JX52" s="109"/>
      <c r="JY52" s="109"/>
      <c r="JZ52" s="109"/>
      <c r="KA52" s="109"/>
      <c r="KB52" s="109"/>
      <c r="KC52" s="109"/>
      <c r="KD52" s="109"/>
      <c r="KE52" s="109"/>
      <c r="KF52" s="109"/>
      <c r="KG52" s="109"/>
      <c r="KH52" s="109"/>
      <c r="KI52" s="109"/>
      <c r="KJ52" s="109"/>
      <c r="KK52" s="109"/>
      <c r="KL52" s="109"/>
      <c r="KM52" s="109"/>
      <c r="KN52" s="109"/>
      <c r="KO52" s="109">
        <f>データ!BS7</f>
        <v>-1259</v>
      </c>
      <c r="KP52" s="109"/>
      <c r="KQ52" s="109"/>
      <c r="KR52" s="109"/>
      <c r="KS52" s="109"/>
      <c r="KT52" s="109"/>
      <c r="KU52" s="109"/>
      <c r="KV52" s="109"/>
      <c r="KW52" s="109"/>
      <c r="KX52" s="109"/>
      <c r="KY52" s="109"/>
      <c r="KZ52" s="109"/>
      <c r="LA52" s="109"/>
      <c r="LB52" s="109"/>
      <c r="LC52" s="109"/>
      <c r="LD52" s="109"/>
      <c r="LE52" s="109"/>
      <c r="LF52" s="109"/>
      <c r="LG52" s="109"/>
      <c r="LH52" s="109">
        <f>データ!BT7</f>
        <v>-1044</v>
      </c>
      <c r="LI52" s="109"/>
      <c r="LJ52" s="109"/>
      <c r="LK52" s="109"/>
      <c r="LL52" s="109"/>
      <c r="LM52" s="109"/>
      <c r="LN52" s="109"/>
      <c r="LO52" s="109"/>
      <c r="LP52" s="109"/>
      <c r="LQ52" s="109"/>
      <c r="LR52" s="109"/>
      <c r="LS52" s="109"/>
      <c r="LT52" s="109"/>
      <c r="LU52" s="109"/>
      <c r="LV52" s="109"/>
      <c r="LW52" s="109"/>
      <c r="LX52" s="109"/>
      <c r="LY52" s="109"/>
      <c r="LZ52" s="109"/>
      <c r="MA52" s="109">
        <f>データ!BU7</f>
        <v>-1297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54</v>
      </c>
      <c r="AO53" s="109"/>
      <c r="AP53" s="109"/>
      <c r="AQ53" s="109"/>
      <c r="AR53" s="109"/>
      <c r="AS53" s="109"/>
      <c r="AT53" s="109"/>
      <c r="AU53" s="109"/>
      <c r="AV53" s="109"/>
      <c r="AW53" s="109"/>
      <c r="AX53" s="109"/>
      <c r="AY53" s="109"/>
      <c r="AZ53" s="109"/>
      <c r="BA53" s="109"/>
      <c r="BB53" s="109"/>
      <c r="BC53" s="109"/>
      <c r="BD53" s="109"/>
      <c r="BE53" s="109"/>
      <c r="BF53" s="109"/>
      <c r="BG53" s="109">
        <f>データ!BB7</f>
        <v>33</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9663</v>
      </c>
      <c r="JD53" s="109"/>
      <c r="JE53" s="109"/>
      <c r="JF53" s="109"/>
      <c r="JG53" s="109"/>
      <c r="JH53" s="109"/>
      <c r="JI53" s="109"/>
      <c r="JJ53" s="109"/>
      <c r="JK53" s="109"/>
      <c r="JL53" s="109"/>
      <c r="JM53" s="109"/>
      <c r="JN53" s="109"/>
      <c r="JO53" s="109"/>
      <c r="JP53" s="109"/>
      <c r="JQ53" s="109"/>
      <c r="JR53" s="109"/>
      <c r="JS53" s="109"/>
      <c r="JT53" s="109"/>
      <c r="JU53" s="109"/>
      <c r="JV53" s="109">
        <f>データ!BW7</f>
        <v>9019</v>
      </c>
      <c r="JW53" s="109"/>
      <c r="JX53" s="109"/>
      <c r="JY53" s="109"/>
      <c r="JZ53" s="109"/>
      <c r="KA53" s="109"/>
      <c r="KB53" s="109"/>
      <c r="KC53" s="109"/>
      <c r="KD53" s="109"/>
      <c r="KE53" s="109"/>
      <c r="KF53" s="109"/>
      <c r="KG53" s="109"/>
      <c r="KH53" s="109"/>
      <c r="KI53" s="109"/>
      <c r="KJ53" s="109"/>
      <c r="KK53" s="109"/>
      <c r="KL53" s="109"/>
      <c r="KM53" s="109"/>
      <c r="KN53" s="109"/>
      <c r="KO53" s="109">
        <f>データ!BX7</f>
        <v>8406</v>
      </c>
      <c r="KP53" s="109"/>
      <c r="KQ53" s="109"/>
      <c r="KR53" s="109"/>
      <c r="KS53" s="109"/>
      <c r="KT53" s="109"/>
      <c r="KU53" s="109"/>
      <c r="KV53" s="109"/>
      <c r="KW53" s="109"/>
      <c r="KX53" s="109"/>
      <c r="KY53" s="109"/>
      <c r="KZ53" s="109"/>
      <c r="LA53" s="109"/>
      <c r="LB53" s="109"/>
      <c r="LC53" s="109"/>
      <c r="LD53" s="109"/>
      <c r="LE53" s="109"/>
      <c r="LF53" s="109"/>
      <c r="LG53" s="109"/>
      <c r="LH53" s="109">
        <f>データ!BY7</f>
        <v>7531</v>
      </c>
      <c r="LI53" s="109"/>
      <c r="LJ53" s="109"/>
      <c r="LK53" s="109"/>
      <c r="LL53" s="109"/>
      <c r="LM53" s="109"/>
      <c r="LN53" s="109"/>
      <c r="LO53" s="109"/>
      <c r="LP53" s="109"/>
      <c r="LQ53" s="109"/>
      <c r="LR53" s="109"/>
      <c r="LS53" s="109"/>
      <c r="LT53" s="109"/>
      <c r="LU53" s="109"/>
      <c r="LV53" s="109"/>
      <c r="LW53" s="109"/>
      <c r="LX53" s="109"/>
      <c r="LY53" s="109"/>
      <c r="LZ53" s="109"/>
      <c r="MA53" s="109">
        <f>データ!BZ7</f>
        <v>8442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86739</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22500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M9Pd1KPwjXZhktiJ0LVJOjfMv0oN5Cj9ndsJJpOCQZHBKFojY9x9LTJ4os+Cpai7MwWDGpvgoR5hnaCLRH1/g==" saltValue="S7g3Mh4UHqY6PliG0FbB/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102</v>
      </c>
      <c r="BG5" s="59" t="s">
        <v>90</v>
      </c>
      <c r="BH5" s="59" t="s">
        <v>91</v>
      </c>
      <c r="BI5" s="59" t="s">
        <v>92</v>
      </c>
      <c r="BJ5" s="59" t="s">
        <v>93</v>
      </c>
      <c r="BK5" s="59" t="s">
        <v>94</v>
      </c>
      <c r="BL5" s="59" t="s">
        <v>95</v>
      </c>
      <c r="BM5" s="59" t="s">
        <v>96</v>
      </c>
      <c r="BN5" s="59" t="s">
        <v>97</v>
      </c>
      <c r="BO5" s="59" t="s">
        <v>98</v>
      </c>
      <c r="BP5" s="59" t="s">
        <v>99</v>
      </c>
      <c r="BQ5" s="59" t="s">
        <v>89</v>
      </c>
      <c r="BR5" s="59" t="s">
        <v>90</v>
      </c>
      <c r="BS5" s="59" t="s">
        <v>103</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2"/>
      <c r="CN5" s="142"/>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104</v>
      </c>
      <c r="DE5" s="59" t="s">
        <v>94</v>
      </c>
      <c r="DF5" s="59" t="s">
        <v>95</v>
      </c>
      <c r="DG5" s="59" t="s">
        <v>96</v>
      </c>
      <c r="DH5" s="59" t="s">
        <v>97</v>
      </c>
      <c r="DI5" s="59" t="s">
        <v>98</v>
      </c>
      <c r="DJ5" s="59" t="s">
        <v>35</v>
      </c>
      <c r="DK5" s="59" t="s">
        <v>89</v>
      </c>
      <c r="DL5" s="59" t="s">
        <v>105</v>
      </c>
      <c r="DM5" s="59" t="s">
        <v>91</v>
      </c>
      <c r="DN5" s="59" t="s">
        <v>92</v>
      </c>
      <c r="DO5" s="59" t="s">
        <v>93</v>
      </c>
      <c r="DP5" s="59" t="s">
        <v>94</v>
      </c>
      <c r="DQ5" s="59" t="s">
        <v>95</v>
      </c>
      <c r="DR5" s="59" t="s">
        <v>96</v>
      </c>
      <c r="DS5" s="59" t="s">
        <v>97</v>
      </c>
      <c r="DT5" s="59" t="s">
        <v>98</v>
      </c>
      <c r="DU5" s="59" t="s">
        <v>99</v>
      </c>
    </row>
    <row r="6" spans="1:125" s="66" customFormat="1" x14ac:dyDescent="0.2">
      <c r="A6" s="49" t="s">
        <v>106</v>
      </c>
      <c r="B6" s="60">
        <f>B8</f>
        <v>2019</v>
      </c>
      <c r="C6" s="60">
        <f t="shared" ref="C6:X6" si="1">C8</f>
        <v>262021</v>
      </c>
      <c r="D6" s="60">
        <f t="shared" si="1"/>
        <v>47</v>
      </c>
      <c r="E6" s="60">
        <f t="shared" si="1"/>
        <v>14</v>
      </c>
      <c r="F6" s="60">
        <f t="shared" si="1"/>
        <v>0</v>
      </c>
      <c r="G6" s="60">
        <f t="shared" si="1"/>
        <v>4</v>
      </c>
      <c r="H6" s="60" t="str">
        <f>SUBSTITUTE(H8,"　","")</f>
        <v>京都府舞鶴市</v>
      </c>
      <c r="I6" s="60" t="str">
        <f t="shared" si="1"/>
        <v>七条海岸駐車場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42</v>
      </c>
      <c r="S6" s="62" t="str">
        <f t="shared" si="1"/>
        <v>公共施設</v>
      </c>
      <c r="T6" s="62" t="str">
        <f t="shared" si="1"/>
        <v>無</v>
      </c>
      <c r="U6" s="63">
        <f t="shared" si="1"/>
        <v>2519</v>
      </c>
      <c r="V6" s="63">
        <f t="shared" si="1"/>
        <v>84</v>
      </c>
      <c r="W6" s="63">
        <f t="shared" si="1"/>
        <v>100</v>
      </c>
      <c r="X6" s="62" t="str">
        <f t="shared" si="1"/>
        <v>導入なし</v>
      </c>
      <c r="Y6" s="64">
        <f>IF(Y8="-",NA(),Y8)</f>
        <v>86.5</v>
      </c>
      <c r="Z6" s="64">
        <f t="shared" ref="Z6:AH6" si="2">IF(Z8="-",NA(),Z8)</f>
        <v>80.2</v>
      </c>
      <c r="AA6" s="64">
        <f t="shared" si="2"/>
        <v>78.7</v>
      </c>
      <c r="AB6" s="64">
        <f t="shared" si="2"/>
        <v>82.5</v>
      </c>
      <c r="AC6" s="64">
        <f t="shared" si="2"/>
        <v>77.900000000000006</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-29.1</v>
      </c>
      <c r="BG6" s="64">
        <f t="shared" ref="BG6:BO6" si="5">IF(BG8="-",NA(),BG8)</f>
        <v>-38.799999999999997</v>
      </c>
      <c r="BH6" s="64">
        <f t="shared" si="5"/>
        <v>-44.2</v>
      </c>
      <c r="BI6" s="64">
        <f t="shared" si="5"/>
        <v>-43.2</v>
      </c>
      <c r="BJ6" s="64">
        <f t="shared" si="5"/>
        <v>-33.299999999999997</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-805</v>
      </c>
      <c r="BR6" s="65">
        <f t="shared" ref="BR6:BZ6" si="6">IF(BR8="-",NA(),BR8)</f>
        <v>-1203</v>
      </c>
      <c r="BS6" s="65">
        <f t="shared" si="6"/>
        <v>-1259</v>
      </c>
      <c r="BT6" s="65">
        <f t="shared" si="6"/>
        <v>-1044</v>
      </c>
      <c r="BU6" s="65">
        <f t="shared" si="6"/>
        <v>-1297</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107</v>
      </c>
      <c r="CM6" s="63">
        <f t="shared" ref="CM6:CN6" si="7">CM8</f>
        <v>86739</v>
      </c>
      <c r="CN6" s="63">
        <f t="shared" si="7"/>
        <v>22500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57.1</v>
      </c>
      <c r="DL6" s="64">
        <f t="shared" ref="DL6:DT6" si="9">IF(DL8="-",NA(),DL8)</f>
        <v>57.1</v>
      </c>
      <c r="DM6" s="64">
        <f t="shared" si="9"/>
        <v>57.1</v>
      </c>
      <c r="DN6" s="64">
        <f t="shared" si="9"/>
        <v>57.1</v>
      </c>
      <c r="DO6" s="64">
        <f t="shared" si="9"/>
        <v>56</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2">
      <c r="A7" s="49" t="s">
        <v>109</v>
      </c>
      <c r="B7" s="60">
        <f t="shared" ref="B7:X7" si="10">B8</f>
        <v>2019</v>
      </c>
      <c r="C7" s="60">
        <f t="shared" si="10"/>
        <v>262021</v>
      </c>
      <c r="D7" s="60">
        <f t="shared" si="10"/>
        <v>47</v>
      </c>
      <c r="E7" s="60">
        <f t="shared" si="10"/>
        <v>14</v>
      </c>
      <c r="F7" s="60">
        <f t="shared" si="10"/>
        <v>0</v>
      </c>
      <c r="G7" s="60">
        <f t="shared" si="10"/>
        <v>4</v>
      </c>
      <c r="H7" s="60" t="str">
        <f t="shared" si="10"/>
        <v>京都府　舞鶴市</v>
      </c>
      <c r="I7" s="60" t="str">
        <f t="shared" si="10"/>
        <v>七条海岸駐車場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42</v>
      </c>
      <c r="S7" s="62" t="str">
        <f t="shared" si="10"/>
        <v>公共施設</v>
      </c>
      <c r="T7" s="62" t="str">
        <f t="shared" si="10"/>
        <v>無</v>
      </c>
      <c r="U7" s="63">
        <f t="shared" si="10"/>
        <v>2519</v>
      </c>
      <c r="V7" s="63">
        <f t="shared" si="10"/>
        <v>84</v>
      </c>
      <c r="W7" s="63">
        <f t="shared" si="10"/>
        <v>100</v>
      </c>
      <c r="X7" s="62" t="str">
        <f t="shared" si="10"/>
        <v>導入なし</v>
      </c>
      <c r="Y7" s="64">
        <f>Y8</f>
        <v>86.5</v>
      </c>
      <c r="Z7" s="64">
        <f t="shared" ref="Z7:AH7" si="11">Z8</f>
        <v>80.2</v>
      </c>
      <c r="AA7" s="64">
        <f t="shared" si="11"/>
        <v>78.7</v>
      </c>
      <c r="AB7" s="64">
        <f t="shared" si="11"/>
        <v>82.5</v>
      </c>
      <c r="AC7" s="64">
        <f t="shared" si="11"/>
        <v>77.900000000000006</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-29.1</v>
      </c>
      <c r="BG7" s="64">
        <f t="shared" ref="BG7:BO7" si="14">BG8</f>
        <v>-38.799999999999997</v>
      </c>
      <c r="BH7" s="64">
        <f t="shared" si="14"/>
        <v>-44.2</v>
      </c>
      <c r="BI7" s="64">
        <f t="shared" si="14"/>
        <v>-43.2</v>
      </c>
      <c r="BJ7" s="64">
        <f t="shared" si="14"/>
        <v>-33.299999999999997</v>
      </c>
      <c r="BK7" s="64">
        <f t="shared" si="14"/>
        <v>33.4</v>
      </c>
      <c r="BL7" s="64">
        <f t="shared" si="14"/>
        <v>32.299999999999997</v>
      </c>
      <c r="BM7" s="64">
        <f t="shared" si="14"/>
        <v>22.3</v>
      </c>
      <c r="BN7" s="64">
        <f t="shared" si="14"/>
        <v>33.6</v>
      </c>
      <c r="BO7" s="64">
        <f t="shared" si="14"/>
        <v>35.299999999999997</v>
      </c>
      <c r="BP7" s="61"/>
      <c r="BQ7" s="65">
        <f>BQ8</f>
        <v>-805</v>
      </c>
      <c r="BR7" s="65">
        <f t="shared" ref="BR7:BZ7" si="15">BR8</f>
        <v>-1203</v>
      </c>
      <c r="BS7" s="65">
        <f t="shared" si="15"/>
        <v>-1259</v>
      </c>
      <c r="BT7" s="65">
        <f t="shared" si="15"/>
        <v>-1044</v>
      </c>
      <c r="BU7" s="65">
        <f t="shared" si="15"/>
        <v>-1297</v>
      </c>
      <c r="BV7" s="65">
        <f t="shared" si="15"/>
        <v>9663</v>
      </c>
      <c r="BW7" s="65">
        <f t="shared" si="15"/>
        <v>9019</v>
      </c>
      <c r="BX7" s="65">
        <f t="shared" si="15"/>
        <v>8406</v>
      </c>
      <c r="BY7" s="65">
        <f t="shared" si="15"/>
        <v>7531</v>
      </c>
      <c r="BZ7" s="65">
        <f t="shared" si="15"/>
        <v>8442</v>
      </c>
      <c r="CA7" s="63"/>
      <c r="CB7" s="64" t="s">
        <v>110</v>
      </c>
      <c r="CC7" s="64" t="s">
        <v>110</v>
      </c>
      <c r="CD7" s="64" t="s">
        <v>110</v>
      </c>
      <c r="CE7" s="64" t="s">
        <v>110</v>
      </c>
      <c r="CF7" s="64" t="s">
        <v>110</v>
      </c>
      <c r="CG7" s="64" t="s">
        <v>110</v>
      </c>
      <c r="CH7" s="64" t="s">
        <v>110</v>
      </c>
      <c r="CI7" s="64" t="s">
        <v>110</v>
      </c>
      <c r="CJ7" s="64" t="s">
        <v>110</v>
      </c>
      <c r="CK7" s="64" t="s">
        <v>111</v>
      </c>
      <c r="CL7" s="61"/>
      <c r="CM7" s="63">
        <f>CM8</f>
        <v>86739</v>
      </c>
      <c r="CN7" s="63">
        <f>CN8</f>
        <v>22500</v>
      </c>
      <c r="CO7" s="64" t="s">
        <v>110</v>
      </c>
      <c r="CP7" s="64" t="s">
        <v>110</v>
      </c>
      <c r="CQ7" s="64" t="s">
        <v>110</v>
      </c>
      <c r="CR7" s="64" t="s">
        <v>110</v>
      </c>
      <c r="CS7" s="64" t="s">
        <v>110</v>
      </c>
      <c r="CT7" s="64" t="s">
        <v>110</v>
      </c>
      <c r="CU7" s="64" t="s">
        <v>110</v>
      </c>
      <c r="CV7" s="64" t="s">
        <v>110</v>
      </c>
      <c r="CW7" s="64" t="s">
        <v>110</v>
      </c>
      <c r="CX7" s="64" t="s">
        <v>107</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57.1</v>
      </c>
      <c r="DL7" s="64">
        <f t="shared" ref="DL7:DT7" si="17">DL8</f>
        <v>57.1</v>
      </c>
      <c r="DM7" s="64">
        <f t="shared" si="17"/>
        <v>57.1</v>
      </c>
      <c r="DN7" s="64">
        <f t="shared" si="17"/>
        <v>57.1</v>
      </c>
      <c r="DO7" s="64">
        <f t="shared" si="17"/>
        <v>56</v>
      </c>
      <c r="DP7" s="64">
        <f t="shared" si="17"/>
        <v>154.1</v>
      </c>
      <c r="DQ7" s="64">
        <f t="shared" si="17"/>
        <v>151.6</v>
      </c>
      <c r="DR7" s="64">
        <f t="shared" si="17"/>
        <v>151.19999999999999</v>
      </c>
      <c r="DS7" s="64">
        <f t="shared" si="17"/>
        <v>159.69999999999999</v>
      </c>
      <c r="DT7" s="64">
        <f t="shared" si="17"/>
        <v>176</v>
      </c>
      <c r="DU7" s="61"/>
    </row>
    <row r="8" spans="1:125" s="66" customFormat="1" x14ac:dyDescent="0.2">
      <c r="A8" s="49"/>
      <c r="B8" s="67">
        <v>2019</v>
      </c>
      <c r="C8" s="67">
        <v>262021</v>
      </c>
      <c r="D8" s="67">
        <v>47</v>
      </c>
      <c r="E8" s="67">
        <v>14</v>
      </c>
      <c r="F8" s="67">
        <v>0</v>
      </c>
      <c r="G8" s="67">
        <v>4</v>
      </c>
      <c r="H8" s="67" t="s">
        <v>112</v>
      </c>
      <c r="I8" s="67" t="s">
        <v>113</v>
      </c>
      <c r="J8" s="67" t="s">
        <v>114</v>
      </c>
      <c r="K8" s="67" t="s">
        <v>115</v>
      </c>
      <c r="L8" s="67" t="s">
        <v>116</v>
      </c>
      <c r="M8" s="67" t="s">
        <v>117</v>
      </c>
      <c r="N8" s="67" t="s">
        <v>118</v>
      </c>
      <c r="O8" s="68" t="s">
        <v>119</v>
      </c>
      <c r="P8" s="69" t="s">
        <v>120</v>
      </c>
      <c r="Q8" s="69" t="s">
        <v>121</v>
      </c>
      <c r="R8" s="70">
        <v>42</v>
      </c>
      <c r="S8" s="69" t="s">
        <v>122</v>
      </c>
      <c r="T8" s="69" t="s">
        <v>123</v>
      </c>
      <c r="U8" s="70">
        <v>2519</v>
      </c>
      <c r="V8" s="70">
        <v>84</v>
      </c>
      <c r="W8" s="70">
        <v>100</v>
      </c>
      <c r="X8" s="69" t="s">
        <v>124</v>
      </c>
      <c r="Y8" s="71">
        <v>86.5</v>
      </c>
      <c r="Z8" s="71">
        <v>80.2</v>
      </c>
      <c r="AA8" s="71">
        <v>78.7</v>
      </c>
      <c r="AB8" s="71">
        <v>82.5</v>
      </c>
      <c r="AC8" s="71">
        <v>77.900000000000006</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-29.1</v>
      </c>
      <c r="BG8" s="71">
        <v>-38.799999999999997</v>
      </c>
      <c r="BH8" s="71">
        <v>-44.2</v>
      </c>
      <c r="BI8" s="71">
        <v>-43.2</v>
      </c>
      <c r="BJ8" s="71">
        <v>-33.299999999999997</v>
      </c>
      <c r="BK8" s="71">
        <v>33.4</v>
      </c>
      <c r="BL8" s="71">
        <v>32.299999999999997</v>
      </c>
      <c r="BM8" s="71">
        <v>22.3</v>
      </c>
      <c r="BN8" s="71">
        <v>33.6</v>
      </c>
      <c r="BO8" s="71">
        <v>35.299999999999997</v>
      </c>
      <c r="BP8" s="68">
        <v>20.8</v>
      </c>
      <c r="BQ8" s="72">
        <v>-805</v>
      </c>
      <c r="BR8" s="72">
        <v>-1203</v>
      </c>
      <c r="BS8" s="72">
        <v>-1259</v>
      </c>
      <c r="BT8" s="73">
        <v>-1044</v>
      </c>
      <c r="BU8" s="73">
        <v>-1297</v>
      </c>
      <c r="BV8" s="72">
        <v>9663</v>
      </c>
      <c r="BW8" s="72">
        <v>9019</v>
      </c>
      <c r="BX8" s="72">
        <v>8406</v>
      </c>
      <c r="BY8" s="72">
        <v>7531</v>
      </c>
      <c r="BZ8" s="72">
        <v>8442</v>
      </c>
      <c r="CA8" s="70">
        <v>14290</v>
      </c>
      <c r="CB8" s="71" t="s">
        <v>116</v>
      </c>
      <c r="CC8" s="71" t="s">
        <v>116</v>
      </c>
      <c r="CD8" s="71" t="s">
        <v>116</v>
      </c>
      <c r="CE8" s="71" t="s">
        <v>116</v>
      </c>
      <c r="CF8" s="71" t="s">
        <v>116</v>
      </c>
      <c r="CG8" s="71" t="s">
        <v>116</v>
      </c>
      <c r="CH8" s="71" t="s">
        <v>116</v>
      </c>
      <c r="CI8" s="71" t="s">
        <v>116</v>
      </c>
      <c r="CJ8" s="71" t="s">
        <v>116</v>
      </c>
      <c r="CK8" s="71" t="s">
        <v>116</v>
      </c>
      <c r="CL8" s="68" t="s">
        <v>116</v>
      </c>
      <c r="CM8" s="70">
        <v>86739</v>
      </c>
      <c r="CN8" s="70">
        <v>22500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85.4</v>
      </c>
      <c r="DF8" s="71">
        <v>69.900000000000006</v>
      </c>
      <c r="DG8" s="71">
        <v>59.6</v>
      </c>
      <c r="DH8" s="71">
        <v>51.8</v>
      </c>
      <c r="DI8" s="71">
        <v>51</v>
      </c>
      <c r="DJ8" s="68">
        <v>425.4</v>
      </c>
      <c r="DK8" s="71">
        <v>57.1</v>
      </c>
      <c r="DL8" s="71">
        <v>57.1</v>
      </c>
      <c r="DM8" s="71">
        <v>57.1</v>
      </c>
      <c r="DN8" s="71">
        <v>57.1</v>
      </c>
      <c r="DO8" s="71">
        <v>56</v>
      </c>
      <c r="DP8" s="71">
        <v>154.1</v>
      </c>
      <c r="DQ8" s="71">
        <v>151.6</v>
      </c>
      <c r="DR8" s="71">
        <v>151.19999999999999</v>
      </c>
      <c r="DS8" s="71">
        <v>159.69999999999999</v>
      </c>
      <c r="DT8" s="71">
        <v>176</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新宮　俊彦</dc:creator>
  <cp:lastModifiedBy>nec-setup</cp:lastModifiedBy>
  <dcterms:created xsi:type="dcterms:W3CDTF">2021-01-23T03:30:37Z</dcterms:created>
  <dcterms:modified xsi:type="dcterms:W3CDTF">2021-01-23T03:30:37Z</dcterms:modified>
</cp:coreProperties>
</file>