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8"/>
  <workbookPr/>
  <mc:AlternateContent xmlns:mc="http://schemas.openxmlformats.org/markup-compatibility/2006">
    <mc:Choice Requires="x15">
      <x15ac:absPath xmlns:x15ac="http://schemas.microsoft.com/office/spreadsheetml/2010/11/ac" url="\\jm0026-smb1\総務部\各課専用\自治振興課\07税財政担当（地方公営企業）\経営比較分析表\令和２年度\01表の分析\04 HPアップ版\06 宮津市\"/>
    </mc:Choice>
  </mc:AlternateContent>
  <xr:revisionPtr revIDLastSave="0" documentId="13_ncr:1_{25E2A394-E07E-4F4E-B465-8BE35AD77E74}" xr6:coauthVersionLast="36" xr6:coauthVersionMax="36" xr10:uidLastSave="{00000000-0000-0000-0000-000000000000}"/>
  <workbookProtection workbookAlgorithmName="SHA-512" workbookHashValue="tz4aUS/QBUwc7ILiXUVwP5pdNDwPoaAZ3RgRj2BZe40ynwADXBQdK1RsjYG4tHLTNq3TUM/HOdYn7Ps5acj+HA==" workbookSaltValue="+wuUYw1FkryWfeqavdkUYA==" workbookSpinCount="100000" lockStructure="1"/>
  <bookViews>
    <workbookView xWindow="0" yWindow="0" windowWidth="28800" windowHeight="1213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L8" i="4" s="1"/>
  <c r="Q6" i="5"/>
  <c r="W10" i="4" s="1"/>
  <c r="P6" i="5"/>
  <c r="P10" i="4" s="1"/>
  <c r="O6" i="5"/>
  <c r="N6" i="5"/>
  <c r="M6" i="5"/>
  <c r="AD8" i="4" s="1"/>
  <c r="L6" i="5"/>
  <c r="K6" i="5"/>
  <c r="J6" i="5"/>
  <c r="I8" i="4" s="1"/>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K85" i="4"/>
  <c r="I85" i="4"/>
  <c r="H85" i="4"/>
  <c r="F85" i="4"/>
  <c r="E85" i="4"/>
  <c r="BB10" i="4"/>
  <c r="AT10" i="4"/>
  <c r="AL10" i="4"/>
  <c r="I10" i="4"/>
  <c r="B10" i="4"/>
  <c r="BB8" i="4"/>
  <c r="AT8" i="4"/>
  <c r="W8" i="4"/>
  <c r="P8" i="4"/>
</calcChain>
</file>

<file path=xl/sharedStrings.xml><?xml version="1.0" encoding="utf-8"?>
<sst xmlns="http://schemas.openxmlformats.org/spreadsheetml/2006/main" count="272" uniqueCount="114">
  <si>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</si>
  <si>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</si>
  <si>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</si>
  <si>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</si>
  <si>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</si>
  <si>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</si>
  <si>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</si>
  <si>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</si>
  <si>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</si>
  <si>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</si>
  <si>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</si>
  <si>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</si>
  <si>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</si>
  <si>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</si>
  <si>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</si>
  <si>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</si>
  <si>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</si>
  <si>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</si>
  <si>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</si>
  <si>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</si>
  <si>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</si>
  <si>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</si>
  <si>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</si>
  <si>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</si>
  <si>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</si>
  <si>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</si>
  <si>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</si>
  <si>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</si>
  <si>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</si>
  <si>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</si>
  <si>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</si>
  <si>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</si>
  <si>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</si>
  <si>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</si>
  <si>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</si>
  <si>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</si>
  <si>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</si>
  <si>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</si>
  <si>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</si>
  <si>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</si>
  <si>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</si>
  <si>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</si>
  <si>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</si>
  <si>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</si>
  <si>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</si>
  <si>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</si>
  <si>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</si>
  <si>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</si>
  <si>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</si>
  <si>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</si>
  <si>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</si>
  <si>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</si>
  <si>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</si>
  <si>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</si>
  <si>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</si>
  <si>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</si>
  <si>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</si>
  <si>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</si>
  <si>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</si>
  <si>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</si>
  <si>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</si>
  <si>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</si>
  <si>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</si>
  <si>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</si>
  <si>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</si>
  <si>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</si>
  <si>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</si>
  <si>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</si>
  <si>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</si>
  <si>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</si>
  <si>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</si>
  <si>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</si>
  <si>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</si>
  <si>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</si>
  <si>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</si>
  <si>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</si>
  <si>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</si>
  <si>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</si>
  <si>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</si>
  <si>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</si>
  <si>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</si>
  <si>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</si>
  <si>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</si>
  <si>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</si>
  <si>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</si>
  <si>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</si>
  <si>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</si>
  <si>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</si>
  <si>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</si>
  <si>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</si>
  <si>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</si>
  <si>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</si>
  <si>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</si>
  <si>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宮津市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</si>
  <si>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</si>
  <si>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</si>
  <si>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</si>
  <si>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</si>
  <si>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</si>
  <si>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</si>
  <si>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</si>
  <si>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</si>
  <si>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</si>
  <si>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</si>
  <si>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</si>
  <si>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</si>
  <si>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</si>
  <si>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</si>
  <si>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</si>
  <si>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</si>
  <si>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給水人口の減少、老朽化施設の更新、簡易水道事業との経営統合など、経営を取り巻く環境は非常に厳しいことから、経営の健全性を示す指標は類似団体を下回るものが多い。令和元年度に水道事業ビジョン及び経営戦略を策定したことから、本ビジョンに基づき、収益増、費用抑制への取組をさらに進めていくこととしている。</t>
    <rPh sb="43" eb="45">
      <t>ヒジョウ</t>
    </rPh>
    <rPh sb="54" eb="56">
      <t>ケイエイ</t>
    </rPh>
    <rPh sb="57" eb="60">
      <t>ケンゼンセイ</t>
    </rPh>
    <rPh sb="61" eb="62">
      <t>シメ</t>
    </rPh>
    <rPh sb="63" eb="65">
      <t>シヒョウ</t>
    </rPh>
    <rPh sb="66" eb="68">
      <t>ルイジ</t>
    </rPh>
    <rPh sb="68" eb="70">
      <t>ダンタイ</t>
    </rPh>
    <rPh sb="71" eb="73">
      <t>シタマワ</t>
    </rPh>
    <rPh sb="77" eb="78">
      <t>オオ</t>
    </rPh>
    <rPh sb="80" eb="82">
      <t>レイワ</t>
    </rPh>
    <rPh sb="82" eb="84">
      <t>ガンネン</t>
    </rPh>
    <rPh sb="84" eb="85">
      <t>ド</t>
    </rPh>
    <rPh sb="94" eb="95">
      <t>オヨ</t>
    </rPh>
    <rPh sb="96" eb="98">
      <t>ケイエイ</t>
    </rPh>
    <rPh sb="98" eb="100">
      <t>センリャク</t>
    </rPh>
    <rPh sb="110" eb="111">
      <t>ホン</t>
    </rPh>
    <phoneticPr fontId="4"/>
  </si>
  <si>
    <r>
      <t>①経常収支比率
　H30.4.1に簡易水道事業との経営統合を行ったため、収支ともに増加したが、中でも旧簡易水道事業の施設等における減価償却費の増加が大きく、H30決算に引き続きR1決算においても赤字となったことから、料金改定による収入確保と更なる経費抑制を図る必要がある。
③流動比率
　簡易水道事業との経営統合により100%を下回った。給水収益等の確保を図り、支払能力を高めていく必要がある。
④企業債残高対給水収益比率
　基幹浄水場の大規模改修や老朽石綿管布設替の実施により、類似団体と比較すると高い比率で推移している。
⑤料金回収率
　類似団体と比べ高い比率で推移していたが、簡水統合により100%を下回った。令和２年度に料金改定を実施することとしており、回収率の改善が図られる見込みである。
⑥給水原価
　高利率企業債の繰上償還等により、一定の費用の効率性は確保してきたが、簡水統合により類似団体よりも高い水準となったことから、さらなる投資の効率化や維持管理費の削減等を行う必要がある。
⑦施設利用率
　類似団体と比べると高い水準となっているが、施設の統廃合などによる再構築を図り、更なる効率化を図る必要がある。
⑧有収率
　減少傾向にあるものの、類似団体と比較すると高い比率で推移してきたが、簡水統合により、類似団体を下回った。</t>
    </r>
    <r>
      <rPr>
        <sz val="10"/>
        <color rgb="FFFF0000"/>
        <rFont val="ＭＳ ゴシック"/>
        <family val="3"/>
        <charset val="128"/>
      </rPr>
      <t>令和元年度には類似団体を上回ったものの、引き続き</t>
    </r>
    <r>
      <rPr>
        <sz val="10"/>
        <color theme="1"/>
        <rFont val="ＭＳ ゴシック"/>
        <family val="3"/>
        <charset val="128"/>
      </rPr>
      <t>施設の統廃合や老朽管の布設替え等を計画的に実施していく必要がある。</t>
    </r>
    <rPh sb="65" eb="67">
      <t>ゲンカ</t>
    </rPh>
    <rPh sb="84" eb="85">
      <t>ヒ</t>
    </rPh>
    <rPh sb="86" eb="87">
      <t>ツヅ</t>
    </rPh>
    <rPh sb="90" eb="92">
      <t>ケッサン</t>
    </rPh>
    <rPh sb="108" eb="110">
      <t>リョウキン</t>
    </rPh>
    <rPh sb="110" eb="112">
      <t>カイテイ</t>
    </rPh>
    <rPh sb="120" eb="121">
      <t>サラ</t>
    </rPh>
    <rPh sb="144" eb="146">
      <t>カンイ</t>
    </rPh>
    <rPh sb="146" eb="148">
      <t>スイドウ</t>
    </rPh>
    <rPh sb="148" eb="150">
      <t>ジギョウ</t>
    </rPh>
    <rPh sb="152" eb="154">
      <t>ケイエイ</t>
    </rPh>
    <rPh sb="154" eb="156">
      <t>トウゴウ</t>
    </rPh>
    <rPh sb="308" eb="310">
      <t>レイワ</t>
    </rPh>
    <rPh sb="311" eb="313">
      <t>ネンド</t>
    </rPh>
    <rPh sb="314" eb="316">
      <t>リョウキン</t>
    </rPh>
    <rPh sb="316" eb="318">
      <t>カイテイ</t>
    </rPh>
    <rPh sb="319" eb="321">
      <t>ジッシ</t>
    </rPh>
    <rPh sb="331" eb="333">
      <t>カイシュウ</t>
    </rPh>
    <rPh sb="333" eb="334">
      <t>リツ</t>
    </rPh>
    <rPh sb="338" eb="339">
      <t>ハカ</t>
    </rPh>
    <rPh sb="342" eb="344">
      <t>ミコ</t>
    </rPh>
    <rPh sb="569" eb="571">
      <t>レイワ</t>
    </rPh>
    <rPh sb="571" eb="573">
      <t>ガンネン</t>
    </rPh>
    <rPh sb="573" eb="574">
      <t>ド</t>
    </rPh>
    <rPh sb="576" eb="578">
      <t>ルイジ</t>
    </rPh>
    <rPh sb="578" eb="580">
      <t>ダンタイ</t>
    </rPh>
    <rPh sb="581" eb="583">
      <t>ウワマワ</t>
    </rPh>
    <rPh sb="589" eb="590">
      <t>ヒ</t>
    </rPh>
    <rPh sb="591" eb="592">
      <t>ツヅ</t>
    </rPh>
    <rPh sb="610" eb="613">
      <t>ケイカクテキ</t>
    </rPh>
    <rPh sb="614" eb="616">
      <t>ジッシ</t>
    </rPh>
    <rPh sb="620" eb="622">
      <t>ヒツヨウ</t>
    </rPh>
    <phoneticPr fontId="4"/>
  </si>
  <si>
    <t>①有形固定資産減価償却率
　類似団体と同程度の状況で推移してきたが、簡易水道との経営統合により率は減少。施設の長寿命化等により適正な施設状況を維持していく必要がある。
②管路経年化率
　石綿管等の計画的な布設替等により、類似団体と比較すると高い比率なっていたが、簡易水道統合により耐用年数超過の管路が増えたことから、今後は老朽管等の計画的な布設替等を実施していく予定である。
③管路更新率
　市全域での石綿管布設替に向け、積極的に事業実施したことにより、比率は上昇傾向にあったが、簡水統合により比率は悪化。令和元年度において石綿管の布設替は概成したことから、今後は計画的に老朽管の布設替を行っていく予定である。</t>
    <rPh sb="34" eb="36">
      <t>カンイ</t>
    </rPh>
    <rPh sb="36" eb="38">
      <t>スイドウ</t>
    </rPh>
    <rPh sb="40" eb="42">
      <t>ケイエイ</t>
    </rPh>
    <rPh sb="93" eb="95">
      <t>セキメン</t>
    </rPh>
    <rPh sb="95" eb="96">
      <t>カン</t>
    </rPh>
    <rPh sb="166" eb="169">
      <t>ケイカクテキ</t>
    </rPh>
    <rPh sb="173" eb="174">
      <t>トウ</t>
    </rPh>
    <rPh sb="175" eb="177">
      <t>ジッシ</t>
    </rPh>
    <rPh sb="181" eb="183">
      <t>ヨテイ</t>
    </rPh>
    <rPh sb="196" eb="197">
      <t>シ</t>
    </rPh>
    <rPh sb="197" eb="199">
      <t>ゼンイキ</t>
    </rPh>
    <rPh sb="253" eb="255">
      <t>レイワ</t>
    </rPh>
    <rPh sb="255" eb="257">
      <t>ガンネン</t>
    </rPh>
    <rPh sb="257" eb="258">
      <t>ド</t>
    </rPh>
    <rPh sb="262" eb="264">
      <t>セキメン</t>
    </rPh>
    <rPh sb="264" eb="265">
      <t>カン</t>
    </rPh>
    <rPh sb="266" eb="269">
      <t>フセツガエ</t>
    </rPh>
    <rPh sb="270" eb="271">
      <t>ガイ</t>
    </rPh>
    <rPh sb="271" eb="272">
      <t>セイ</t>
    </rPh>
    <rPh sb="279" eb="281">
      <t>コンゴ</t>
    </rPh>
    <rPh sb="299" eb="301">
      <t>ヨテイ</t>
    </rPh>
    <phoneticPr fontId="4"/>
  </si>
  <si>
    <t>①経常収支比率
　H30.4.1に簡易水道事業との経営統合を行ったため、収支ともに増加したが、中でも旧簡易水道事業の施設等における減価償却費の増加が大きく、H30決算に引き続きR1決算においても赤字となったことから、料金改定による収入確保と更なる経費抑制を図る必要がある。
③流動比率
　簡易水道事業との経営統合により100%を下回った。給水収益等の確保を図り、支払能力を高めていく必要がある。
④企業債残高対給水収益比率
　基幹浄水場の大規模改修や老朽石綿管布設替の実施により、類似団体と比較すると高い比率で推移している。
⑤料金回収率
　類似団体と比べ高い比率で推移していたが、簡水統合により100%を下回った。令和２年度に料金改定を実施することとしており、回収率の改善が図られる見込みである。
⑥給水原価
　高利率企業債の繰上償還等により、一定の費用の効率性は確保してきたが、簡水統合により類似団体よりも高い水準となったことから、さらなる投資の効率化や維持管理費の削減等を行う必要がある。
⑦施設利用率
　類似団体と比べると高い水準となっているが、施設の統廃合などによる再構築を図り、更なる効率化を図る必要がある。
⑧有収率
　減少傾向にあるものの、類似団体と比較すると高い比率で推移してきたが、簡水統合により、類似団体を下回った。令和元年度には類似団体を上回ったものの、引き続き施設の統廃合や老朽管の布設替え等を計画的に実施していく必要がある。</t>
    <rPh sb="65" eb="67">
      <t>ゲンカ</t>
    </rPh>
    <rPh sb="84" eb="85">
      <t>ヒ</t>
    </rPh>
    <rPh sb="86" eb="87">
      <t>ツヅ</t>
    </rPh>
    <rPh sb="90" eb="92">
      <t>ケッサン</t>
    </rPh>
    <rPh sb="108" eb="110">
      <t>リョウキン</t>
    </rPh>
    <rPh sb="110" eb="112">
      <t>カイテイ</t>
    </rPh>
    <rPh sb="120" eb="121">
      <t>サラ</t>
    </rPh>
    <rPh sb="144" eb="146">
      <t>カンイ</t>
    </rPh>
    <rPh sb="146" eb="148">
      <t>スイドウ</t>
    </rPh>
    <rPh sb="148" eb="150">
      <t>ジギョウ</t>
    </rPh>
    <rPh sb="152" eb="154">
      <t>ケイエイ</t>
    </rPh>
    <rPh sb="154" eb="156">
      <t>トウゴウ</t>
    </rPh>
    <rPh sb="308" eb="310">
      <t>レイワ</t>
    </rPh>
    <rPh sb="311" eb="313">
      <t>ネンド</t>
    </rPh>
    <rPh sb="314" eb="316">
      <t>リョウキン</t>
    </rPh>
    <rPh sb="316" eb="318">
      <t>カイテイ</t>
    </rPh>
    <rPh sb="319" eb="321">
      <t>ジッシ</t>
    </rPh>
    <rPh sb="331" eb="333">
      <t>カイシュウ</t>
    </rPh>
    <rPh sb="333" eb="334">
      <t>リツ</t>
    </rPh>
    <rPh sb="338" eb="339">
      <t>ハカ</t>
    </rPh>
    <rPh sb="342" eb="344">
      <t>ミコ</t>
    </rPh>
    <rPh sb="569" eb="571">
      <t>レイワ</t>
    </rPh>
    <rPh sb="571" eb="573">
      <t>ガンネン</t>
    </rPh>
    <rPh sb="573" eb="574">
      <t>ド</t>
    </rPh>
    <rPh sb="576" eb="578">
      <t>ルイジ</t>
    </rPh>
    <rPh sb="578" eb="580">
      <t>ダンタイ</t>
    </rPh>
    <rPh sb="581" eb="583">
      <t>ウワマワ</t>
    </rPh>
    <rPh sb="589" eb="590">
      <t>ヒ</t>
    </rPh>
    <rPh sb="591" eb="592">
      <t>ツヅ</t>
    </rPh>
    <rPh sb="610" eb="613">
      <t>ケイカクテキ</t>
    </rPh>
    <rPh sb="614" eb="616">
      <t>ジッシ</t>
    </rPh>
    <rPh sb="620" eb="62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</si>
</sst>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7" fillId="0" borderId="9"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1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1.32</c:v>
                </c:pt>
                <c:pt idx="1">
                  <c:v>1.7</c:v>
                </c:pt>
                <c:pt idx="2">
                  <c:v>1.1399999999999999</c:v>
                </c:pt>
                <c:pt idx="3">
                  <c:v>0.2</c:v>
                </c:pt>
                <c:pt idx="4">
                  <c:v>0.66</c:v>
                </c:pt>
              </c:numCache>
            </c:numRef>
          </c:val>
          <c:extLst>
            <c:ext xmlns:c16="http://schemas.microsoft.com/office/drawing/2014/chart" uri="{C3380CC4-5D6E-409C-BE32-E72D297353CC}">
              <c16:uniqueId val="{00000000-7A5B-4F72-930A-E63DDD9224FE}"/>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1.65</c:v>
                </c:pt>
                <c:pt idx="1">
                  <c:v>0.47</c:v>
                </c:pt>
                <c:pt idx="2">
                  <c:v>0.39</c:v>
                </c:pt>
                <c:pt idx="3">
                  <c:v>0.5</c:v>
                </c:pt>
                <c:pt idx="4">
                  <c:v>0.52</c:v>
                </c:pt>
              </c:numCache>
            </c:numRef>
          </c:val>
          <c:smooth val="0"/>
          <c:extLst>
            <c:ext xmlns:c16="http://schemas.microsoft.com/office/drawing/2014/chart" uri="{C3380CC4-5D6E-409C-BE32-E72D297353CC}">
              <c16:uniqueId val="{00000001-7A5B-4F72-930A-E63DDD9224FE}"/>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63.35</c:v>
                </c:pt>
                <c:pt idx="1">
                  <c:v>62.24</c:v>
                </c:pt>
                <c:pt idx="2">
                  <c:v>64.58</c:v>
                </c:pt>
                <c:pt idx="3">
                  <c:v>65.569999999999993</c:v>
                </c:pt>
                <c:pt idx="4">
                  <c:v>63.59</c:v>
                </c:pt>
              </c:numCache>
            </c:numRef>
          </c:val>
          <c:extLst>
            <c:ext xmlns:c16="http://schemas.microsoft.com/office/drawing/2014/chart" uri="{C3380CC4-5D6E-409C-BE32-E72D297353CC}">
              <c16:uniqueId val="{00000000-A194-4ADA-AB71-4D419809E0FC}"/>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53.52</c:v>
                </c:pt>
                <c:pt idx="1">
                  <c:v>54.24</c:v>
                </c:pt>
                <c:pt idx="2">
                  <c:v>55.88</c:v>
                </c:pt>
                <c:pt idx="3">
                  <c:v>55.03</c:v>
                </c:pt>
                <c:pt idx="4">
                  <c:v>55.14</c:v>
                </c:pt>
              </c:numCache>
            </c:numRef>
          </c:val>
          <c:smooth val="0"/>
          <c:extLst>
            <c:ext xmlns:c16="http://schemas.microsoft.com/office/drawing/2014/chart" uri="{C3380CC4-5D6E-409C-BE32-E72D297353CC}">
              <c16:uniqueId val="{00000001-A194-4ADA-AB71-4D419809E0FC}"/>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90.76</c:v>
                </c:pt>
                <c:pt idx="1">
                  <c:v>90.12</c:v>
                </c:pt>
                <c:pt idx="2">
                  <c:v>85.61</c:v>
                </c:pt>
                <c:pt idx="3">
                  <c:v>81.7</c:v>
                </c:pt>
                <c:pt idx="4">
                  <c:v>83.41</c:v>
                </c:pt>
              </c:numCache>
            </c:numRef>
          </c:val>
          <c:extLst>
            <c:ext xmlns:c16="http://schemas.microsoft.com/office/drawing/2014/chart" uri="{C3380CC4-5D6E-409C-BE32-E72D297353CC}">
              <c16:uniqueId val="{00000000-589A-477E-820D-201038FA24B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81.459999999999994</c:v>
                </c:pt>
                <c:pt idx="1">
                  <c:v>81.680000000000007</c:v>
                </c:pt>
                <c:pt idx="2">
                  <c:v>80.989999999999995</c:v>
                </c:pt>
                <c:pt idx="3">
                  <c:v>81.900000000000006</c:v>
                </c:pt>
                <c:pt idx="4">
                  <c:v>81.39</c:v>
                </c:pt>
              </c:numCache>
            </c:numRef>
          </c:val>
          <c:smooth val="0"/>
          <c:extLst>
            <c:ext xmlns:c16="http://schemas.microsoft.com/office/drawing/2014/chart" uri="{C3380CC4-5D6E-409C-BE32-E72D297353CC}">
              <c16:uniqueId val="{00000001-589A-477E-820D-201038FA24B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111.48</c:v>
                </c:pt>
                <c:pt idx="1">
                  <c:v>110.4</c:v>
                </c:pt>
                <c:pt idx="2">
                  <c:v>105.74</c:v>
                </c:pt>
                <c:pt idx="3">
                  <c:v>99.34</c:v>
                </c:pt>
                <c:pt idx="4">
                  <c:v>95.23</c:v>
                </c:pt>
              </c:numCache>
            </c:numRef>
          </c:val>
          <c:extLst>
            <c:ext xmlns:c16="http://schemas.microsoft.com/office/drawing/2014/chart" uri="{C3380CC4-5D6E-409C-BE32-E72D297353CC}">
              <c16:uniqueId val="{00000000-86FE-448A-A396-DE8CD118C7A6}"/>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111.06</c:v>
                </c:pt>
                <c:pt idx="1">
                  <c:v>111.34</c:v>
                </c:pt>
                <c:pt idx="2">
                  <c:v>110.02</c:v>
                </c:pt>
                <c:pt idx="3">
                  <c:v>108.87</c:v>
                </c:pt>
                <c:pt idx="4">
                  <c:v>108.61</c:v>
                </c:pt>
              </c:numCache>
            </c:numRef>
          </c:val>
          <c:smooth val="0"/>
          <c:extLst>
            <c:ext xmlns:c16="http://schemas.microsoft.com/office/drawing/2014/chart" uri="{C3380CC4-5D6E-409C-BE32-E72D297353CC}">
              <c16:uniqueId val="{00000001-86FE-448A-A396-DE8CD118C7A6}"/>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45.38</c:v>
                </c:pt>
                <c:pt idx="1">
                  <c:v>46.01</c:v>
                </c:pt>
                <c:pt idx="2">
                  <c:v>46.82</c:v>
                </c:pt>
                <c:pt idx="3">
                  <c:v>36.99</c:v>
                </c:pt>
                <c:pt idx="4">
                  <c:v>38.590000000000003</c:v>
                </c:pt>
              </c:numCache>
            </c:numRef>
          </c:val>
          <c:extLst>
            <c:ext xmlns:c16="http://schemas.microsoft.com/office/drawing/2014/chart" uri="{C3380CC4-5D6E-409C-BE32-E72D297353CC}">
              <c16:uniqueId val="{00000000-7A3B-4EDB-908C-EEEBF47BC7C9}"/>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47.7</c:v>
                </c:pt>
                <c:pt idx="1">
                  <c:v>48.14</c:v>
                </c:pt>
                <c:pt idx="2">
                  <c:v>46.61</c:v>
                </c:pt>
                <c:pt idx="3">
                  <c:v>48.87</c:v>
                </c:pt>
                <c:pt idx="4">
                  <c:v>49.92</c:v>
                </c:pt>
              </c:numCache>
            </c:numRef>
          </c:val>
          <c:smooth val="0"/>
          <c:extLst>
            <c:ext xmlns:c16="http://schemas.microsoft.com/office/drawing/2014/chart" uri="{C3380CC4-5D6E-409C-BE32-E72D297353CC}">
              <c16:uniqueId val="{00000001-7A3B-4EDB-908C-EEEBF47BC7C9}"/>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21.73</c:v>
                </c:pt>
                <c:pt idx="1">
                  <c:v>18.77</c:v>
                </c:pt>
                <c:pt idx="2">
                  <c:v>19.07</c:v>
                </c:pt>
                <c:pt idx="3">
                  <c:v>12.26</c:v>
                </c:pt>
                <c:pt idx="4">
                  <c:v>19.010000000000002</c:v>
                </c:pt>
              </c:numCache>
            </c:numRef>
          </c:val>
          <c:extLst>
            <c:ext xmlns:c16="http://schemas.microsoft.com/office/drawing/2014/chart" uri="{C3380CC4-5D6E-409C-BE32-E72D297353CC}">
              <c16:uniqueId val="{00000000-A15B-43BE-AA0A-3E4DB1578BC4}"/>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7.26</c:v>
                </c:pt>
                <c:pt idx="1">
                  <c:v>11.13</c:v>
                </c:pt>
                <c:pt idx="2">
                  <c:v>10.84</c:v>
                </c:pt>
                <c:pt idx="3">
                  <c:v>14.85</c:v>
                </c:pt>
                <c:pt idx="4">
                  <c:v>16.88</c:v>
                </c:pt>
              </c:numCache>
            </c:numRef>
          </c:val>
          <c:smooth val="0"/>
          <c:extLst>
            <c:ext xmlns:c16="http://schemas.microsoft.com/office/drawing/2014/chart" uri="{C3380CC4-5D6E-409C-BE32-E72D297353CC}">
              <c16:uniqueId val="{00000001-A15B-43BE-AA0A-3E4DB1578BC4}"/>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F8A-4211-9D52-FD2DDFB7885D}"/>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9.35</c:v>
                </c:pt>
                <c:pt idx="1">
                  <c:v>10.130000000000001</c:v>
                </c:pt>
                <c:pt idx="2">
                  <c:v>7.31</c:v>
                </c:pt>
                <c:pt idx="3">
                  <c:v>3.16</c:v>
                </c:pt>
                <c:pt idx="4">
                  <c:v>3.59</c:v>
                </c:pt>
              </c:numCache>
            </c:numRef>
          </c:val>
          <c:smooth val="0"/>
          <c:extLst>
            <c:ext xmlns:c16="http://schemas.microsoft.com/office/drawing/2014/chart" uri="{C3380CC4-5D6E-409C-BE32-E72D297353CC}">
              <c16:uniqueId val="{00000001-3F8A-4211-9D52-FD2DDFB7885D}"/>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142.16999999999999</c:v>
                </c:pt>
                <c:pt idx="1">
                  <c:v>148.79</c:v>
                </c:pt>
                <c:pt idx="2">
                  <c:v>156.5</c:v>
                </c:pt>
                <c:pt idx="3">
                  <c:v>95.07</c:v>
                </c:pt>
                <c:pt idx="4">
                  <c:v>88.57</c:v>
                </c:pt>
              </c:numCache>
            </c:numRef>
          </c:val>
          <c:extLst>
            <c:ext xmlns:c16="http://schemas.microsoft.com/office/drawing/2014/chart" uri="{C3380CC4-5D6E-409C-BE32-E72D297353CC}">
              <c16:uniqueId val="{00000000-DC2E-41F2-9855-4D7F8CF5C5F8}"/>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398.29</c:v>
                </c:pt>
                <c:pt idx="1">
                  <c:v>388.67</c:v>
                </c:pt>
                <c:pt idx="2">
                  <c:v>355.27</c:v>
                </c:pt>
                <c:pt idx="3">
                  <c:v>369.69</c:v>
                </c:pt>
                <c:pt idx="4">
                  <c:v>379.08</c:v>
                </c:pt>
              </c:numCache>
            </c:numRef>
          </c:val>
          <c:smooth val="0"/>
          <c:extLst>
            <c:ext xmlns:c16="http://schemas.microsoft.com/office/drawing/2014/chart" uri="{C3380CC4-5D6E-409C-BE32-E72D297353CC}">
              <c16:uniqueId val="{00000001-DC2E-41F2-9855-4D7F8CF5C5F8}"/>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667.72</c:v>
                </c:pt>
                <c:pt idx="1">
                  <c:v>710.5</c:v>
                </c:pt>
                <c:pt idx="2">
                  <c:v>721.67</c:v>
                </c:pt>
                <c:pt idx="3">
                  <c:v>999.19</c:v>
                </c:pt>
                <c:pt idx="4">
                  <c:v>997.7</c:v>
                </c:pt>
              </c:numCache>
            </c:numRef>
          </c:val>
          <c:extLst>
            <c:ext xmlns:c16="http://schemas.microsoft.com/office/drawing/2014/chart" uri="{C3380CC4-5D6E-409C-BE32-E72D297353CC}">
              <c16:uniqueId val="{00000000-7C40-4742-8BEC-CC6BB07AF8CB}"/>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431</c:v>
                </c:pt>
                <c:pt idx="1">
                  <c:v>422.5</c:v>
                </c:pt>
                <c:pt idx="2">
                  <c:v>458.27</c:v>
                </c:pt>
                <c:pt idx="3">
                  <c:v>402.99</c:v>
                </c:pt>
                <c:pt idx="4">
                  <c:v>398.98</c:v>
                </c:pt>
              </c:numCache>
            </c:numRef>
          </c:val>
          <c:smooth val="0"/>
          <c:extLst>
            <c:ext xmlns:c16="http://schemas.microsoft.com/office/drawing/2014/chart" uri="{C3380CC4-5D6E-409C-BE32-E72D297353CC}">
              <c16:uniqueId val="{00000001-7C40-4742-8BEC-CC6BB07AF8CB}"/>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110.71</c:v>
                </c:pt>
                <c:pt idx="1">
                  <c:v>107.59</c:v>
                </c:pt>
                <c:pt idx="2">
                  <c:v>103.03</c:v>
                </c:pt>
                <c:pt idx="3">
                  <c:v>92.15</c:v>
                </c:pt>
                <c:pt idx="4">
                  <c:v>79.95</c:v>
                </c:pt>
              </c:numCache>
            </c:numRef>
          </c:val>
          <c:extLst>
            <c:ext xmlns:c16="http://schemas.microsoft.com/office/drawing/2014/chart" uri="{C3380CC4-5D6E-409C-BE32-E72D297353CC}">
              <c16:uniqueId val="{00000000-DFFD-4E39-B0D3-FB035BA30C56}"/>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100.82</c:v>
                </c:pt>
                <c:pt idx="1">
                  <c:v>101.64</c:v>
                </c:pt>
                <c:pt idx="2">
                  <c:v>96.77</c:v>
                </c:pt>
                <c:pt idx="3">
                  <c:v>98.66</c:v>
                </c:pt>
                <c:pt idx="4">
                  <c:v>98.64</c:v>
                </c:pt>
              </c:numCache>
            </c:numRef>
          </c:val>
          <c:smooth val="0"/>
          <c:extLst>
            <c:ext xmlns:c16="http://schemas.microsoft.com/office/drawing/2014/chart" uri="{C3380CC4-5D6E-409C-BE32-E72D297353CC}">
              <c16:uniqueId val="{00000001-DFFD-4E39-B0D3-FB035BA30C56}"/>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149.87</c:v>
                </c:pt>
                <c:pt idx="1">
                  <c:v>154.26</c:v>
                </c:pt>
                <c:pt idx="2">
                  <c:v>161.51</c:v>
                </c:pt>
                <c:pt idx="3">
                  <c:v>183.27</c:v>
                </c:pt>
                <c:pt idx="4">
                  <c:v>211.85</c:v>
                </c:pt>
              </c:numCache>
            </c:numRef>
          </c:val>
          <c:extLst>
            <c:ext xmlns:c16="http://schemas.microsoft.com/office/drawing/2014/chart" uri="{C3380CC4-5D6E-409C-BE32-E72D297353CC}">
              <c16:uniqueId val="{00000000-09E7-49D6-9383-71C9152BD482}"/>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179.55</c:v>
                </c:pt>
                <c:pt idx="1">
                  <c:v>179.16</c:v>
                </c:pt>
                <c:pt idx="2">
                  <c:v>187.18</c:v>
                </c:pt>
                <c:pt idx="3">
                  <c:v>178.59</c:v>
                </c:pt>
                <c:pt idx="4">
                  <c:v>178.92</c:v>
                </c:pt>
              </c:numCache>
            </c:numRef>
          </c:val>
          <c:smooth val="0"/>
          <c:extLst>
            <c:ext xmlns:c16="http://schemas.microsoft.com/office/drawing/2014/chart" uri="{C3380CC4-5D6E-409C-BE32-E72D297353CC}">
              <c16:uniqueId val="{00000001-09E7-49D6-9383-71C9152BD482}"/>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京都府　宮津市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A6</v>
      </c>
      <c r="X8" s="83"/>
      <c r="Y8" s="83"/>
      <c r="Z8" s="83"/>
      <c r="AA8" s="83"/>
      <c r="AB8" s="83"/>
      <c r="AC8" s="83"/>
      <c r="AD8" s="83" t="str">
        <f>データ!$M$6</f>
        <v>非設置</v>
      </c>
      <c r="AE8" s="83"/>
      <c r="AF8" s="83"/>
      <c r="AG8" s="83"/>
      <c r="AH8" s="83"/>
      <c r="AI8" s="83"/>
      <c r="AJ8" s="83"/>
      <c r="AK8" s="4"/>
      <c r="AL8" s="71">
        <f>データ!$R$6</f>
        <v>17733</v>
      </c>
      <c r="AM8" s="71"/>
      <c r="AN8" s="71"/>
      <c r="AO8" s="71"/>
      <c r="AP8" s="71"/>
      <c r="AQ8" s="71"/>
      <c r="AR8" s="71"/>
      <c r="AS8" s="71"/>
      <c r="AT8" s="67">
        <f>データ!$S$6</f>
        <v>172.74</v>
      </c>
      <c r="AU8" s="68"/>
      <c r="AV8" s="68"/>
      <c r="AW8" s="68"/>
      <c r="AX8" s="68"/>
      <c r="AY8" s="68"/>
      <c r="AZ8" s="68"/>
      <c r="BA8" s="68"/>
      <c r="BB8" s="70">
        <f>データ!$T$6</f>
        <v>102.66</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37.18</v>
      </c>
      <c r="J10" s="68"/>
      <c r="K10" s="68"/>
      <c r="L10" s="68"/>
      <c r="M10" s="68"/>
      <c r="N10" s="68"/>
      <c r="O10" s="69"/>
      <c r="P10" s="70">
        <f>データ!$P$6</f>
        <v>99.87</v>
      </c>
      <c r="Q10" s="70"/>
      <c r="R10" s="70"/>
      <c r="S10" s="70"/>
      <c r="T10" s="70"/>
      <c r="U10" s="70"/>
      <c r="V10" s="70"/>
      <c r="W10" s="71">
        <f>データ!$Q$6</f>
        <v>2791</v>
      </c>
      <c r="X10" s="71"/>
      <c r="Y10" s="71"/>
      <c r="Z10" s="71"/>
      <c r="AA10" s="71"/>
      <c r="AB10" s="71"/>
      <c r="AC10" s="71"/>
      <c r="AD10" s="2"/>
      <c r="AE10" s="2"/>
      <c r="AF10" s="2"/>
      <c r="AG10" s="2"/>
      <c r="AH10" s="4"/>
      <c r="AI10" s="4"/>
      <c r="AJ10" s="4"/>
      <c r="AK10" s="4"/>
      <c r="AL10" s="71">
        <f>データ!$U$6</f>
        <v>17569</v>
      </c>
      <c r="AM10" s="71"/>
      <c r="AN10" s="71"/>
      <c r="AO10" s="71"/>
      <c r="AP10" s="71"/>
      <c r="AQ10" s="71"/>
      <c r="AR10" s="71"/>
      <c r="AS10" s="71"/>
      <c r="AT10" s="67">
        <f>データ!$V$6</f>
        <v>16.73</v>
      </c>
      <c r="AU10" s="68"/>
      <c r="AV10" s="68"/>
      <c r="AW10" s="68"/>
      <c r="AX10" s="68"/>
      <c r="AY10" s="68"/>
      <c r="AZ10" s="68"/>
      <c r="BA10" s="68"/>
      <c r="BB10" s="70">
        <f>データ!$W$6</f>
        <v>1050.1500000000001</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95" t="s">
        <v>113</v>
      </c>
      <c r="BM16" s="96"/>
      <c r="BN16" s="96"/>
      <c r="BO16" s="96"/>
      <c r="BP16" s="96"/>
      <c r="BQ16" s="96"/>
      <c r="BR16" s="96"/>
      <c r="BS16" s="96"/>
      <c r="BT16" s="96"/>
      <c r="BU16" s="96"/>
      <c r="BV16" s="96"/>
      <c r="BW16" s="96"/>
      <c r="BX16" s="96"/>
      <c r="BY16" s="96"/>
      <c r="BZ16" s="97"/>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95"/>
      <c r="BM17" s="96"/>
      <c r="BN17" s="96"/>
      <c r="BO17" s="96"/>
      <c r="BP17" s="96"/>
      <c r="BQ17" s="96"/>
      <c r="BR17" s="96"/>
      <c r="BS17" s="96"/>
      <c r="BT17" s="96"/>
      <c r="BU17" s="96"/>
      <c r="BV17" s="96"/>
      <c r="BW17" s="96"/>
      <c r="BX17" s="96"/>
      <c r="BY17" s="96"/>
      <c r="BZ17" s="97"/>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95"/>
      <c r="BM18" s="96"/>
      <c r="BN18" s="96"/>
      <c r="BO18" s="96"/>
      <c r="BP18" s="96"/>
      <c r="BQ18" s="96"/>
      <c r="BR18" s="96"/>
      <c r="BS18" s="96"/>
      <c r="BT18" s="96"/>
      <c r="BU18" s="96"/>
      <c r="BV18" s="96"/>
      <c r="BW18" s="96"/>
      <c r="BX18" s="96"/>
      <c r="BY18" s="96"/>
      <c r="BZ18" s="97"/>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95"/>
      <c r="BM19" s="96"/>
      <c r="BN19" s="96"/>
      <c r="BO19" s="96"/>
      <c r="BP19" s="96"/>
      <c r="BQ19" s="96"/>
      <c r="BR19" s="96"/>
      <c r="BS19" s="96"/>
      <c r="BT19" s="96"/>
      <c r="BU19" s="96"/>
      <c r="BV19" s="96"/>
      <c r="BW19" s="96"/>
      <c r="BX19" s="96"/>
      <c r="BY19" s="96"/>
      <c r="BZ19" s="97"/>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95"/>
      <c r="BM20" s="96"/>
      <c r="BN20" s="96"/>
      <c r="BO20" s="96"/>
      <c r="BP20" s="96"/>
      <c r="BQ20" s="96"/>
      <c r="BR20" s="96"/>
      <c r="BS20" s="96"/>
      <c r="BT20" s="96"/>
      <c r="BU20" s="96"/>
      <c r="BV20" s="96"/>
      <c r="BW20" s="96"/>
      <c r="BX20" s="96"/>
      <c r="BY20" s="96"/>
      <c r="BZ20" s="97"/>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95"/>
      <c r="BM21" s="96"/>
      <c r="BN21" s="96"/>
      <c r="BO21" s="96"/>
      <c r="BP21" s="96"/>
      <c r="BQ21" s="96"/>
      <c r="BR21" s="96"/>
      <c r="BS21" s="96"/>
      <c r="BT21" s="96"/>
      <c r="BU21" s="96"/>
      <c r="BV21" s="96"/>
      <c r="BW21" s="96"/>
      <c r="BX21" s="96"/>
      <c r="BY21" s="96"/>
      <c r="BZ21" s="97"/>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95"/>
      <c r="BM22" s="96"/>
      <c r="BN22" s="96"/>
      <c r="BO22" s="96"/>
      <c r="BP22" s="96"/>
      <c r="BQ22" s="96"/>
      <c r="BR22" s="96"/>
      <c r="BS22" s="96"/>
      <c r="BT22" s="96"/>
      <c r="BU22" s="96"/>
      <c r="BV22" s="96"/>
      <c r="BW22" s="96"/>
      <c r="BX22" s="96"/>
      <c r="BY22" s="96"/>
      <c r="BZ22" s="97"/>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95"/>
      <c r="BM23" s="96"/>
      <c r="BN23" s="96"/>
      <c r="BO23" s="96"/>
      <c r="BP23" s="96"/>
      <c r="BQ23" s="96"/>
      <c r="BR23" s="96"/>
      <c r="BS23" s="96"/>
      <c r="BT23" s="96"/>
      <c r="BU23" s="96"/>
      <c r="BV23" s="96"/>
      <c r="BW23" s="96"/>
      <c r="BX23" s="96"/>
      <c r="BY23" s="96"/>
      <c r="BZ23" s="97"/>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95"/>
      <c r="BM24" s="96"/>
      <c r="BN24" s="96"/>
      <c r="BO24" s="96"/>
      <c r="BP24" s="96"/>
      <c r="BQ24" s="96"/>
      <c r="BR24" s="96"/>
      <c r="BS24" s="96"/>
      <c r="BT24" s="96"/>
      <c r="BU24" s="96"/>
      <c r="BV24" s="96"/>
      <c r="BW24" s="96"/>
      <c r="BX24" s="96"/>
      <c r="BY24" s="96"/>
      <c r="BZ24" s="97"/>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95"/>
      <c r="BM25" s="96"/>
      <c r="BN25" s="96"/>
      <c r="BO25" s="96"/>
      <c r="BP25" s="96"/>
      <c r="BQ25" s="96"/>
      <c r="BR25" s="96"/>
      <c r="BS25" s="96"/>
      <c r="BT25" s="96"/>
      <c r="BU25" s="96"/>
      <c r="BV25" s="96"/>
      <c r="BW25" s="96"/>
      <c r="BX25" s="96"/>
      <c r="BY25" s="96"/>
      <c r="BZ25" s="97"/>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95"/>
      <c r="BM26" s="96"/>
      <c r="BN26" s="96"/>
      <c r="BO26" s="96"/>
      <c r="BP26" s="96"/>
      <c r="BQ26" s="96"/>
      <c r="BR26" s="96"/>
      <c r="BS26" s="96"/>
      <c r="BT26" s="96"/>
      <c r="BU26" s="96"/>
      <c r="BV26" s="96"/>
      <c r="BW26" s="96"/>
      <c r="BX26" s="96"/>
      <c r="BY26" s="96"/>
      <c r="BZ26" s="97"/>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95"/>
      <c r="BM27" s="96"/>
      <c r="BN27" s="96"/>
      <c r="BO27" s="96"/>
      <c r="BP27" s="96"/>
      <c r="BQ27" s="96"/>
      <c r="BR27" s="96"/>
      <c r="BS27" s="96"/>
      <c r="BT27" s="96"/>
      <c r="BU27" s="96"/>
      <c r="BV27" s="96"/>
      <c r="BW27" s="96"/>
      <c r="BX27" s="96"/>
      <c r="BY27" s="96"/>
      <c r="BZ27" s="97"/>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95"/>
      <c r="BM28" s="96"/>
      <c r="BN28" s="96"/>
      <c r="BO28" s="96"/>
      <c r="BP28" s="96"/>
      <c r="BQ28" s="96"/>
      <c r="BR28" s="96"/>
      <c r="BS28" s="96"/>
      <c r="BT28" s="96"/>
      <c r="BU28" s="96"/>
      <c r="BV28" s="96"/>
      <c r="BW28" s="96"/>
      <c r="BX28" s="96"/>
      <c r="BY28" s="96"/>
      <c r="BZ28" s="97"/>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95"/>
      <c r="BM29" s="96"/>
      <c r="BN29" s="96"/>
      <c r="BO29" s="96"/>
      <c r="BP29" s="96"/>
      <c r="BQ29" s="96"/>
      <c r="BR29" s="96"/>
      <c r="BS29" s="96"/>
      <c r="BT29" s="96"/>
      <c r="BU29" s="96"/>
      <c r="BV29" s="96"/>
      <c r="BW29" s="96"/>
      <c r="BX29" s="96"/>
      <c r="BY29" s="96"/>
      <c r="BZ29" s="97"/>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95"/>
      <c r="BM30" s="96"/>
      <c r="BN30" s="96"/>
      <c r="BO30" s="96"/>
      <c r="BP30" s="96"/>
      <c r="BQ30" s="96"/>
      <c r="BR30" s="96"/>
      <c r="BS30" s="96"/>
      <c r="BT30" s="96"/>
      <c r="BU30" s="96"/>
      <c r="BV30" s="96"/>
      <c r="BW30" s="96"/>
      <c r="BX30" s="96"/>
      <c r="BY30" s="96"/>
      <c r="BZ30" s="97"/>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95"/>
      <c r="BM31" s="96"/>
      <c r="BN31" s="96"/>
      <c r="BO31" s="96"/>
      <c r="BP31" s="96"/>
      <c r="BQ31" s="96"/>
      <c r="BR31" s="96"/>
      <c r="BS31" s="96"/>
      <c r="BT31" s="96"/>
      <c r="BU31" s="96"/>
      <c r="BV31" s="96"/>
      <c r="BW31" s="96"/>
      <c r="BX31" s="96"/>
      <c r="BY31" s="96"/>
      <c r="BZ31" s="97"/>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95"/>
      <c r="BM32" s="96"/>
      <c r="BN32" s="96"/>
      <c r="BO32" s="96"/>
      <c r="BP32" s="96"/>
      <c r="BQ32" s="96"/>
      <c r="BR32" s="96"/>
      <c r="BS32" s="96"/>
      <c r="BT32" s="96"/>
      <c r="BU32" s="96"/>
      <c r="BV32" s="96"/>
      <c r="BW32" s="96"/>
      <c r="BX32" s="96"/>
      <c r="BY32" s="96"/>
      <c r="BZ32" s="97"/>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95"/>
      <c r="BM33" s="96"/>
      <c r="BN33" s="96"/>
      <c r="BO33" s="96"/>
      <c r="BP33" s="96"/>
      <c r="BQ33" s="96"/>
      <c r="BR33" s="96"/>
      <c r="BS33" s="96"/>
      <c r="BT33" s="96"/>
      <c r="BU33" s="96"/>
      <c r="BV33" s="96"/>
      <c r="BW33" s="96"/>
      <c r="BX33" s="96"/>
      <c r="BY33" s="96"/>
      <c r="BZ33" s="97"/>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95"/>
      <c r="BM34" s="96"/>
      <c r="BN34" s="96"/>
      <c r="BO34" s="96"/>
      <c r="BP34" s="96"/>
      <c r="BQ34" s="96"/>
      <c r="BR34" s="96"/>
      <c r="BS34" s="96"/>
      <c r="BT34" s="96"/>
      <c r="BU34" s="96"/>
      <c r="BV34" s="96"/>
      <c r="BW34" s="96"/>
      <c r="BX34" s="96"/>
      <c r="BY34" s="96"/>
      <c r="BZ34" s="97"/>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95"/>
      <c r="BM35" s="96"/>
      <c r="BN35" s="96"/>
      <c r="BO35" s="96"/>
      <c r="BP35" s="96"/>
      <c r="BQ35" s="96"/>
      <c r="BR35" s="96"/>
      <c r="BS35" s="96"/>
      <c r="BT35" s="96"/>
      <c r="BU35" s="96"/>
      <c r="BV35" s="96"/>
      <c r="BW35" s="96"/>
      <c r="BX35" s="96"/>
      <c r="BY35" s="96"/>
      <c r="BZ35" s="97"/>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95"/>
      <c r="BM36" s="96"/>
      <c r="BN36" s="96"/>
      <c r="BO36" s="96"/>
      <c r="BP36" s="96"/>
      <c r="BQ36" s="96"/>
      <c r="BR36" s="96"/>
      <c r="BS36" s="96"/>
      <c r="BT36" s="96"/>
      <c r="BU36" s="96"/>
      <c r="BV36" s="96"/>
      <c r="BW36" s="96"/>
      <c r="BX36" s="96"/>
      <c r="BY36" s="96"/>
      <c r="BZ36" s="97"/>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95"/>
      <c r="BM37" s="96"/>
      <c r="BN37" s="96"/>
      <c r="BO37" s="96"/>
      <c r="BP37" s="96"/>
      <c r="BQ37" s="96"/>
      <c r="BR37" s="96"/>
      <c r="BS37" s="96"/>
      <c r="BT37" s="96"/>
      <c r="BU37" s="96"/>
      <c r="BV37" s="96"/>
      <c r="BW37" s="96"/>
      <c r="BX37" s="96"/>
      <c r="BY37" s="96"/>
      <c r="BZ37" s="97"/>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95"/>
      <c r="BM38" s="96"/>
      <c r="BN38" s="96"/>
      <c r="BO38" s="96"/>
      <c r="BP38" s="96"/>
      <c r="BQ38" s="96"/>
      <c r="BR38" s="96"/>
      <c r="BS38" s="96"/>
      <c r="BT38" s="96"/>
      <c r="BU38" s="96"/>
      <c r="BV38" s="96"/>
      <c r="BW38" s="96"/>
      <c r="BX38" s="96"/>
      <c r="BY38" s="96"/>
      <c r="BZ38" s="97"/>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95"/>
      <c r="BM39" s="96"/>
      <c r="BN39" s="96"/>
      <c r="BO39" s="96"/>
      <c r="BP39" s="96"/>
      <c r="BQ39" s="96"/>
      <c r="BR39" s="96"/>
      <c r="BS39" s="96"/>
      <c r="BT39" s="96"/>
      <c r="BU39" s="96"/>
      <c r="BV39" s="96"/>
      <c r="BW39" s="96"/>
      <c r="BX39" s="96"/>
      <c r="BY39" s="96"/>
      <c r="BZ39" s="97"/>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95"/>
      <c r="BM40" s="96"/>
      <c r="BN40" s="96"/>
      <c r="BO40" s="96"/>
      <c r="BP40" s="96"/>
      <c r="BQ40" s="96"/>
      <c r="BR40" s="96"/>
      <c r="BS40" s="96"/>
      <c r="BT40" s="96"/>
      <c r="BU40" s="96"/>
      <c r="BV40" s="96"/>
      <c r="BW40" s="96"/>
      <c r="BX40" s="96"/>
      <c r="BY40" s="96"/>
      <c r="BZ40" s="97"/>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95"/>
      <c r="BM41" s="96"/>
      <c r="BN41" s="96"/>
      <c r="BO41" s="96"/>
      <c r="BP41" s="96"/>
      <c r="BQ41" s="96"/>
      <c r="BR41" s="96"/>
      <c r="BS41" s="96"/>
      <c r="BT41" s="96"/>
      <c r="BU41" s="96"/>
      <c r="BV41" s="96"/>
      <c r="BW41" s="96"/>
      <c r="BX41" s="96"/>
      <c r="BY41" s="96"/>
      <c r="BZ41" s="97"/>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95"/>
      <c r="BM42" s="96"/>
      <c r="BN42" s="96"/>
      <c r="BO42" s="96"/>
      <c r="BP42" s="96"/>
      <c r="BQ42" s="96"/>
      <c r="BR42" s="96"/>
      <c r="BS42" s="96"/>
      <c r="BT42" s="96"/>
      <c r="BU42" s="96"/>
      <c r="BV42" s="96"/>
      <c r="BW42" s="96"/>
      <c r="BX42" s="96"/>
      <c r="BY42" s="96"/>
      <c r="BZ42" s="97"/>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95"/>
      <c r="BM43" s="96"/>
      <c r="BN43" s="96"/>
      <c r="BO43" s="96"/>
      <c r="BP43" s="96"/>
      <c r="BQ43" s="96"/>
      <c r="BR43" s="96"/>
      <c r="BS43" s="96"/>
      <c r="BT43" s="96"/>
      <c r="BU43" s="96"/>
      <c r="BV43" s="96"/>
      <c r="BW43" s="96"/>
      <c r="BX43" s="96"/>
      <c r="BY43" s="96"/>
      <c r="BZ43" s="97"/>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95"/>
      <c r="BM44" s="96"/>
      <c r="BN44" s="96"/>
      <c r="BO44" s="96"/>
      <c r="BP44" s="96"/>
      <c r="BQ44" s="96"/>
      <c r="BR44" s="96"/>
      <c r="BS44" s="96"/>
      <c r="BT44" s="96"/>
      <c r="BU44" s="96"/>
      <c r="BV44" s="96"/>
      <c r="BW44" s="96"/>
      <c r="BX44" s="96"/>
      <c r="BY44" s="96"/>
      <c r="BZ44" s="97"/>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95" t="s">
        <v>112</v>
      </c>
      <c r="BM47" s="96"/>
      <c r="BN47" s="96"/>
      <c r="BO47" s="96"/>
      <c r="BP47" s="96"/>
      <c r="BQ47" s="96"/>
      <c r="BR47" s="96"/>
      <c r="BS47" s="96"/>
      <c r="BT47" s="96"/>
      <c r="BU47" s="96"/>
      <c r="BV47" s="96"/>
      <c r="BW47" s="96"/>
      <c r="BX47" s="96"/>
      <c r="BY47" s="96"/>
      <c r="BZ47" s="97"/>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95"/>
      <c r="BM48" s="96"/>
      <c r="BN48" s="96"/>
      <c r="BO48" s="96"/>
      <c r="BP48" s="96"/>
      <c r="BQ48" s="96"/>
      <c r="BR48" s="96"/>
      <c r="BS48" s="96"/>
      <c r="BT48" s="96"/>
      <c r="BU48" s="96"/>
      <c r="BV48" s="96"/>
      <c r="BW48" s="96"/>
      <c r="BX48" s="96"/>
      <c r="BY48" s="96"/>
      <c r="BZ48" s="97"/>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95"/>
      <c r="BM49" s="96"/>
      <c r="BN49" s="96"/>
      <c r="BO49" s="96"/>
      <c r="BP49" s="96"/>
      <c r="BQ49" s="96"/>
      <c r="BR49" s="96"/>
      <c r="BS49" s="96"/>
      <c r="BT49" s="96"/>
      <c r="BU49" s="96"/>
      <c r="BV49" s="96"/>
      <c r="BW49" s="96"/>
      <c r="BX49" s="96"/>
      <c r="BY49" s="96"/>
      <c r="BZ49" s="97"/>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95"/>
      <c r="BM50" s="96"/>
      <c r="BN50" s="96"/>
      <c r="BO50" s="96"/>
      <c r="BP50" s="96"/>
      <c r="BQ50" s="96"/>
      <c r="BR50" s="96"/>
      <c r="BS50" s="96"/>
      <c r="BT50" s="96"/>
      <c r="BU50" s="96"/>
      <c r="BV50" s="96"/>
      <c r="BW50" s="96"/>
      <c r="BX50" s="96"/>
      <c r="BY50" s="96"/>
      <c r="BZ50" s="97"/>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95"/>
      <c r="BM51" s="96"/>
      <c r="BN51" s="96"/>
      <c r="BO51" s="96"/>
      <c r="BP51" s="96"/>
      <c r="BQ51" s="96"/>
      <c r="BR51" s="96"/>
      <c r="BS51" s="96"/>
      <c r="BT51" s="96"/>
      <c r="BU51" s="96"/>
      <c r="BV51" s="96"/>
      <c r="BW51" s="96"/>
      <c r="BX51" s="96"/>
      <c r="BY51" s="96"/>
      <c r="BZ51" s="97"/>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95"/>
      <c r="BM52" s="96"/>
      <c r="BN52" s="96"/>
      <c r="BO52" s="96"/>
      <c r="BP52" s="96"/>
      <c r="BQ52" s="96"/>
      <c r="BR52" s="96"/>
      <c r="BS52" s="96"/>
      <c r="BT52" s="96"/>
      <c r="BU52" s="96"/>
      <c r="BV52" s="96"/>
      <c r="BW52" s="96"/>
      <c r="BX52" s="96"/>
      <c r="BY52" s="96"/>
      <c r="BZ52" s="97"/>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95"/>
      <c r="BM53" s="96"/>
      <c r="BN53" s="96"/>
      <c r="BO53" s="96"/>
      <c r="BP53" s="96"/>
      <c r="BQ53" s="96"/>
      <c r="BR53" s="96"/>
      <c r="BS53" s="96"/>
      <c r="BT53" s="96"/>
      <c r="BU53" s="96"/>
      <c r="BV53" s="96"/>
      <c r="BW53" s="96"/>
      <c r="BX53" s="96"/>
      <c r="BY53" s="96"/>
      <c r="BZ53" s="97"/>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95"/>
      <c r="BM54" s="96"/>
      <c r="BN54" s="96"/>
      <c r="BO54" s="96"/>
      <c r="BP54" s="96"/>
      <c r="BQ54" s="96"/>
      <c r="BR54" s="96"/>
      <c r="BS54" s="96"/>
      <c r="BT54" s="96"/>
      <c r="BU54" s="96"/>
      <c r="BV54" s="96"/>
      <c r="BW54" s="96"/>
      <c r="BX54" s="96"/>
      <c r="BY54" s="96"/>
      <c r="BZ54" s="97"/>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95"/>
      <c r="BM55" s="96"/>
      <c r="BN55" s="96"/>
      <c r="BO55" s="96"/>
      <c r="BP55" s="96"/>
      <c r="BQ55" s="96"/>
      <c r="BR55" s="96"/>
      <c r="BS55" s="96"/>
      <c r="BT55" s="96"/>
      <c r="BU55" s="96"/>
      <c r="BV55" s="96"/>
      <c r="BW55" s="96"/>
      <c r="BX55" s="96"/>
      <c r="BY55" s="96"/>
      <c r="BZ55" s="97"/>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95"/>
      <c r="BM56" s="96"/>
      <c r="BN56" s="96"/>
      <c r="BO56" s="96"/>
      <c r="BP56" s="96"/>
      <c r="BQ56" s="96"/>
      <c r="BR56" s="96"/>
      <c r="BS56" s="96"/>
      <c r="BT56" s="96"/>
      <c r="BU56" s="96"/>
      <c r="BV56" s="96"/>
      <c r="BW56" s="96"/>
      <c r="BX56" s="96"/>
      <c r="BY56" s="96"/>
      <c r="BZ56" s="97"/>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95"/>
      <c r="BM57" s="96"/>
      <c r="BN57" s="96"/>
      <c r="BO57" s="96"/>
      <c r="BP57" s="96"/>
      <c r="BQ57" s="96"/>
      <c r="BR57" s="96"/>
      <c r="BS57" s="96"/>
      <c r="BT57" s="96"/>
      <c r="BU57" s="96"/>
      <c r="BV57" s="96"/>
      <c r="BW57" s="96"/>
      <c r="BX57" s="96"/>
      <c r="BY57" s="96"/>
      <c r="BZ57" s="97"/>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95"/>
      <c r="BM58" s="96"/>
      <c r="BN58" s="96"/>
      <c r="BO58" s="96"/>
      <c r="BP58" s="96"/>
      <c r="BQ58" s="96"/>
      <c r="BR58" s="96"/>
      <c r="BS58" s="96"/>
      <c r="BT58" s="96"/>
      <c r="BU58" s="96"/>
      <c r="BV58" s="96"/>
      <c r="BW58" s="96"/>
      <c r="BX58" s="96"/>
      <c r="BY58" s="96"/>
      <c r="BZ58" s="97"/>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95"/>
      <c r="BM59" s="96"/>
      <c r="BN59" s="96"/>
      <c r="BO59" s="96"/>
      <c r="BP59" s="96"/>
      <c r="BQ59" s="96"/>
      <c r="BR59" s="96"/>
      <c r="BS59" s="96"/>
      <c r="BT59" s="96"/>
      <c r="BU59" s="96"/>
      <c r="BV59" s="96"/>
      <c r="BW59" s="96"/>
      <c r="BX59" s="96"/>
      <c r="BY59" s="96"/>
      <c r="BZ59" s="97"/>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95"/>
      <c r="BM60" s="96"/>
      <c r="BN60" s="96"/>
      <c r="BO60" s="96"/>
      <c r="BP60" s="96"/>
      <c r="BQ60" s="96"/>
      <c r="BR60" s="96"/>
      <c r="BS60" s="96"/>
      <c r="BT60" s="96"/>
      <c r="BU60" s="96"/>
      <c r="BV60" s="96"/>
      <c r="BW60" s="96"/>
      <c r="BX60" s="96"/>
      <c r="BY60" s="96"/>
      <c r="BZ60" s="9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95"/>
      <c r="BM61" s="96"/>
      <c r="BN61" s="96"/>
      <c r="BO61" s="96"/>
      <c r="BP61" s="96"/>
      <c r="BQ61" s="96"/>
      <c r="BR61" s="96"/>
      <c r="BS61" s="96"/>
      <c r="BT61" s="96"/>
      <c r="BU61" s="96"/>
      <c r="BV61" s="96"/>
      <c r="BW61" s="96"/>
      <c r="BX61" s="96"/>
      <c r="BY61" s="96"/>
      <c r="BZ61" s="97"/>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95"/>
      <c r="BM62" s="96"/>
      <c r="BN62" s="96"/>
      <c r="BO62" s="96"/>
      <c r="BP62" s="96"/>
      <c r="BQ62" s="96"/>
      <c r="BR62" s="96"/>
      <c r="BS62" s="96"/>
      <c r="BT62" s="96"/>
      <c r="BU62" s="96"/>
      <c r="BV62" s="96"/>
      <c r="BW62" s="96"/>
      <c r="BX62" s="96"/>
      <c r="BY62" s="96"/>
      <c r="BZ62" s="97"/>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95"/>
      <c r="BM63" s="96"/>
      <c r="BN63" s="96"/>
      <c r="BO63" s="96"/>
      <c r="BP63" s="96"/>
      <c r="BQ63" s="96"/>
      <c r="BR63" s="96"/>
      <c r="BS63" s="96"/>
      <c r="BT63" s="96"/>
      <c r="BU63" s="96"/>
      <c r="BV63" s="96"/>
      <c r="BW63" s="96"/>
      <c r="BX63" s="96"/>
      <c r="BY63" s="96"/>
      <c r="BZ63" s="97"/>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110</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fEnlWSTWMlIO97XIc5VO90E9juuBrZIR3j7WFMjzOsUVNAgu2kVnlQQqe81qU1g2cpjY7bXQilwa1Wj3ZMvjQ==" saltValue="pSOwp7tstCmM8QbftDVDj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262056</v>
      </c>
      <c r="D6" s="34">
        <f t="shared" si="3"/>
        <v>46</v>
      </c>
      <c r="E6" s="34">
        <f t="shared" si="3"/>
        <v>1</v>
      </c>
      <c r="F6" s="34">
        <f t="shared" si="3"/>
        <v>0</v>
      </c>
      <c r="G6" s="34">
        <f t="shared" si="3"/>
        <v>1</v>
      </c>
      <c r="H6" s="34" t="str">
        <f t="shared" si="3"/>
        <v>京都府　宮津市</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37.18</v>
      </c>
      <c r="P6" s="35">
        <f t="shared" si="3"/>
        <v>99.87</v>
      </c>
      <c r="Q6" s="35">
        <f t="shared" si="3"/>
        <v>2791</v>
      </c>
      <c r="R6" s="35">
        <f t="shared" si="3"/>
        <v>17733</v>
      </c>
      <c r="S6" s="35">
        <f t="shared" si="3"/>
        <v>172.74</v>
      </c>
      <c r="T6" s="35">
        <f t="shared" si="3"/>
        <v>102.66</v>
      </c>
      <c r="U6" s="35">
        <f t="shared" si="3"/>
        <v>17569</v>
      </c>
      <c r="V6" s="35">
        <f t="shared" si="3"/>
        <v>16.73</v>
      </c>
      <c r="W6" s="35">
        <f t="shared" si="3"/>
        <v>1050.1500000000001</v>
      </c>
      <c r="X6" s="36">
        <f>IF(X7="",NA(),X7)</f>
        <v>111.48</v>
      </c>
      <c r="Y6" s="36">
        <f t="shared" ref="Y6:AG6" si="4">IF(Y7="",NA(),Y7)</f>
        <v>110.4</v>
      </c>
      <c r="Z6" s="36">
        <f t="shared" si="4"/>
        <v>105.74</v>
      </c>
      <c r="AA6" s="36">
        <f t="shared" si="4"/>
        <v>99.34</v>
      </c>
      <c r="AB6" s="36">
        <f t="shared" si="4"/>
        <v>95.23</v>
      </c>
      <c r="AC6" s="36">
        <f t="shared" si="4"/>
        <v>111.06</v>
      </c>
      <c r="AD6" s="36">
        <f t="shared" si="4"/>
        <v>111.34</v>
      </c>
      <c r="AE6" s="36">
        <f t="shared" si="4"/>
        <v>110.02</v>
      </c>
      <c r="AF6" s="36">
        <f t="shared" si="4"/>
        <v>108.87</v>
      </c>
      <c r="AG6" s="36">
        <f t="shared" si="4"/>
        <v>108.61</v>
      </c>
      <c r="AH6" s="35" t="str">
        <f>IF(AH7="","",IF(AH7="-","【-】","【"&amp;SUBSTITUTE(TEXT(AH7,"#,##0.00"),"-","△")&amp;"】"))</f>
        <v>【112.01】</v>
      </c>
      <c r="AI6" s="35">
        <f>IF(AI7="",NA(),AI7)</f>
        <v>0</v>
      </c>
      <c r="AJ6" s="35">
        <f t="shared" ref="AJ6:AR6" si="5">IF(AJ7="",NA(),AJ7)</f>
        <v>0</v>
      </c>
      <c r="AK6" s="35">
        <f t="shared" si="5"/>
        <v>0</v>
      </c>
      <c r="AL6" s="35">
        <f t="shared" si="5"/>
        <v>0</v>
      </c>
      <c r="AM6" s="35">
        <f t="shared" si="5"/>
        <v>0</v>
      </c>
      <c r="AN6" s="36">
        <f t="shared" si="5"/>
        <v>9.35</v>
      </c>
      <c r="AO6" s="36">
        <f t="shared" si="5"/>
        <v>10.130000000000001</v>
      </c>
      <c r="AP6" s="36">
        <f t="shared" si="5"/>
        <v>7.31</v>
      </c>
      <c r="AQ6" s="36">
        <f t="shared" si="5"/>
        <v>3.16</v>
      </c>
      <c r="AR6" s="36">
        <f t="shared" si="5"/>
        <v>3.59</v>
      </c>
      <c r="AS6" s="35" t="str">
        <f>IF(AS7="","",IF(AS7="-","【-】","【"&amp;SUBSTITUTE(TEXT(AS7,"#,##0.00"),"-","△")&amp;"】"))</f>
        <v>【1.08】</v>
      </c>
      <c r="AT6" s="36">
        <f>IF(AT7="",NA(),AT7)</f>
        <v>142.16999999999999</v>
      </c>
      <c r="AU6" s="36">
        <f t="shared" ref="AU6:BC6" si="6">IF(AU7="",NA(),AU7)</f>
        <v>148.79</v>
      </c>
      <c r="AV6" s="36">
        <f t="shared" si="6"/>
        <v>156.5</v>
      </c>
      <c r="AW6" s="36">
        <f t="shared" si="6"/>
        <v>95.07</v>
      </c>
      <c r="AX6" s="36">
        <f t="shared" si="6"/>
        <v>88.57</v>
      </c>
      <c r="AY6" s="36">
        <f t="shared" si="6"/>
        <v>398.29</v>
      </c>
      <c r="AZ6" s="36">
        <f t="shared" si="6"/>
        <v>388.67</v>
      </c>
      <c r="BA6" s="36">
        <f t="shared" si="6"/>
        <v>355.27</v>
      </c>
      <c r="BB6" s="36">
        <f t="shared" si="6"/>
        <v>369.69</v>
      </c>
      <c r="BC6" s="36">
        <f t="shared" si="6"/>
        <v>379.08</v>
      </c>
      <c r="BD6" s="35" t="str">
        <f>IF(BD7="","",IF(BD7="-","【-】","【"&amp;SUBSTITUTE(TEXT(BD7,"#,##0.00"),"-","△")&amp;"】"))</f>
        <v>【264.97】</v>
      </c>
      <c r="BE6" s="36">
        <f>IF(BE7="",NA(),BE7)</f>
        <v>667.72</v>
      </c>
      <c r="BF6" s="36">
        <f t="shared" ref="BF6:BN6" si="7">IF(BF7="",NA(),BF7)</f>
        <v>710.5</v>
      </c>
      <c r="BG6" s="36">
        <f t="shared" si="7"/>
        <v>721.67</v>
      </c>
      <c r="BH6" s="36">
        <f t="shared" si="7"/>
        <v>999.19</v>
      </c>
      <c r="BI6" s="36">
        <f t="shared" si="7"/>
        <v>997.7</v>
      </c>
      <c r="BJ6" s="36">
        <f t="shared" si="7"/>
        <v>431</v>
      </c>
      <c r="BK6" s="36">
        <f t="shared" si="7"/>
        <v>422.5</v>
      </c>
      <c r="BL6" s="36">
        <f t="shared" si="7"/>
        <v>458.27</v>
      </c>
      <c r="BM6" s="36">
        <f t="shared" si="7"/>
        <v>402.99</v>
      </c>
      <c r="BN6" s="36">
        <f t="shared" si="7"/>
        <v>398.98</v>
      </c>
      <c r="BO6" s="35" t="str">
        <f>IF(BO7="","",IF(BO7="-","【-】","【"&amp;SUBSTITUTE(TEXT(BO7,"#,##0.00"),"-","△")&amp;"】"))</f>
        <v>【266.61】</v>
      </c>
      <c r="BP6" s="36">
        <f>IF(BP7="",NA(),BP7)</f>
        <v>110.71</v>
      </c>
      <c r="BQ6" s="36">
        <f t="shared" ref="BQ6:BY6" si="8">IF(BQ7="",NA(),BQ7)</f>
        <v>107.59</v>
      </c>
      <c r="BR6" s="36">
        <f t="shared" si="8"/>
        <v>103.03</v>
      </c>
      <c r="BS6" s="36">
        <f t="shared" si="8"/>
        <v>92.15</v>
      </c>
      <c r="BT6" s="36">
        <f t="shared" si="8"/>
        <v>79.95</v>
      </c>
      <c r="BU6" s="36">
        <f t="shared" si="8"/>
        <v>100.82</v>
      </c>
      <c r="BV6" s="36">
        <f t="shared" si="8"/>
        <v>101.64</v>
      </c>
      <c r="BW6" s="36">
        <f t="shared" si="8"/>
        <v>96.77</v>
      </c>
      <c r="BX6" s="36">
        <f t="shared" si="8"/>
        <v>98.66</v>
      </c>
      <c r="BY6" s="36">
        <f t="shared" si="8"/>
        <v>98.64</v>
      </c>
      <c r="BZ6" s="35" t="str">
        <f>IF(BZ7="","",IF(BZ7="-","【-】","【"&amp;SUBSTITUTE(TEXT(BZ7,"#,##0.00"),"-","△")&amp;"】"))</f>
        <v>【103.24】</v>
      </c>
      <c r="CA6" s="36">
        <f>IF(CA7="",NA(),CA7)</f>
        <v>149.87</v>
      </c>
      <c r="CB6" s="36">
        <f t="shared" ref="CB6:CJ6" si="9">IF(CB7="",NA(),CB7)</f>
        <v>154.26</v>
      </c>
      <c r="CC6" s="36">
        <f t="shared" si="9"/>
        <v>161.51</v>
      </c>
      <c r="CD6" s="36">
        <f t="shared" si="9"/>
        <v>183.27</v>
      </c>
      <c r="CE6" s="36">
        <f t="shared" si="9"/>
        <v>211.85</v>
      </c>
      <c r="CF6" s="36">
        <f t="shared" si="9"/>
        <v>179.55</v>
      </c>
      <c r="CG6" s="36">
        <f t="shared" si="9"/>
        <v>179.16</v>
      </c>
      <c r="CH6" s="36">
        <f t="shared" si="9"/>
        <v>187.18</v>
      </c>
      <c r="CI6" s="36">
        <f t="shared" si="9"/>
        <v>178.59</v>
      </c>
      <c r="CJ6" s="36">
        <f t="shared" si="9"/>
        <v>178.92</v>
      </c>
      <c r="CK6" s="35" t="str">
        <f>IF(CK7="","",IF(CK7="-","【-】","【"&amp;SUBSTITUTE(TEXT(CK7,"#,##0.00"),"-","△")&amp;"】"))</f>
        <v>【168.38】</v>
      </c>
      <c r="CL6" s="36">
        <f>IF(CL7="",NA(),CL7)</f>
        <v>63.35</v>
      </c>
      <c r="CM6" s="36">
        <f t="shared" ref="CM6:CU6" si="10">IF(CM7="",NA(),CM7)</f>
        <v>62.24</v>
      </c>
      <c r="CN6" s="36">
        <f t="shared" si="10"/>
        <v>64.58</v>
      </c>
      <c r="CO6" s="36">
        <f t="shared" si="10"/>
        <v>65.569999999999993</v>
      </c>
      <c r="CP6" s="36">
        <f t="shared" si="10"/>
        <v>63.59</v>
      </c>
      <c r="CQ6" s="36">
        <f t="shared" si="10"/>
        <v>53.52</v>
      </c>
      <c r="CR6" s="36">
        <f t="shared" si="10"/>
        <v>54.24</v>
      </c>
      <c r="CS6" s="36">
        <f t="shared" si="10"/>
        <v>55.88</v>
      </c>
      <c r="CT6" s="36">
        <f t="shared" si="10"/>
        <v>55.03</v>
      </c>
      <c r="CU6" s="36">
        <f t="shared" si="10"/>
        <v>55.14</v>
      </c>
      <c r="CV6" s="35" t="str">
        <f>IF(CV7="","",IF(CV7="-","【-】","【"&amp;SUBSTITUTE(TEXT(CV7,"#,##0.00"),"-","△")&amp;"】"))</f>
        <v>【60.00】</v>
      </c>
      <c r="CW6" s="36">
        <f>IF(CW7="",NA(),CW7)</f>
        <v>90.76</v>
      </c>
      <c r="CX6" s="36">
        <f t="shared" ref="CX6:DF6" si="11">IF(CX7="",NA(),CX7)</f>
        <v>90.12</v>
      </c>
      <c r="CY6" s="36">
        <f t="shared" si="11"/>
        <v>85.61</v>
      </c>
      <c r="CZ6" s="36">
        <f t="shared" si="11"/>
        <v>81.7</v>
      </c>
      <c r="DA6" s="36">
        <f t="shared" si="11"/>
        <v>83.41</v>
      </c>
      <c r="DB6" s="36">
        <f t="shared" si="11"/>
        <v>81.459999999999994</v>
      </c>
      <c r="DC6" s="36">
        <f t="shared" si="11"/>
        <v>81.680000000000007</v>
      </c>
      <c r="DD6" s="36">
        <f t="shared" si="11"/>
        <v>80.989999999999995</v>
      </c>
      <c r="DE6" s="36">
        <f t="shared" si="11"/>
        <v>81.900000000000006</v>
      </c>
      <c r="DF6" s="36">
        <f t="shared" si="11"/>
        <v>81.39</v>
      </c>
      <c r="DG6" s="35" t="str">
        <f>IF(DG7="","",IF(DG7="-","【-】","【"&amp;SUBSTITUTE(TEXT(DG7,"#,##0.00"),"-","△")&amp;"】"))</f>
        <v>【89.80】</v>
      </c>
      <c r="DH6" s="36">
        <f>IF(DH7="",NA(),DH7)</f>
        <v>45.38</v>
      </c>
      <c r="DI6" s="36">
        <f t="shared" ref="DI6:DQ6" si="12">IF(DI7="",NA(),DI7)</f>
        <v>46.01</v>
      </c>
      <c r="DJ6" s="36">
        <f t="shared" si="12"/>
        <v>46.82</v>
      </c>
      <c r="DK6" s="36">
        <f t="shared" si="12"/>
        <v>36.99</v>
      </c>
      <c r="DL6" s="36">
        <f t="shared" si="12"/>
        <v>38.590000000000003</v>
      </c>
      <c r="DM6" s="36">
        <f t="shared" si="12"/>
        <v>47.7</v>
      </c>
      <c r="DN6" s="36">
        <f t="shared" si="12"/>
        <v>48.14</v>
      </c>
      <c r="DO6" s="36">
        <f t="shared" si="12"/>
        <v>46.61</v>
      </c>
      <c r="DP6" s="36">
        <f t="shared" si="12"/>
        <v>48.87</v>
      </c>
      <c r="DQ6" s="36">
        <f t="shared" si="12"/>
        <v>49.92</v>
      </c>
      <c r="DR6" s="35" t="str">
        <f>IF(DR7="","",IF(DR7="-","【-】","【"&amp;SUBSTITUTE(TEXT(DR7,"#,##0.00"),"-","△")&amp;"】"))</f>
        <v>【49.59】</v>
      </c>
      <c r="DS6" s="36">
        <f>IF(DS7="",NA(),DS7)</f>
        <v>21.73</v>
      </c>
      <c r="DT6" s="36">
        <f t="shared" ref="DT6:EB6" si="13">IF(DT7="",NA(),DT7)</f>
        <v>18.77</v>
      </c>
      <c r="DU6" s="36">
        <f t="shared" si="13"/>
        <v>19.07</v>
      </c>
      <c r="DV6" s="36">
        <f t="shared" si="13"/>
        <v>12.26</v>
      </c>
      <c r="DW6" s="36">
        <f t="shared" si="13"/>
        <v>19.010000000000002</v>
      </c>
      <c r="DX6" s="36">
        <f t="shared" si="13"/>
        <v>7.26</v>
      </c>
      <c r="DY6" s="36">
        <f t="shared" si="13"/>
        <v>11.13</v>
      </c>
      <c r="DZ6" s="36">
        <f t="shared" si="13"/>
        <v>10.84</v>
      </c>
      <c r="EA6" s="36">
        <f t="shared" si="13"/>
        <v>14.85</v>
      </c>
      <c r="EB6" s="36">
        <f t="shared" si="13"/>
        <v>16.88</v>
      </c>
      <c r="EC6" s="35" t="str">
        <f>IF(EC7="","",IF(EC7="-","【-】","【"&amp;SUBSTITUTE(TEXT(EC7,"#,##0.00"),"-","△")&amp;"】"))</f>
        <v>【19.44】</v>
      </c>
      <c r="ED6" s="36">
        <f>IF(ED7="",NA(),ED7)</f>
        <v>1.32</v>
      </c>
      <c r="EE6" s="36">
        <f t="shared" ref="EE6:EM6" si="14">IF(EE7="",NA(),EE7)</f>
        <v>1.7</v>
      </c>
      <c r="EF6" s="36">
        <f t="shared" si="14"/>
        <v>1.1399999999999999</v>
      </c>
      <c r="EG6" s="36">
        <f t="shared" si="14"/>
        <v>0.2</v>
      </c>
      <c r="EH6" s="36">
        <f t="shared" si="14"/>
        <v>0.66</v>
      </c>
      <c r="EI6" s="36">
        <f t="shared" si="14"/>
        <v>1.65</v>
      </c>
      <c r="EJ6" s="36">
        <f t="shared" si="14"/>
        <v>0.47</v>
      </c>
      <c r="EK6" s="36">
        <f t="shared" si="14"/>
        <v>0.39</v>
      </c>
      <c r="EL6" s="36">
        <f t="shared" si="14"/>
        <v>0.5</v>
      </c>
      <c r="EM6" s="36">
        <f t="shared" si="14"/>
        <v>0.52</v>
      </c>
      <c r="EN6" s="35" t="str">
        <f>IF(EN7="","",IF(EN7="-","【-】","【"&amp;SUBSTITUTE(TEXT(EN7,"#,##0.00"),"-","△")&amp;"】"))</f>
        <v>【0.68】</v>
      </c>
    </row>
    <row r="7" spans="1:144" s="37" customFormat="1" x14ac:dyDescent="0.15">
      <c r="A7" s="29"/>
      <c r="B7" s="38">
        <v>2019</v>
      </c>
      <c r="C7" s="38">
        <v>262056</v>
      </c>
      <c r="D7" s="38">
        <v>46</v>
      </c>
      <c r="E7" s="38">
        <v>1</v>
      </c>
      <c r="F7" s="38">
        <v>0</v>
      </c>
      <c r="G7" s="38">
        <v>1</v>
      </c>
      <c r="H7" s="38" t="s">
        <v>93</v>
      </c>
      <c r="I7" s="38" t="s">
        <v>94</v>
      </c>
      <c r="J7" s="38" t="s">
        <v>95</v>
      </c>
      <c r="K7" s="38" t="s">
        <v>96</v>
      </c>
      <c r="L7" s="38" t="s">
        <v>97</v>
      </c>
      <c r="M7" s="38" t="s">
        <v>98</v>
      </c>
      <c r="N7" s="39" t="s">
        <v>99</v>
      </c>
      <c r="O7" s="39">
        <v>37.18</v>
      </c>
      <c r="P7" s="39">
        <v>99.87</v>
      </c>
      <c r="Q7" s="39">
        <v>2791</v>
      </c>
      <c r="R7" s="39">
        <v>17733</v>
      </c>
      <c r="S7" s="39">
        <v>172.74</v>
      </c>
      <c r="T7" s="39">
        <v>102.66</v>
      </c>
      <c r="U7" s="39">
        <v>17569</v>
      </c>
      <c r="V7" s="39">
        <v>16.73</v>
      </c>
      <c r="W7" s="39">
        <v>1050.1500000000001</v>
      </c>
      <c r="X7" s="39">
        <v>111.48</v>
      </c>
      <c r="Y7" s="39">
        <v>110.4</v>
      </c>
      <c r="Z7" s="39">
        <v>105.74</v>
      </c>
      <c r="AA7" s="39">
        <v>99.34</v>
      </c>
      <c r="AB7" s="39">
        <v>95.23</v>
      </c>
      <c r="AC7" s="39">
        <v>111.06</v>
      </c>
      <c r="AD7" s="39">
        <v>111.34</v>
      </c>
      <c r="AE7" s="39">
        <v>110.02</v>
      </c>
      <c r="AF7" s="39">
        <v>108.87</v>
      </c>
      <c r="AG7" s="39">
        <v>108.61</v>
      </c>
      <c r="AH7" s="39">
        <v>112.01</v>
      </c>
      <c r="AI7" s="39">
        <v>0</v>
      </c>
      <c r="AJ7" s="39">
        <v>0</v>
      </c>
      <c r="AK7" s="39">
        <v>0</v>
      </c>
      <c r="AL7" s="39">
        <v>0</v>
      </c>
      <c r="AM7" s="39">
        <v>0</v>
      </c>
      <c r="AN7" s="39">
        <v>9.35</v>
      </c>
      <c r="AO7" s="39">
        <v>10.130000000000001</v>
      </c>
      <c r="AP7" s="39">
        <v>7.31</v>
      </c>
      <c r="AQ7" s="39">
        <v>3.16</v>
      </c>
      <c r="AR7" s="39">
        <v>3.59</v>
      </c>
      <c r="AS7" s="39">
        <v>1.08</v>
      </c>
      <c r="AT7" s="39">
        <v>142.16999999999999</v>
      </c>
      <c r="AU7" s="39">
        <v>148.79</v>
      </c>
      <c r="AV7" s="39">
        <v>156.5</v>
      </c>
      <c r="AW7" s="39">
        <v>95.07</v>
      </c>
      <c r="AX7" s="39">
        <v>88.57</v>
      </c>
      <c r="AY7" s="39">
        <v>398.29</v>
      </c>
      <c r="AZ7" s="39">
        <v>388.67</v>
      </c>
      <c r="BA7" s="39">
        <v>355.27</v>
      </c>
      <c r="BB7" s="39">
        <v>369.69</v>
      </c>
      <c r="BC7" s="39">
        <v>379.08</v>
      </c>
      <c r="BD7" s="39">
        <v>264.97000000000003</v>
      </c>
      <c r="BE7" s="39">
        <v>667.72</v>
      </c>
      <c r="BF7" s="39">
        <v>710.5</v>
      </c>
      <c r="BG7" s="39">
        <v>721.67</v>
      </c>
      <c r="BH7" s="39">
        <v>999.19</v>
      </c>
      <c r="BI7" s="39">
        <v>997.7</v>
      </c>
      <c r="BJ7" s="39">
        <v>431</v>
      </c>
      <c r="BK7" s="39">
        <v>422.5</v>
      </c>
      <c r="BL7" s="39">
        <v>458.27</v>
      </c>
      <c r="BM7" s="39">
        <v>402.99</v>
      </c>
      <c r="BN7" s="39">
        <v>398.98</v>
      </c>
      <c r="BO7" s="39">
        <v>266.61</v>
      </c>
      <c r="BP7" s="39">
        <v>110.71</v>
      </c>
      <c r="BQ7" s="39">
        <v>107.59</v>
      </c>
      <c r="BR7" s="39">
        <v>103.03</v>
      </c>
      <c r="BS7" s="39">
        <v>92.15</v>
      </c>
      <c r="BT7" s="39">
        <v>79.95</v>
      </c>
      <c r="BU7" s="39">
        <v>100.82</v>
      </c>
      <c r="BV7" s="39">
        <v>101.64</v>
      </c>
      <c r="BW7" s="39">
        <v>96.77</v>
      </c>
      <c r="BX7" s="39">
        <v>98.66</v>
      </c>
      <c r="BY7" s="39">
        <v>98.64</v>
      </c>
      <c r="BZ7" s="39">
        <v>103.24</v>
      </c>
      <c r="CA7" s="39">
        <v>149.87</v>
      </c>
      <c r="CB7" s="39">
        <v>154.26</v>
      </c>
      <c r="CC7" s="39">
        <v>161.51</v>
      </c>
      <c r="CD7" s="39">
        <v>183.27</v>
      </c>
      <c r="CE7" s="39">
        <v>211.85</v>
      </c>
      <c r="CF7" s="39">
        <v>179.55</v>
      </c>
      <c r="CG7" s="39">
        <v>179.16</v>
      </c>
      <c r="CH7" s="39">
        <v>187.18</v>
      </c>
      <c r="CI7" s="39">
        <v>178.59</v>
      </c>
      <c r="CJ7" s="39">
        <v>178.92</v>
      </c>
      <c r="CK7" s="39">
        <v>168.38</v>
      </c>
      <c r="CL7" s="39">
        <v>63.35</v>
      </c>
      <c r="CM7" s="39">
        <v>62.24</v>
      </c>
      <c r="CN7" s="39">
        <v>64.58</v>
      </c>
      <c r="CO7" s="39">
        <v>65.569999999999993</v>
      </c>
      <c r="CP7" s="39">
        <v>63.59</v>
      </c>
      <c r="CQ7" s="39">
        <v>53.52</v>
      </c>
      <c r="CR7" s="39">
        <v>54.24</v>
      </c>
      <c r="CS7" s="39">
        <v>55.88</v>
      </c>
      <c r="CT7" s="39">
        <v>55.03</v>
      </c>
      <c r="CU7" s="39">
        <v>55.14</v>
      </c>
      <c r="CV7" s="39">
        <v>60</v>
      </c>
      <c r="CW7" s="39">
        <v>90.76</v>
      </c>
      <c r="CX7" s="39">
        <v>90.12</v>
      </c>
      <c r="CY7" s="39">
        <v>85.61</v>
      </c>
      <c r="CZ7" s="39">
        <v>81.7</v>
      </c>
      <c r="DA7" s="39">
        <v>83.41</v>
      </c>
      <c r="DB7" s="39">
        <v>81.459999999999994</v>
      </c>
      <c r="DC7" s="39">
        <v>81.680000000000007</v>
      </c>
      <c r="DD7" s="39">
        <v>80.989999999999995</v>
      </c>
      <c r="DE7" s="39">
        <v>81.900000000000006</v>
      </c>
      <c r="DF7" s="39">
        <v>81.39</v>
      </c>
      <c r="DG7" s="39">
        <v>89.8</v>
      </c>
      <c r="DH7" s="39">
        <v>45.38</v>
      </c>
      <c r="DI7" s="39">
        <v>46.01</v>
      </c>
      <c r="DJ7" s="39">
        <v>46.82</v>
      </c>
      <c r="DK7" s="39">
        <v>36.99</v>
      </c>
      <c r="DL7" s="39">
        <v>38.590000000000003</v>
      </c>
      <c r="DM7" s="39">
        <v>47.7</v>
      </c>
      <c r="DN7" s="39">
        <v>48.14</v>
      </c>
      <c r="DO7" s="39">
        <v>46.61</v>
      </c>
      <c r="DP7" s="39">
        <v>48.87</v>
      </c>
      <c r="DQ7" s="39">
        <v>49.92</v>
      </c>
      <c r="DR7" s="39">
        <v>49.59</v>
      </c>
      <c r="DS7" s="39">
        <v>21.73</v>
      </c>
      <c r="DT7" s="39">
        <v>18.77</v>
      </c>
      <c r="DU7" s="39">
        <v>19.07</v>
      </c>
      <c r="DV7" s="39">
        <v>12.26</v>
      </c>
      <c r="DW7" s="39">
        <v>19.010000000000002</v>
      </c>
      <c r="DX7" s="39">
        <v>7.26</v>
      </c>
      <c r="DY7" s="39">
        <v>11.13</v>
      </c>
      <c r="DZ7" s="39">
        <v>10.84</v>
      </c>
      <c r="EA7" s="39">
        <v>14.85</v>
      </c>
      <c r="EB7" s="39">
        <v>16.88</v>
      </c>
      <c r="EC7" s="39">
        <v>19.440000000000001</v>
      </c>
      <c r="ED7" s="39">
        <v>1.32</v>
      </c>
      <c r="EE7" s="39">
        <v>1.7</v>
      </c>
      <c r="EF7" s="39">
        <v>1.1399999999999999</v>
      </c>
      <c r="EG7" s="39">
        <v>0.2</v>
      </c>
      <c r="EH7" s="39">
        <v>0.66</v>
      </c>
      <c r="EI7" s="39">
        <v>1.65</v>
      </c>
      <c r="EJ7" s="39">
        <v>0.47</v>
      </c>
      <c r="EK7" s="39">
        <v>0.39</v>
      </c>
      <c r="EL7" s="39">
        <v>0.5</v>
      </c>
      <c r="EM7" s="39">
        <v>0.52</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北山　大輔</cp:lastModifiedBy>
  <dcterms:modified xsi:type="dcterms:W3CDTF">2021-02-12T05:33:32Z</dcterms:modified>
</cp:coreProperties>
</file>