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V1Y6phliIKluyNNu0KE381+SFedinHPkcuGy/gaF71YOV34qWo4vlyxsoPx86uYp7FhCMCOlxw7Xrip5M7iqg==" workbookSaltValue="NYR26nygNYYObtCiq/AmZg==" workbookSpinCount="100000" lockStructure="1"/>
  <bookViews>
    <workbookView xWindow="0" yWindow="0" windowWidth="27630" windowHeight="1138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I10" i="4"/>
  <c r="B10" i="4"/>
  <c r="BB8" i="4"/>
  <c r="AL8" i="4"/>
  <c r="AD8" i="4"/>
  <c r="W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<sst xmlns="http://schemas.openxmlformats.org/spreadsheetml/2006/main" count="228" uniqueCount="113">
  <si>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</si>
  <si>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</si>
  <si>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</si>
  <si>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</si>
  <si>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</si>
  <si>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</si>
  <si>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</si>
  <si>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</si>
  <si>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</si>
  <si>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</si>
  <si>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</si>
  <si>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</si>
  <si>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</si>
  <si>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</si>
  <si>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</si>
  <si>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</si>
  <si>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</si>
  <si>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</si>
  <si>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</si>
  <si>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</si>
  <si>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</si>
  <si>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</si>
  <si>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</si>
  <si>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</si>
  <si>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</si>
  <si>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</si>
  <si>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</si>
  <si>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</si>
  <si>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</si>
  <si>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</si>
  <si>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</si>
  <si>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</si>
  <si>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</si>
  <si>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</si>
  <si>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</si>
  <si>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</si>
  <si>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</si>
  <si>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</si>
  <si>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</si>
  <si>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</si>
  <si>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</si>
  <si>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</si>
  <si>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</si>
  <si>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</si>
  <si>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</si>
  <si>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</si>
  <si>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</si>
  <si>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</si>
  <si>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</si>
  <si>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</si>
  <si>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</si>
  <si>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</si>
  <si>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</si>
  <si>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</si>
  <si>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</si>
  <si>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</si>
  <si>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</si>
  <si>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</si>
  <si>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</si>
  <si>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</si>
  <si>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</si>
  <si>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</si>
  <si>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</si>
  <si>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</si>
  <si>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</si>
  <si>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</si>
  <si>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</si>
  <si>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</si>
  <si>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</si>
  <si>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</si>
  <si>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</si>
  <si>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</si>
  <si>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</si>
  <si>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</si>
  <si>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</si>
  <si>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</si>
  <si>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</si>
  <si>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</si>
  <si>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</si>
  <si>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</si>
  <si>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</si>
  <si>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</si>
  <si>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</si>
  <si>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</si>
  <si>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</si>
  <si>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</si>
  <si>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</si>
  <si>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</si>
  <si>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</si>
  <si>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</si>
  <si>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</si>
  <si>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</si>
  <si>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</si>
  <si>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</si>
  <si>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</si>
  <si>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</si>
  <si>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</si>
  <si>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</si>
  <si>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</si>
  <si>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</si>
  <si>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</si>
  <si>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</si>
  <si>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</si>
  <si>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</si>
  <si>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</si>
  <si>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</si>
  <si>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</si>
  <si>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</si>
  <si>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</si>
  <si>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</si>
  <si>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平成23年度から続く経常収支における単年度赤字を解消することが急務であり、そのためには、施設の統廃合や有収率の向上など、給水原価を下げる取り組みを行っていく必要がある。
　一方で、計画的に施設更新を行っていくためには、給水収益を確保することも必要であり、定期的な水道料金の見直しが求められている。</t>
    <phoneticPr fontId="4"/>
  </si>
  <si>
    <t>　本市は、平成16年4月に6町が合併し誕生したが、これに伴い、水道事業についても4町4事業を統合し1つの水道事業となった。
　また、平成31年4月には、簡易水道事業等（25簡易水道、6飲料水供給施設、2簡易給水施設の計33事業・施設）を経営統合し、市内全域が1つの水道事業となった。
　そのため施設数が多く、人口減による給水人口の減少に伴い施設利用率は減少傾向にある。また、有収率が低くなっており、老朽管からの漏水対策などの取り組みが求められている。
　経営面では、合併後における水融通のための統合事業等の実施に伴う減価償却費の増大や委託費の増加などにより、給水原価は増加傾向にあり、料金回収率が100％を下回っている。そのため、平成23年度以降、経常収支において単年度赤字が続いており（簡易水道事業等の経営統合に伴い、令和元年度より累積欠損金を計上）、多額の一般会計からの繰入金に頼っているのが実情である。
　現在、基幹浄水場の改良事業を実施中であり、赤字が続くことが予想されることから、施設の統廃合による施設利用率の向上や老朽管の布設替による有収率の向上など、より一層経営の効率化を図っていく必要がある。</t>
    <rPh sb="66" eb="68">
      <t>ヘイセイ</t>
    </rPh>
    <rPh sb="70" eb="71">
      <t>ネン</t>
    </rPh>
    <rPh sb="72" eb="73">
      <t>ガツ</t>
    </rPh>
    <rPh sb="76" eb="78">
      <t>カンイ</t>
    </rPh>
    <rPh sb="78" eb="80">
      <t>スイドウ</t>
    </rPh>
    <rPh sb="80" eb="82">
      <t>ジギョウ</t>
    </rPh>
    <rPh sb="82" eb="83">
      <t>トウ</t>
    </rPh>
    <rPh sb="86" eb="88">
      <t>カンイ</t>
    </rPh>
    <rPh sb="88" eb="90">
      <t>スイドウ</t>
    </rPh>
    <rPh sb="92" eb="95">
      <t>インリョウスイ</t>
    </rPh>
    <rPh sb="95" eb="97">
      <t>キョウキュウ</t>
    </rPh>
    <rPh sb="97" eb="99">
      <t>シセツ</t>
    </rPh>
    <rPh sb="101" eb="103">
      <t>カンイ</t>
    </rPh>
    <rPh sb="103" eb="105">
      <t>キュウスイ</t>
    </rPh>
    <rPh sb="105" eb="107">
      <t>シセツ</t>
    </rPh>
    <rPh sb="108" eb="109">
      <t>ケイ</t>
    </rPh>
    <rPh sb="111" eb="113">
      <t>ジギョウ</t>
    </rPh>
    <rPh sb="114" eb="116">
      <t>シセツ</t>
    </rPh>
    <rPh sb="124" eb="126">
      <t>シナイ</t>
    </rPh>
    <rPh sb="126" eb="128">
      <t>ゼンイキ</t>
    </rPh>
    <rPh sb="132" eb="134">
      <t>スイドウ</t>
    </rPh>
    <rPh sb="134" eb="136">
      <t>ジギョウ</t>
    </rPh>
    <rPh sb="147" eb="150">
      <t>シセツスウ</t>
    </rPh>
    <rPh sb="151" eb="152">
      <t>オオ</t>
    </rPh>
    <rPh sb="154" eb="157">
      <t>ジンコウゲン</t>
    </rPh>
    <rPh sb="160" eb="162">
      <t>キュウスイ</t>
    </rPh>
    <rPh sb="162" eb="164">
      <t>ジンコウ</t>
    </rPh>
    <rPh sb="165" eb="167">
      <t>ゲンショウ</t>
    </rPh>
    <rPh sb="168" eb="169">
      <t>トモナ</t>
    </rPh>
    <rPh sb="170" eb="172">
      <t>シセツ</t>
    </rPh>
    <rPh sb="172" eb="174">
      <t>リヨウ</t>
    </rPh>
    <rPh sb="174" eb="175">
      <t>リツ</t>
    </rPh>
    <rPh sb="176" eb="178">
      <t>ゲンショウ</t>
    </rPh>
    <rPh sb="178" eb="180">
      <t>ケイコウ</t>
    </rPh>
    <rPh sb="279" eb="281">
      <t>キュウスイ</t>
    </rPh>
    <rPh sb="281" eb="283">
      <t>ゲンカ</t>
    </rPh>
    <rPh sb="284" eb="286">
      <t>ゾウカ</t>
    </rPh>
    <rPh sb="286" eb="288">
      <t>ケイコウ</t>
    </rPh>
    <rPh sb="292" eb="294">
      <t>リョウキン</t>
    </rPh>
    <rPh sb="294" eb="296">
      <t>カイシュウ</t>
    </rPh>
    <rPh sb="296" eb="297">
      <t>リツ</t>
    </rPh>
    <rPh sb="303" eb="305">
      <t>シタマワ</t>
    </rPh>
    <rPh sb="315" eb="317">
      <t>ヘイセイ</t>
    </rPh>
    <rPh sb="319" eb="321">
      <t>ネンド</t>
    </rPh>
    <rPh sb="321" eb="323">
      <t>イコウ</t>
    </rPh>
    <rPh sb="324" eb="326">
      <t>ケイジョウ</t>
    </rPh>
    <rPh sb="326" eb="328">
      <t>シュウシ</t>
    </rPh>
    <rPh sb="332" eb="335">
      <t>タンネンド</t>
    </rPh>
    <rPh sb="335" eb="337">
      <t>アカジ</t>
    </rPh>
    <rPh sb="338" eb="339">
      <t>ツヅ</t>
    </rPh>
    <rPh sb="344" eb="346">
      <t>カンイ</t>
    </rPh>
    <rPh sb="346" eb="348">
      <t>スイドウ</t>
    </rPh>
    <rPh sb="348" eb="350">
      <t>ジギョウ</t>
    </rPh>
    <rPh sb="350" eb="351">
      <t>トウ</t>
    </rPh>
    <rPh sb="352" eb="354">
      <t>ケイエイ</t>
    </rPh>
    <rPh sb="354" eb="356">
      <t>トウゴウ</t>
    </rPh>
    <rPh sb="357" eb="358">
      <t>トモナ</t>
    </rPh>
    <rPh sb="360" eb="362">
      <t>レイワ</t>
    </rPh>
    <rPh sb="362" eb="363">
      <t>モト</t>
    </rPh>
    <rPh sb="363" eb="365">
      <t>ネンド</t>
    </rPh>
    <rPh sb="367" eb="369">
      <t>ルイセキ</t>
    </rPh>
    <rPh sb="369" eb="371">
      <t>ケッソン</t>
    </rPh>
    <rPh sb="371" eb="372">
      <t>キン</t>
    </rPh>
    <rPh sb="373" eb="375">
      <t>ケイジョウ</t>
    </rPh>
    <rPh sb="377" eb="379">
      <t>タガク</t>
    </rPh>
    <rPh sb="380" eb="382">
      <t>イッパン</t>
    </rPh>
    <rPh sb="382" eb="384">
      <t>カイケイ</t>
    </rPh>
    <rPh sb="387" eb="389">
      <t>クリイレ</t>
    </rPh>
    <rPh sb="389" eb="390">
      <t>キン</t>
    </rPh>
    <rPh sb="391" eb="392">
      <t>タヨ</t>
    </rPh>
    <rPh sb="398" eb="400">
      <t>ジツジョウ</t>
    </rPh>
    <rPh sb="454" eb="456">
      <t>シセツ</t>
    </rPh>
    <rPh sb="456" eb="458">
      <t>リヨウ</t>
    </rPh>
    <rPh sb="458" eb="459">
      <t>リツ</t>
    </rPh>
    <rPh sb="460" eb="462">
      <t>コウジョウ</t>
    </rPh>
    <phoneticPr fontId="4"/>
  </si>
  <si>
    <t>　大正4年に、旧峰山町の水道事業が給水を開始して以来、100年を経過する中、管路など多くの老朽施設・耐震性を有しない施設が存在している。また、簡易水道事業等の経営統合に伴い、非常に多くの施設を抱えることとなったが、更新が進んでおらず、その多くが老朽施設である。
　施設の統廃合を進めるとともに、有収率の向上を図るためにも、計画的な管路の布設替を行っていく必要がある。</t>
    <rPh sb="71" eb="77">
      <t>カンイスイドウジギョウ</t>
    </rPh>
    <rPh sb="77" eb="78">
      <t>トウ</t>
    </rPh>
    <rPh sb="79" eb="81">
      <t>ケイエイ</t>
    </rPh>
    <rPh sb="81" eb="83">
      <t>トウゴウ</t>
    </rPh>
    <rPh sb="84" eb="85">
      <t>トモナ</t>
    </rPh>
    <rPh sb="87" eb="89">
      <t>ヒジョウ</t>
    </rPh>
    <rPh sb="90" eb="91">
      <t>オオ</t>
    </rPh>
    <rPh sb="93" eb="95">
      <t>シセツ</t>
    </rPh>
    <rPh sb="96" eb="97">
      <t>カカ</t>
    </rPh>
    <rPh sb="107" eb="109">
      <t>コウシン</t>
    </rPh>
    <rPh sb="110" eb="111">
      <t>スス</t>
    </rPh>
    <rPh sb="119" eb="120">
      <t>オオ</t>
    </rPh>
    <rPh sb="122" eb="124">
      <t>ロウキュウ</t>
    </rPh>
    <rPh sb="124" eb="126">
      <t>シセツ</t>
    </rPh>
    <rPh sb="132" eb="134">
      <t>シセツ</t>
    </rPh>
    <rPh sb="135" eb="138">
      <t>トウハイゴウ</t>
    </rPh>
    <rPh sb="139" eb="140">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</si>
</sst>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0.69</c:v>
                </c:pt>
                <c:pt idx="1">
                  <c:v>0.51</c:v>
                </c:pt>
                <c:pt idx="2">
                  <c:v>0.67</c:v>
                </c:pt>
                <c:pt idx="3">
                  <c:v>0.26</c:v>
                </c:pt>
                <c:pt idx="4">
                  <c:v>0.62</c:v>
                </c:pt>
              </c:numCache>
            </c:numRef>
          </c:val>
          <c:extLst xmlns:c16r2="http://schemas.microsoft.com/office/drawing/2015/06/chart">
            <c:ext xmlns:c16="http://schemas.microsoft.com/office/drawing/2014/chart" uri="{C3380CC4-5D6E-409C-BE32-E72D297353CC}">
              <c16:uniqueId val="{00000000-2037-439F-B968-7A07D814C230}"/>
            </c:ext>
          </c:extLst>
        </c:ser>
        <c:dLbls>
          <c:showLegendKey val="0"/>
          <c:showVal val="0"/>
          <c:showCatName val="0"/>
          <c:showSerName val="0"/>
          <c:showPercent val="0"/>
          <c:showBubbleSize val="0"/>
        </c:dLbls>
        <c:gapWidth val="150"/>
        <c:axId val="71106048"/>
        <c:axId val="9289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0.54</c:v>
                </c:pt>
                <c:pt idx="3">
                  <c:v>0.5</c:v>
                </c:pt>
                <c:pt idx="4">
                  <c:v>0.63</c:v>
                </c:pt>
              </c:numCache>
            </c:numRef>
          </c:val>
          <c:smooth val="0"/>
          <c:extLst xmlns:c16r2="http://schemas.microsoft.com/office/drawing/2015/06/chart">
            <c:ext xmlns:c16="http://schemas.microsoft.com/office/drawing/2014/chart" uri="{C3380CC4-5D6E-409C-BE32-E72D297353CC}">
              <c16:uniqueId val="{00000001-2037-439F-B968-7A07D814C230}"/>
            </c:ext>
          </c:extLst>
        </c:ser>
        <c:dLbls>
          <c:showLegendKey val="0"/>
          <c:showVal val="0"/>
          <c:showCatName val="0"/>
          <c:showSerName val="0"/>
          <c:showPercent val="0"/>
          <c:showBubbleSize val="0"/>
        </c:dLbls>
        <c:marker val="1"/>
        <c:smooth val="0"/>
        <c:axId val="71106048"/>
        <c:axId val="92891392"/>
      </c:lineChart>
      <c:dateAx>
        <c:axId val="71106048"/>
        <c:scaling>
          <c:orientation val="minMax"/>
        </c:scaling>
        <c:delete val="1"/>
        <c:axPos val="b"/>
        <c:numFmt formatCode="&quot;H&quot;yy" sourceLinked="1"/>
        <c:majorTickMark val="none"/>
        <c:minorTickMark val="none"/>
        <c:tickLblPos val="none"/>
        <c:crossAx val="92891392"/>
        <c:crosses val="autoZero"/>
        <c:auto val="1"/>
        <c:lblOffset val="100"/>
        <c:baseTimeUnit val="years"/>
      </c:dateAx>
      <c:valAx>
        <c:axId val="9289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10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78.680000000000007</c:v>
                </c:pt>
                <c:pt idx="1">
                  <c:v>74.41</c:v>
                </c:pt>
                <c:pt idx="2">
                  <c:v>76.150000000000006</c:v>
                </c:pt>
                <c:pt idx="3">
                  <c:v>74.95</c:v>
                </c:pt>
                <c:pt idx="4">
                  <c:v>71.91</c:v>
                </c:pt>
              </c:numCache>
            </c:numRef>
          </c:val>
          <c:extLst xmlns:c16r2="http://schemas.microsoft.com/office/drawing/2015/06/chart">
            <c:ext xmlns:c16="http://schemas.microsoft.com/office/drawing/2014/chart" uri="{C3380CC4-5D6E-409C-BE32-E72D297353CC}">
              <c16:uniqueId val="{00000000-5599-484C-B006-40BD96704A59}"/>
            </c:ext>
          </c:extLst>
        </c:ser>
        <c:dLbls>
          <c:showLegendKey val="0"/>
          <c:showVal val="0"/>
          <c:showCatName val="0"/>
          <c:showSerName val="0"/>
          <c:showPercent val="0"/>
          <c:showBubbleSize val="0"/>
        </c:dLbls>
        <c:gapWidth val="150"/>
        <c:axId val="139687936"/>
        <c:axId val="13974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55.63</c:v>
                </c:pt>
                <c:pt idx="3">
                  <c:v>55.03</c:v>
                </c:pt>
                <c:pt idx="4">
                  <c:v>59.51</c:v>
                </c:pt>
              </c:numCache>
            </c:numRef>
          </c:val>
          <c:smooth val="0"/>
          <c:extLst xmlns:c16r2="http://schemas.microsoft.com/office/drawing/2015/06/chart">
            <c:ext xmlns:c16="http://schemas.microsoft.com/office/drawing/2014/chart" uri="{C3380CC4-5D6E-409C-BE32-E72D297353CC}">
              <c16:uniqueId val="{00000001-5599-484C-B006-40BD96704A59}"/>
            </c:ext>
          </c:extLst>
        </c:ser>
        <c:dLbls>
          <c:showLegendKey val="0"/>
          <c:showVal val="0"/>
          <c:showCatName val="0"/>
          <c:showSerName val="0"/>
          <c:showPercent val="0"/>
          <c:showBubbleSize val="0"/>
        </c:dLbls>
        <c:marker val="1"/>
        <c:smooth val="0"/>
        <c:axId val="139687936"/>
        <c:axId val="139740864"/>
      </c:lineChart>
      <c:dateAx>
        <c:axId val="139687936"/>
        <c:scaling>
          <c:orientation val="minMax"/>
        </c:scaling>
        <c:delete val="1"/>
        <c:axPos val="b"/>
        <c:numFmt formatCode="&quot;H&quot;yy" sourceLinked="1"/>
        <c:majorTickMark val="none"/>
        <c:minorTickMark val="none"/>
        <c:tickLblPos val="none"/>
        <c:crossAx val="139740864"/>
        <c:crosses val="autoZero"/>
        <c:auto val="1"/>
        <c:lblOffset val="100"/>
        <c:baseTimeUnit val="years"/>
      </c:dateAx>
      <c:valAx>
        <c:axId val="13974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6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75.22</c:v>
                </c:pt>
                <c:pt idx="1">
                  <c:v>72.88</c:v>
                </c:pt>
                <c:pt idx="2">
                  <c:v>77.86</c:v>
                </c:pt>
                <c:pt idx="3">
                  <c:v>79.3</c:v>
                </c:pt>
                <c:pt idx="4">
                  <c:v>79.150000000000006</c:v>
                </c:pt>
              </c:numCache>
            </c:numRef>
          </c:val>
          <c:extLst xmlns:c16r2="http://schemas.microsoft.com/office/drawing/2015/06/chart">
            <c:ext xmlns:c16="http://schemas.microsoft.com/office/drawing/2014/chart" uri="{C3380CC4-5D6E-409C-BE32-E72D297353CC}">
              <c16:uniqueId val="{00000000-A3BC-42A5-9029-DAFC800F3D2D}"/>
            </c:ext>
          </c:extLst>
        </c:ser>
        <c:dLbls>
          <c:showLegendKey val="0"/>
          <c:showVal val="0"/>
          <c:showCatName val="0"/>
          <c:showSerName val="0"/>
          <c:showPercent val="0"/>
          <c:showBubbleSize val="0"/>
        </c:dLbls>
        <c:gapWidth val="150"/>
        <c:axId val="139137024"/>
        <c:axId val="13974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82.04</c:v>
                </c:pt>
                <c:pt idx="3">
                  <c:v>81.900000000000006</c:v>
                </c:pt>
                <c:pt idx="4">
                  <c:v>87.08</c:v>
                </c:pt>
              </c:numCache>
            </c:numRef>
          </c:val>
          <c:smooth val="0"/>
          <c:extLst xmlns:c16r2="http://schemas.microsoft.com/office/drawing/2015/06/chart">
            <c:ext xmlns:c16="http://schemas.microsoft.com/office/drawing/2014/chart" uri="{C3380CC4-5D6E-409C-BE32-E72D297353CC}">
              <c16:uniqueId val="{00000001-A3BC-42A5-9029-DAFC800F3D2D}"/>
            </c:ext>
          </c:extLst>
        </c:ser>
        <c:dLbls>
          <c:showLegendKey val="0"/>
          <c:showVal val="0"/>
          <c:showCatName val="0"/>
          <c:showSerName val="0"/>
          <c:showPercent val="0"/>
          <c:showBubbleSize val="0"/>
        </c:dLbls>
        <c:marker val="1"/>
        <c:smooth val="0"/>
        <c:axId val="139137024"/>
        <c:axId val="139742592"/>
      </c:lineChart>
      <c:dateAx>
        <c:axId val="139137024"/>
        <c:scaling>
          <c:orientation val="minMax"/>
        </c:scaling>
        <c:delete val="1"/>
        <c:axPos val="b"/>
        <c:numFmt formatCode="&quot;H&quot;yy" sourceLinked="1"/>
        <c:majorTickMark val="none"/>
        <c:minorTickMark val="none"/>
        <c:tickLblPos val="none"/>
        <c:crossAx val="139742592"/>
        <c:crosses val="autoZero"/>
        <c:auto val="1"/>
        <c:lblOffset val="100"/>
        <c:baseTimeUnit val="years"/>
      </c:dateAx>
      <c:valAx>
        <c:axId val="13974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13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93.25</c:v>
                </c:pt>
                <c:pt idx="1">
                  <c:v>87.95</c:v>
                </c:pt>
                <c:pt idx="2">
                  <c:v>95.15</c:v>
                </c:pt>
                <c:pt idx="3">
                  <c:v>93.78</c:v>
                </c:pt>
                <c:pt idx="4">
                  <c:v>90.02</c:v>
                </c:pt>
              </c:numCache>
            </c:numRef>
          </c:val>
          <c:extLst xmlns:c16r2="http://schemas.microsoft.com/office/drawing/2015/06/chart">
            <c:ext xmlns:c16="http://schemas.microsoft.com/office/drawing/2014/chart" uri="{C3380CC4-5D6E-409C-BE32-E72D297353CC}">
              <c16:uniqueId val="{00000000-6ECD-4E6B-83DA-8C2CCFDACDF2}"/>
            </c:ext>
          </c:extLst>
        </c:ser>
        <c:dLbls>
          <c:showLegendKey val="0"/>
          <c:showVal val="0"/>
          <c:showCatName val="0"/>
          <c:showSerName val="0"/>
          <c:showPercent val="0"/>
          <c:showBubbleSize val="0"/>
        </c:dLbls>
        <c:gapWidth val="150"/>
        <c:axId val="138483712"/>
        <c:axId val="9289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110.05</c:v>
                </c:pt>
                <c:pt idx="3">
                  <c:v>108.87</c:v>
                </c:pt>
                <c:pt idx="4">
                  <c:v>111.17</c:v>
                </c:pt>
              </c:numCache>
            </c:numRef>
          </c:val>
          <c:smooth val="0"/>
          <c:extLst xmlns:c16r2="http://schemas.microsoft.com/office/drawing/2015/06/chart">
            <c:ext xmlns:c16="http://schemas.microsoft.com/office/drawing/2014/chart" uri="{C3380CC4-5D6E-409C-BE32-E72D297353CC}">
              <c16:uniqueId val="{00000001-6ECD-4E6B-83DA-8C2CCFDACDF2}"/>
            </c:ext>
          </c:extLst>
        </c:ser>
        <c:dLbls>
          <c:showLegendKey val="0"/>
          <c:showVal val="0"/>
          <c:showCatName val="0"/>
          <c:showSerName val="0"/>
          <c:showPercent val="0"/>
          <c:showBubbleSize val="0"/>
        </c:dLbls>
        <c:marker val="1"/>
        <c:smooth val="0"/>
        <c:axId val="138483712"/>
        <c:axId val="92893120"/>
      </c:lineChart>
      <c:dateAx>
        <c:axId val="138483712"/>
        <c:scaling>
          <c:orientation val="minMax"/>
        </c:scaling>
        <c:delete val="1"/>
        <c:axPos val="b"/>
        <c:numFmt formatCode="&quot;H&quot;yy" sourceLinked="1"/>
        <c:majorTickMark val="none"/>
        <c:minorTickMark val="none"/>
        <c:tickLblPos val="none"/>
        <c:crossAx val="92893120"/>
        <c:crosses val="autoZero"/>
        <c:auto val="1"/>
        <c:lblOffset val="100"/>
        <c:baseTimeUnit val="years"/>
      </c:dateAx>
      <c:valAx>
        <c:axId val="92893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84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47.73</c:v>
                </c:pt>
                <c:pt idx="1">
                  <c:v>49.28</c:v>
                </c:pt>
                <c:pt idx="2">
                  <c:v>51.3</c:v>
                </c:pt>
                <c:pt idx="3">
                  <c:v>53.48</c:v>
                </c:pt>
                <c:pt idx="4">
                  <c:v>34.04</c:v>
                </c:pt>
              </c:numCache>
            </c:numRef>
          </c:val>
          <c:extLst xmlns:c16r2="http://schemas.microsoft.com/office/drawing/2015/06/chart">
            <c:ext xmlns:c16="http://schemas.microsoft.com/office/drawing/2014/chart" uri="{C3380CC4-5D6E-409C-BE32-E72D297353CC}">
              <c16:uniqueId val="{00000000-49F1-41A9-9678-A58C9FD7B0C3}"/>
            </c:ext>
          </c:extLst>
        </c:ser>
        <c:dLbls>
          <c:showLegendKey val="0"/>
          <c:showVal val="0"/>
          <c:showCatName val="0"/>
          <c:showSerName val="0"/>
          <c:showPercent val="0"/>
          <c:showBubbleSize val="0"/>
        </c:dLbls>
        <c:gapWidth val="150"/>
        <c:axId val="98705408"/>
        <c:axId val="9289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48.05</c:v>
                </c:pt>
                <c:pt idx="3">
                  <c:v>48.87</c:v>
                </c:pt>
                <c:pt idx="4">
                  <c:v>48.55</c:v>
                </c:pt>
              </c:numCache>
            </c:numRef>
          </c:val>
          <c:smooth val="0"/>
          <c:extLst xmlns:c16r2="http://schemas.microsoft.com/office/drawing/2015/06/chart">
            <c:ext xmlns:c16="http://schemas.microsoft.com/office/drawing/2014/chart" uri="{C3380CC4-5D6E-409C-BE32-E72D297353CC}">
              <c16:uniqueId val="{00000001-49F1-41A9-9678-A58C9FD7B0C3}"/>
            </c:ext>
          </c:extLst>
        </c:ser>
        <c:dLbls>
          <c:showLegendKey val="0"/>
          <c:showVal val="0"/>
          <c:showCatName val="0"/>
          <c:showSerName val="0"/>
          <c:showPercent val="0"/>
          <c:showBubbleSize val="0"/>
        </c:dLbls>
        <c:marker val="1"/>
        <c:smooth val="0"/>
        <c:axId val="98705408"/>
        <c:axId val="92894848"/>
      </c:lineChart>
      <c:dateAx>
        <c:axId val="98705408"/>
        <c:scaling>
          <c:orientation val="minMax"/>
        </c:scaling>
        <c:delete val="1"/>
        <c:axPos val="b"/>
        <c:numFmt formatCode="&quot;H&quot;yy" sourceLinked="1"/>
        <c:majorTickMark val="none"/>
        <c:minorTickMark val="none"/>
        <c:tickLblPos val="none"/>
        <c:crossAx val="92894848"/>
        <c:crosses val="autoZero"/>
        <c:auto val="1"/>
        <c:lblOffset val="100"/>
        <c:baseTimeUnit val="years"/>
      </c:dateAx>
      <c:valAx>
        <c:axId val="928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0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13.79</c:v>
                </c:pt>
                <c:pt idx="1">
                  <c:v>13.69</c:v>
                </c:pt>
                <c:pt idx="2">
                  <c:v>8.4600000000000009</c:v>
                </c:pt>
                <c:pt idx="3">
                  <c:v>8.7200000000000006</c:v>
                </c:pt>
                <c:pt idx="4">
                  <c:v>11.23</c:v>
                </c:pt>
              </c:numCache>
            </c:numRef>
          </c:val>
          <c:extLst xmlns:c16r2="http://schemas.microsoft.com/office/drawing/2015/06/chart">
            <c:ext xmlns:c16="http://schemas.microsoft.com/office/drawing/2014/chart" uri="{C3380CC4-5D6E-409C-BE32-E72D297353CC}">
              <c16:uniqueId val="{00000000-326A-4921-9E80-F98A41C9DF0C}"/>
            </c:ext>
          </c:extLst>
        </c:ser>
        <c:dLbls>
          <c:showLegendKey val="0"/>
          <c:showVal val="0"/>
          <c:showCatName val="0"/>
          <c:showSerName val="0"/>
          <c:showPercent val="0"/>
          <c:showBubbleSize val="0"/>
        </c:dLbls>
        <c:gapWidth val="150"/>
        <c:axId val="98707456"/>
        <c:axId val="9289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13.39</c:v>
                </c:pt>
                <c:pt idx="3">
                  <c:v>14.85</c:v>
                </c:pt>
                <c:pt idx="4">
                  <c:v>17.11</c:v>
                </c:pt>
              </c:numCache>
            </c:numRef>
          </c:val>
          <c:smooth val="0"/>
          <c:extLst xmlns:c16r2="http://schemas.microsoft.com/office/drawing/2015/06/chart">
            <c:ext xmlns:c16="http://schemas.microsoft.com/office/drawing/2014/chart" uri="{C3380CC4-5D6E-409C-BE32-E72D297353CC}">
              <c16:uniqueId val="{00000001-326A-4921-9E80-F98A41C9DF0C}"/>
            </c:ext>
          </c:extLst>
        </c:ser>
        <c:dLbls>
          <c:showLegendKey val="0"/>
          <c:showVal val="0"/>
          <c:showCatName val="0"/>
          <c:showSerName val="0"/>
          <c:showPercent val="0"/>
          <c:showBubbleSize val="0"/>
        </c:dLbls>
        <c:marker val="1"/>
        <c:smooth val="0"/>
        <c:axId val="98707456"/>
        <c:axId val="92896576"/>
      </c:lineChart>
      <c:dateAx>
        <c:axId val="98707456"/>
        <c:scaling>
          <c:orientation val="minMax"/>
        </c:scaling>
        <c:delete val="1"/>
        <c:axPos val="b"/>
        <c:numFmt formatCode="&quot;H&quot;yy" sourceLinked="1"/>
        <c:majorTickMark val="none"/>
        <c:minorTickMark val="none"/>
        <c:tickLblPos val="none"/>
        <c:crossAx val="92896576"/>
        <c:crosses val="autoZero"/>
        <c:auto val="1"/>
        <c:lblOffset val="100"/>
        <c:baseTimeUnit val="years"/>
      </c:dateAx>
      <c:valAx>
        <c:axId val="9289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formatCode="#,##0.00;&quot;△&quot;#,##0.00;&quot;-&quot;">
                  <c:v>7.75</c:v>
                </c:pt>
              </c:numCache>
            </c:numRef>
          </c:val>
          <c:extLst xmlns:c16r2="http://schemas.microsoft.com/office/drawing/2015/06/chart">
            <c:ext xmlns:c16="http://schemas.microsoft.com/office/drawing/2014/chart" uri="{C3380CC4-5D6E-409C-BE32-E72D297353CC}">
              <c16:uniqueId val="{00000000-6D90-4447-B7AE-1E261C516106}"/>
            </c:ext>
          </c:extLst>
        </c:ser>
        <c:dLbls>
          <c:showLegendKey val="0"/>
          <c:showVal val="0"/>
          <c:showCatName val="0"/>
          <c:showSerName val="0"/>
          <c:showPercent val="0"/>
          <c:showBubbleSize val="0"/>
        </c:dLbls>
        <c:gapWidth val="150"/>
        <c:axId val="139391488"/>
        <c:axId val="13928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2.64</c:v>
                </c:pt>
                <c:pt idx="3">
                  <c:v>3.16</c:v>
                </c:pt>
                <c:pt idx="4">
                  <c:v>0.78</c:v>
                </c:pt>
              </c:numCache>
            </c:numRef>
          </c:val>
          <c:smooth val="0"/>
          <c:extLst xmlns:c16r2="http://schemas.microsoft.com/office/drawing/2015/06/chart">
            <c:ext xmlns:c16="http://schemas.microsoft.com/office/drawing/2014/chart" uri="{C3380CC4-5D6E-409C-BE32-E72D297353CC}">
              <c16:uniqueId val="{00000001-6D90-4447-B7AE-1E261C516106}"/>
            </c:ext>
          </c:extLst>
        </c:ser>
        <c:dLbls>
          <c:showLegendKey val="0"/>
          <c:showVal val="0"/>
          <c:showCatName val="0"/>
          <c:showSerName val="0"/>
          <c:showPercent val="0"/>
          <c:showBubbleSize val="0"/>
        </c:dLbls>
        <c:marker val="1"/>
        <c:smooth val="0"/>
        <c:axId val="139391488"/>
        <c:axId val="139281536"/>
      </c:lineChart>
      <c:dateAx>
        <c:axId val="139391488"/>
        <c:scaling>
          <c:orientation val="minMax"/>
        </c:scaling>
        <c:delete val="1"/>
        <c:axPos val="b"/>
        <c:numFmt formatCode="&quot;H&quot;yy" sourceLinked="1"/>
        <c:majorTickMark val="none"/>
        <c:minorTickMark val="none"/>
        <c:tickLblPos val="none"/>
        <c:crossAx val="139281536"/>
        <c:crosses val="autoZero"/>
        <c:auto val="1"/>
        <c:lblOffset val="100"/>
        <c:baseTimeUnit val="years"/>
      </c:dateAx>
      <c:valAx>
        <c:axId val="139281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939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495.62</c:v>
                </c:pt>
                <c:pt idx="1">
                  <c:v>423.35</c:v>
                </c:pt>
                <c:pt idx="2">
                  <c:v>444.84</c:v>
                </c:pt>
                <c:pt idx="3">
                  <c:v>253.78</c:v>
                </c:pt>
                <c:pt idx="4">
                  <c:v>184.14</c:v>
                </c:pt>
              </c:numCache>
            </c:numRef>
          </c:val>
          <c:extLst xmlns:c16r2="http://schemas.microsoft.com/office/drawing/2015/06/chart">
            <c:ext xmlns:c16="http://schemas.microsoft.com/office/drawing/2014/chart" uri="{C3380CC4-5D6E-409C-BE32-E72D297353CC}">
              <c16:uniqueId val="{00000000-2099-4C35-8C82-32A355731C59}"/>
            </c:ext>
          </c:extLst>
        </c:ser>
        <c:dLbls>
          <c:showLegendKey val="0"/>
          <c:showVal val="0"/>
          <c:showCatName val="0"/>
          <c:showSerName val="0"/>
          <c:showPercent val="0"/>
          <c:showBubbleSize val="0"/>
        </c:dLbls>
        <c:gapWidth val="150"/>
        <c:axId val="139393536"/>
        <c:axId val="13928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359.47</c:v>
                </c:pt>
                <c:pt idx="3">
                  <c:v>369.69</c:v>
                </c:pt>
                <c:pt idx="4">
                  <c:v>360.86</c:v>
                </c:pt>
              </c:numCache>
            </c:numRef>
          </c:val>
          <c:smooth val="0"/>
          <c:extLst xmlns:c16r2="http://schemas.microsoft.com/office/drawing/2015/06/chart">
            <c:ext xmlns:c16="http://schemas.microsoft.com/office/drawing/2014/chart" uri="{C3380CC4-5D6E-409C-BE32-E72D297353CC}">
              <c16:uniqueId val="{00000001-2099-4C35-8C82-32A355731C59}"/>
            </c:ext>
          </c:extLst>
        </c:ser>
        <c:dLbls>
          <c:showLegendKey val="0"/>
          <c:showVal val="0"/>
          <c:showCatName val="0"/>
          <c:showSerName val="0"/>
          <c:showPercent val="0"/>
          <c:showBubbleSize val="0"/>
        </c:dLbls>
        <c:marker val="1"/>
        <c:smooth val="0"/>
        <c:axId val="139393536"/>
        <c:axId val="139283264"/>
      </c:lineChart>
      <c:dateAx>
        <c:axId val="139393536"/>
        <c:scaling>
          <c:orientation val="minMax"/>
        </c:scaling>
        <c:delete val="1"/>
        <c:axPos val="b"/>
        <c:numFmt formatCode="&quot;H&quot;yy" sourceLinked="1"/>
        <c:majorTickMark val="none"/>
        <c:minorTickMark val="none"/>
        <c:tickLblPos val="none"/>
        <c:crossAx val="139283264"/>
        <c:crosses val="autoZero"/>
        <c:auto val="1"/>
        <c:lblOffset val="100"/>
        <c:baseTimeUnit val="years"/>
      </c:dateAx>
      <c:valAx>
        <c:axId val="139283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939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498.93</c:v>
                </c:pt>
                <c:pt idx="1">
                  <c:v>535.66</c:v>
                </c:pt>
                <c:pt idx="2">
                  <c:v>469.92</c:v>
                </c:pt>
                <c:pt idx="3">
                  <c:v>476.83</c:v>
                </c:pt>
                <c:pt idx="4">
                  <c:v>871.65</c:v>
                </c:pt>
              </c:numCache>
            </c:numRef>
          </c:val>
          <c:extLst xmlns:c16r2="http://schemas.microsoft.com/office/drawing/2015/06/chart">
            <c:ext xmlns:c16="http://schemas.microsoft.com/office/drawing/2014/chart" uri="{C3380CC4-5D6E-409C-BE32-E72D297353CC}">
              <c16:uniqueId val="{00000000-8F15-4598-9AEB-B9638283BAC2}"/>
            </c:ext>
          </c:extLst>
        </c:ser>
        <c:dLbls>
          <c:showLegendKey val="0"/>
          <c:showVal val="0"/>
          <c:showCatName val="0"/>
          <c:showSerName val="0"/>
          <c:showPercent val="0"/>
          <c:showBubbleSize val="0"/>
        </c:dLbls>
        <c:gapWidth val="150"/>
        <c:axId val="139555328"/>
        <c:axId val="1392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401.79</c:v>
                </c:pt>
                <c:pt idx="3">
                  <c:v>402.99</c:v>
                </c:pt>
                <c:pt idx="4">
                  <c:v>309.27999999999997</c:v>
                </c:pt>
              </c:numCache>
            </c:numRef>
          </c:val>
          <c:smooth val="0"/>
          <c:extLst xmlns:c16r2="http://schemas.microsoft.com/office/drawing/2015/06/chart">
            <c:ext xmlns:c16="http://schemas.microsoft.com/office/drawing/2014/chart" uri="{C3380CC4-5D6E-409C-BE32-E72D297353CC}">
              <c16:uniqueId val="{00000001-8F15-4598-9AEB-B9638283BAC2}"/>
            </c:ext>
          </c:extLst>
        </c:ser>
        <c:dLbls>
          <c:showLegendKey val="0"/>
          <c:showVal val="0"/>
          <c:showCatName val="0"/>
          <c:showSerName val="0"/>
          <c:showPercent val="0"/>
          <c:showBubbleSize val="0"/>
        </c:dLbls>
        <c:marker val="1"/>
        <c:smooth val="0"/>
        <c:axId val="139555328"/>
        <c:axId val="139284992"/>
      </c:lineChart>
      <c:dateAx>
        <c:axId val="139555328"/>
        <c:scaling>
          <c:orientation val="minMax"/>
        </c:scaling>
        <c:delete val="1"/>
        <c:axPos val="b"/>
        <c:numFmt formatCode="&quot;H&quot;yy" sourceLinked="1"/>
        <c:majorTickMark val="none"/>
        <c:minorTickMark val="none"/>
        <c:tickLblPos val="none"/>
        <c:crossAx val="139284992"/>
        <c:crosses val="autoZero"/>
        <c:auto val="1"/>
        <c:lblOffset val="100"/>
        <c:baseTimeUnit val="years"/>
      </c:dateAx>
      <c:valAx>
        <c:axId val="139284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95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90.36</c:v>
                </c:pt>
                <c:pt idx="1">
                  <c:v>85.13</c:v>
                </c:pt>
                <c:pt idx="2">
                  <c:v>92.92</c:v>
                </c:pt>
                <c:pt idx="3">
                  <c:v>91.7</c:v>
                </c:pt>
                <c:pt idx="4">
                  <c:v>79.62</c:v>
                </c:pt>
              </c:numCache>
            </c:numRef>
          </c:val>
          <c:extLst xmlns:c16r2="http://schemas.microsoft.com/office/drawing/2015/06/chart">
            <c:ext xmlns:c16="http://schemas.microsoft.com/office/drawing/2014/chart" uri="{C3380CC4-5D6E-409C-BE32-E72D297353CC}">
              <c16:uniqueId val="{00000000-E09C-4AD5-AA8B-F0F5603181C3}"/>
            </c:ext>
          </c:extLst>
        </c:ser>
        <c:dLbls>
          <c:showLegendKey val="0"/>
          <c:showVal val="0"/>
          <c:showCatName val="0"/>
          <c:showSerName val="0"/>
          <c:showPercent val="0"/>
          <c:showBubbleSize val="0"/>
        </c:dLbls>
        <c:gapWidth val="150"/>
        <c:axId val="139557376"/>
        <c:axId val="13928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100.12</c:v>
                </c:pt>
                <c:pt idx="3">
                  <c:v>98.66</c:v>
                </c:pt>
                <c:pt idx="4">
                  <c:v>103.32</c:v>
                </c:pt>
              </c:numCache>
            </c:numRef>
          </c:val>
          <c:smooth val="0"/>
          <c:extLst xmlns:c16r2="http://schemas.microsoft.com/office/drawing/2015/06/chart">
            <c:ext xmlns:c16="http://schemas.microsoft.com/office/drawing/2014/chart" uri="{C3380CC4-5D6E-409C-BE32-E72D297353CC}">
              <c16:uniqueId val="{00000001-E09C-4AD5-AA8B-F0F5603181C3}"/>
            </c:ext>
          </c:extLst>
        </c:ser>
        <c:dLbls>
          <c:showLegendKey val="0"/>
          <c:showVal val="0"/>
          <c:showCatName val="0"/>
          <c:showSerName val="0"/>
          <c:showPercent val="0"/>
          <c:showBubbleSize val="0"/>
        </c:dLbls>
        <c:marker val="1"/>
        <c:smooth val="0"/>
        <c:axId val="139557376"/>
        <c:axId val="139286720"/>
      </c:lineChart>
      <c:dateAx>
        <c:axId val="139557376"/>
        <c:scaling>
          <c:orientation val="minMax"/>
        </c:scaling>
        <c:delete val="1"/>
        <c:axPos val="b"/>
        <c:numFmt formatCode="&quot;H&quot;yy" sourceLinked="1"/>
        <c:majorTickMark val="none"/>
        <c:minorTickMark val="none"/>
        <c:tickLblPos val="none"/>
        <c:crossAx val="139286720"/>
        <c:crosses val="autoZero"/>
        <c:auto val="1"/>
        <c:lblOffset val="100"/>
        <c:baseTimeUnit val="years"/>
      </c:dateAx>
      <c:valAx>
        <c:axId val="13928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55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204.09</c:v>
                </c:pt>
                <c:pt idx="1">
                  <c:v>216.33</c:v>
                </c:pt>
                <c:pt idx="2">
                  <c:v>198.84</c:v>
                </c:pt>
                <c:pt idx="3">
                  <c:v>201.68</c:v>
                </c:pt>
                <c:pt idx="4">
                  <c:v>231.6</c:v>
                </c:pt>
              </c:numCache>
            </c:numRef>
          </c:val>
          <c:extLst xmlns:c16r2="http://schemas.microsoft.com/office/drawing/2015/06/chart">
            <c:ext xmlns:c16="http://schemas.microsoft.com/office/drawing/2014/chart" uri="{C3380CC4-5D6E-409C-BE32-E72D297353CC}">
              <c16:uniqueId val="{00000000-5500-44B3-A482-0F985387804A}"/>
            </c:ext>
          </c:extLst>
        </c:ser>
        <c:dLbls>
          <c:showLegendKey val="0"/>
          <c:showVal val="0"/>
          <c:showCatName val="0"/>
          <c:showSerName val="0"/>
          <c:showPercent val="0"/>
          <c:showBubbleSize val="0"/>
        </c:dLbls>
        <c:gapWidth val="150"/>
        <c:axId val="45799936"/>
        <c:axId val="13973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174.97</c:v>
                </c:pt>
                <c:pt idx="3">
                  <c:v>178.59</c:v>
                </c:pt>
                <c:pt idx="4">
                  <c:v>168.56</c:v>
                </c:pt>
              </c:numCache>
            </c:numRef>
          </c:val>
          <c:smooth val="0"/>
          <c:extLst xmlns:c16r2="http://schemas.microsoft.com/office/drawing/2015/06/chart">
            <c:ext xmlns:c16="http://schemas.microsoft.com/office/drawing/2014/chart" uri="{C3380CC4-5D6E-409C-BE32-E72D297353CC}">
              <c16:uniqueId val="{00000001-5500-44B3-A482-0F985387804A}"/>
            </c:ext>
          </c:extLst>
        </c:ser>
        <c:dLbls>
          <c:showLegendKey val="0"/>
          <c:showVal val="0"/>
          <c:showCatName val="0"/>
          <c:showSerName val="0"/>
          <c:showPercent val="0"/>
          <c:showBubbleSize val="0"/>
        </c:dLbls>
        <c:marker val="1"/>
        <c:smooth val="0"/>
        <c:axId val="45799936"/>
        <c:axId val="139739136"/>
      </c:lineChart>
      <c:dateAx>
        <c:axId val="45799936"/>
        <c:scaling>
          <c:orientation val="minMax"/>
        </c:scaling>
        <c:delete val="1"/>
        <c:axPos val="b"/>
        <c:numFmt formatCode="&quot;H&quot;yy" sourceLinked="1"/>
        <c:majorTickMark val="none"/>
        <c:minorTickMark val="none"/>
        <c:tickLblPos val="none"/>
        <c:crossAx val="139739136"/>
        <c:crosses val="autoZero"/>
        <c:auto val="1"/>
        <c:lblOffset val="100"/>
        <c:baseTimeUnit val="years"/>
      </c:dateAx>
      <c:valAx>
        <c:axId val="13973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43"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京都府　京丹後市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54381</v>
      </c>
      <c r="AM8" s="71"/>
      <c r="AN8" s="71"/>
      <c r="AO8" s="71"/>
      <c r="AP8" s="71"/>
      <c r="AQ8" s="71"/>
      <c r="AR8" s="71"/>
      <c r="AS8" s="71"/>
      <c r="AT8" s="67">
        <f>データ!$S$6</f>
        <v>501.44</v>
      </c>
      <c r="AU8" s="68"/>
      <c r="AV8" s="68"/>
      <c r="AW8" s="68"/>
      <c r="AX8" s="68"/>
      <c r="AY8" s="68"/>
      <c r="AZ8" s="68"/>
      <c r="BA8" s="68"/>
      <c r="BB8" s="70">
        <f>データ!$T$6</f>
        <v>108.45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43.25</v>
      </c>
      <c r="J10" s="68"/>
      <c r="K10" s="68"/>
      <c r="L10" s="68"/>
      <c r="M10" s="68"/>
      <c r="N10" s="68"/>
      <c r="O10" s="69"/>
      <c r="P10" s="70">
        <f>データ!$P$6</f>
        <v>94.32</v>
      </c>
      <c r="Q10" s="70"/>
      <c r="R10" s="70"/>
      <c r="S10" s="70"/>
      <c r="T10" s="70"/>
      <c r="U10" s="70"/>
      <c r="V10" s="70"/>
      <c r="W10" s="71">
        <f>データ!$Q$6</f>
        <v>3762</v>
      </c>
      <c r="X10" s="71"/>
      <c r="Y10" s="71"/>
      <c r="Z10" s="71"/>
      <c r="AA10" s="71"/>
      <c r="AB10" s="71"/>
      <c r="AC10" s="71"/>
      <c r="AD10" s="2"/>
      <c r="AE10" s="2"/>
      <c r="AF10" s="2"/>
      <c r="AG10" s="2"/>
      <c r="AH10" s="4"/>
      <c r="AI10" s="4"/>
      <c r="AJ10" s="4"/>
      <c r="AK10" s="4"/>
      <c r="AL10" s="71">
        <f>データ!$U$6</f>
        <v>50938</v>
      </c>
      <c r="AM10" s="71"/>
      <c r="AN10" s="71"/>
      <c r="AO10" s="71"/>
      <c r="AP10" s="71"/>
      <c r="AQ10" s="71"/>
      <c r="AR10" s="71"/>
      <c r="AS10" s="71"/>
      <c r="AT10" s="67">
        <f>データ!$V$6</f>
        <v>121.57</v>
      </c>
      <c r="AU10" s="68"/>
      <c r="AV10" s="68"/>
      <c r="AW10" s="68"/>
      <c r="AX10" s="68"/>
      <c r="AY10" s="68"/>
      <c r="AZ10" s="68"/>
      <c r="BA10" s="68"/>
      <c r="BB10" s="70">
        <f>データ!$W$6</f>
        <v>419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q21PfnvUKi8urjhg5nY851hAcZSqNYQzfq5HlIJz2+KUle7XAU89ngU0RGi4RByARVMUfL+2cVMWYr1kvF1IeQ==" saltValue="tXQoReIpJd5du1pHi6W0o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262129</v>
      </c>
      <c r="D6" s="34">
        <f t="shared" si="3"/>
        <v>46</v>
      </c>
      <c r="E6" s="34">
        <f t="shared" si="3"/>
        <v>1</v>
      </c>
      <c r="F6" s="34">
        <f t="shared" si="3"/>
        <v>0</v>
      </c>
      <c r="G6" s="34">
        <f t="shared" si="3"/>
        <v>1</v>
      </c>
      <c r="H6" s="34" t="str">
        <f t="shared" si="3"/>
        <v>京都府　京丹後市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43.25</v>
      </c>
      <c r="P6" s="35">
        <f t="shared" si="3"/>
        <v>94.32</v>
      </c>
      <c r="Q6" s="35">
        <f t="shared" si="3"/>
        <v>3762</v>
      </c>
      <c r="R6" s="35">
        <f t="shared" si="3"/>
        <v>54381</v>
      </c>
      <c r="S6" s="35">
        <f t="shared" si="3"/>
        <v>501.44</v>
      </c>
      <c r="T6" s="35">
        <f t="shared" si="3"/>
        <v>108.45</v>
      </c>
      <c r="U6" s="35">
        <f t="shared" si="3"/>
        <v>50938</v>
      </c>
      <c r="V6" s="35">
        <f t="shared" si="3"/>
        <v>121.57</v>
      </c>
      <c r="W6" s="35">
        <f t="shared" si="3"/>
        <v>419</v>
      </c>
      <c r="X6" s="36">
        <f>IF(X7="",NA(),X7)</f>
        <v>93.25</v>
      </c>
      <c r="Y6" s="36">
        <f t="shared" ref="Y6:AG6" si="4">IF(Y7="",NA(),Y7)</f>
        <v>87.95</v>
      </c>
      <c r="Z6" s="36">
        <f t="shared" si="4"/>
        <v>95.15</v>
      </c>
      <c r="AA6" s="36">
        <f t="shared" si="4"/>
        <v>93.78</v>
      </c>
      <c r="AB6" s="36">
        <f t="shared" si="4"/>
        <v>90.02</v>
      </c>
      <c r="AC6" s="36">
        <f t="shared" si="4"/>
        <v>109.64</v>
      </c>
      <c r="AD6" s="36">
        <f t="shared" si="4"/>
        <v>110.95</v>
      </c>
      <c r="AE6" s="36">
        <f t="shared" si="4"/>
        <v>110.05</v>
      </c>
      <c r="AF6" s="36">
        <f t="shared" si="4"/>
        <v>108.87</v>
      </c>
      <c r="AG6" s="36">
        <f t="shared" si="4"/>
        <v>111.17</v>
      </c>
      <c r="AH6" s="35" t="str">
        <f>IF(AH7="","",IF(AH7="-","【-】","【"&amp;SUBSTITUTE(TEXT(AH7,"#,##0.00"),"-","△")&amp;"】"))</f>
        <v>【112.01】</v>
      </c>
      <c r="AI6" s="35">
        <f>IF(AI7="",NA(),AI7)</f>
        <v>0</v>
      </c>
      <c r="AJ6" s="35">
        <f t="shared" ref="AJ6:AR6" si="5">IF(AJ7="",NA(),AJ7)</f>
        <v>0</v>
      </c>
      <c r="AK6" s="35">
        <f t="shared" si="5"/>
        <v>0</v>
      </c>
      <c r="AL6" s="35">
        <f t="shared" si="5"/>
        <v>0</v>
      </c>
      <c r="AM6" s="36">
        <f t="shared" si="5"/>
        <v>7.75</v>
      </c>
      <c r="AN6" s="36">
        <f t="shared" si="5"/>
        <v>3.62</v>
      </c>
      <c r="AO6" s="36">
        <f t="shared" si="5"/>
        <v>3.91</v>
      </c>
      <c r="AP6" s="36">
        <f t="shared" si="5"/>
        <v>2.64</v>
      </c>
      <c r="AQ6" s="36">
        <f t="shared" si="5"/>
        <v>3.16</v>
      </c>
      <c r="AR6" s="36">
        <f t="shared" si="5"/>
        <v>0.78</v>
      </c>
      <c r="AS6" s="35" t="str">
        <f>IF(AS7="","",IF(AS7="-","【-】","【"&amp;SUBSTITUTE(TEXT(AS7,"#,##0.00"),"-","△")&amp;"】"))</f>
        <v>【1.08】</v>
      </c>
      <c r="AT6" s="36">
        <f>IF(AT7="",NA(),AT7)</f>
        <v>495.62</v>
      </c>
      <c r="AU6" s="36">
        <f t="shared" ref="AU6:BC6" si="6">IF(AU7="",NA(),AU7)</f>
        <v>423.35</v>
      </c>
      <c r="AV6" s="36">
        <f t="shared" si="6"/>
        <v>444.84</v>
      </c>
      <c r="AW6" s="36">
        <f t="shared" si="6"/>
        <v>253.78</v>
      </c>
      <c r="AX6" s="36">
        <f t="shared" si="6"/>
        <v>184.14</v>
      </c>
      <c r="AY6" s="36">
        <f t="shared" si="6"/>
        <v>371.31</v>
      </c>
      <c r="AZ6" s="36">
        <f t="shared" si="6"/>
        <v>377.63</v>
      </c>
      <c r="BA6" s="36">
        <f t="shared" si="6"/>
        <v>359.47</v>
      </c>
      <c r="BB6" s="36">
        <f t="shared" si="6"/>
        <v>369.69</v>
      </c>
      <c r="BC6" s="36">
        <f t="shared" si="6"/>
        <v>360.86</v>
      </c>
      <c r="BD6" s="35" t="str">
        <f>IF(BD7="","",IF(BD7="-","【-】","【"&amp;SUBSTITUTE(TEXT(BD7,"#,##0.00"),"-","△")&amp;"】"))</f>
        <v>【264.97】</v>
      </c>
      <c r="BE6" s="36">
        <f>IF(BE7="",NA(),BE7)</f>
        <v>498.93</v>
      </c>
      <c r="BF6" s="36">
        <f t="shared" ref="BF6:BN6" si="7">IF(BF7="",NA(),BF7)</f>
        <v>535.66</v>
      </c>
      <c r="BG6" s="36">
        <f t="shared" si="7"/>
        <v>469.92</v>
      </c>
      <c r="BH6" s="36">
        <f t="shared" si="7"/>
        <v>476.83</v>
      </c>
      <c r="BI6" s="36">
        <f t="shared" si="7"/>
        <v>871.65</v>
      </c>
      <c r="BJ6" s="36">
        <f t="shared" si="7"/>
        <v>373.09</v>
      </c>
      <c r="BK6" s="36">
        <f t="shared" si="7"/>
        <v>364.71</v>
      </c>
      <c r="BL6" s="36">
        <f t="shared" si="7"/>
        <v>401.79</v>
      </c>
      <c r="BM6" s="36">
        <f t="shared" si="7"/>
        <v>402.99</v>
      </c>
      <c r="BN6" s="36">
        <f t="shared" si="7"/>
        <v>309.27999999999997</v>
      </c>
      <c r="BO6" s="35" t="str">
        <f>IF(BO7="","",IF(BO7="-","【-】","【"&amp;SUBSTITUTE(TEXT(BO7,"#,##0.00"),"-","△")&amp;"】"))</f>
        <v>【266.61】</v>
      </c>
      <c r="BP6" s="36">
        <f>IF(BP7="",NA(),BP7)</f>
        <v>90.36</v>
      </c>
      <c r="BQ6" s="36">
        <f t="shared" ref="BQ6:BY6" si="8">IF(BQ7="",NA(),BQ7)</f>
        <v>85.13</v>
      </c>
      <c r="BR6" s="36">
        <f t="shared" si="8"/>
        <v>92.92</v>
      </c>
      <c r="BS6" s="36">
        <f t="shared" si="8"/>
        <v>91.7</v>
      </c>
      <c r="BT6" s="36">
        <f t="shared" si="8"/>
        <v>79.62</v>
      </c>
      <c r="BU6" s="36">
        <f t="shared" si="8"/>
        <v>99.99</v>
      </c>
      <c r="BV6" s="36">
        <f t="shared" si="8"/>
        <v>100.65</v>
      </c>
      <c r="BW6" s="36">
        <f t="shared" si="8"/>
        <v>100.12</v>
      </c>
      <c r="BX6" s="36">
        <f t="shared" si="8"/>
        <v>98.66</v>
      </c>
      <c r="BY6" s="36">
        <f t="shared" si="8"/>
        <v>103.32</v>
      </c>
      <c r="BZ6" s="35" t="str">
        <f>IF(BZ7="","",IF(BZ7="-","【-】","【"&amp;SUBSTITUTE(TEXT(BZ7,"#,##0.00"),"-","△")&amp;"】"))</f>
        <v>【103.24】</v>
      </c>
      <c r="CA6" s="36">
        <f>IF(CA7="",NA(),CA7)</f>
        <v>204.09</v>
      </c>
      <c r="CB6" s="36">
        <f t="shared" ref="CB6:CJ6" si="9">IF(CB7="",NA(),CB7)</f>
        <v>216.33</v>
      </c>
      <c r="CC6" s="36">
        <f t="shared" si="9"/>
        <v>198.84</v>
      </c>
      <c r="CD6" s="36">
        <f t="shared" si="9"/>
        <v>201.68</v>
      </c>
      <c r="CE6" s="36">
        <f t="shared" si="9"/>
        <v>231.6</v>
      </c>
      <c r="CF6" s="36">
        <f t="shared" si="9"/>
        <v>171.15</v>
      </c>
      <c r="CG6" s="36">
        <f t="shared" si="9"/>
        <v>170.19</v>
      </c>
      <c r="CH6" s="36">
        <f t="shared" si="9"/>
        <v>174.97</v>
      </c>
      <c r="CI6" s="36">
        <f t="shared" si="9"/>
        <v>178.59</v>
      </c>
      <c r="CJ6" s="36">
        <f t="shared" si="9"/>
        <v>168.56</v>
      </c>
      <c r="CK6" s="35" t="str">
        <f>IF(CK7="","",IF(CK7="-","【-】","【"&amp;SUBSTITUTE(TEXT(CK7,"#,##0.00"),"-","△")&amp;"】"))</f>
        <v>【168.38】</v>
      </c>
      <c r="CL6" s="36">
        <f>IF(CL7="",NA(),CL7)</f>
        <v>78.680000000000007</v>
      </c>
      <c r="CM6" s="36">
        <f t="shared" ref="CM6:CU6" si="10">IF(CM7="",NA(),CM7)</f>
        <v>74.41</v>
      </c>
      <c r="CN6" s="36">
        <f t="shared" si="10"/>
        <v>76.150000000000006</v>
      </c>
      <c r="CO6" s="36">
        <f t="shared" si="10"/>
        <v>74.95</v>
      </c>
      <c r="CP6" s="36">
        <f t="shared" si="10"/>
        <v>71.91</v>
      </c>
      <c r="CQ6" s="36">
        <f t="shared" si="10"/>
        <v>58.53</v>
      </c>
      <c r="CR6" s="36">
        <f t="shared" si="10"/>
        <v>59.01</v>
      </c>
      <c r="CS6" s="36">
        <f t="shared" si="10"/>
        <v>55.63</v>
      </c>
      <c r="CT6" s="36">
        <f t="shared" si="10"/>
        <v>55.03</v>
      </c>
      <c r="CU6" s="36">
        <f t="shared" si="10"/>
        <v>59.51</v>
      </c>
      <c r="CV6" s="35" t="str">
        <f>IF(CV7="","",IF(CV7="-","【-】","【"&amp;SUBSTITUTE(TEXT(CV7,"#,##0.00"),"-","△")&amp;"】"))</f>
        <v>【60.00】</v>
      </c>
      <c r="CW6" s="36">
        <f>IF(CW7="",NA(),CW7)</f>
        <v>75.22</v>
      </c>
      <c r="CX6" s="36">
        <f t="shared" ref="CX6:DF6" si="11">IF(CX7="",NA(),CX7)</f>
        <v>72.88</v>
      </c>
      <c r="CY6" s="36">
        <f t="shared" si="11"/>
        <v>77.86</v>
      </c>
      <c r="CZ6" s="36">
        <f t="shared" si="11"/>
        <v>79.3</v>
      </c>
      <c r="DA6" s="36">
        <f t="shared" si="11"/>
        <v>79.150000000000006</v>
      </c>
      <c r="DB6" s="36">
        <f t="shared" si="11"/>
        <v>85.26</v>
      </c>
      <c r="DC6" s="36">
        <f t="shared" si="11"/>
        <v>85.37</v>
      </c>
      <c r="DD6" s="36">
        <f t="shared" si="11"/>
        <v>82.04</v>
      </c>
      <c r="DE6" s="36">
        <f t="shared" si="11"/>
        <v>81.900000000000006</v>
      </c>
      <c r="DF6" s="36">
        <f t="shared" si="11"/>
        <v>87.08</v>
      </c>
      <c r="DG6" s="35" t="str">
        <f>IF(DG7="","",IF(DG7="-","【-】","【"&amp;SUBSTITUTE(TEXT(DG7,"#,##0.00"),"-","△")&amp;"】"))</f>
        <v>【89.80】</v>
      </c>
      <c r="DH6" s="36">
        <f>IF(DH7="",NA(),DH7)</f>
        <v>47.73</v>
      </c>
      <c r="DI6" s="36">
        <f t="shared" ref="DI6:DQ6" si="12">IF(DI7="",NA(),DI7)</f>
        <v>49.28</v>
      </c>
      <c r="DJ6" s="36">
        <f t="shared" si="12"/>
        <v>51.3</v>
      </c>
      <c r="DK6" s="36">
        <f t="shared" si="12"/>
        <v>53.48</v>
      </c>
      <c r="DL6" s="36">
        <f t="shared" si="12"/>
        <v>34.04</v>
      </c>
      <c r="DM6" s="36">
        <f t="shared" si="12"/>
        <v>45.75</v>
      </c>
      <c r="DN6" s="36">
        <f t="shared" si="12"/>
        <v>46.9</v>
      </c>
      <c r="DO6" s="36">
        <f t="shared" si="12"/>
        <v>48.05</v>
      </c>
      <c r="DP6" s="36">
        <f t="shared" si="12"/>
        <v>48.87</v>
      </c>
      <c r="DQ6" s="36">
        <f t="shared" si="12"/>
        <v>48.55</v>
      </c>
      <c r="DR6" s="35" t="str">
        <f>IF(DR7="","",IF(DR7="-","【-】","【"&amp;SUBSTITUTE(TEXT(DR7,"#,##0.00"),"-","△")&amp;"】"))</f>
        <v>【49.59】</v>
      </c>
      <c r="DS6" s="36">
        <f>IF(DS7="",NA(),DS7)</f>
        <v>13.79</v>
      </c>
      <c r="DT6" s="36">
        <f t="shared" ref="DT6:EB6" si="13">IF(DT7="",NA(),DT7)</f>
        <v>13.69</v>
      </c>
      <c r="DU6" s="36">
        <f t="shared" si="13"/>
        <v>8.4600000000000009</v>
      </c>
      <c r="DV6" s="36">
        <f t="shared" si="13"/>
        <v>8.7200000000000006</v>
      </c>
      <c r="DW6" s="36">
        <f t="shared" si="13"/>
        <v>11.23</v>
      </c>
      <c r="DX6" s="36">
        <f t="shared" si="13"/>
        <v>10.54</v>
      </c>
      <c r="DY6" s="36">
        <f t="shared" si="13"/>
        <v>12.03</v>
      </c>
      <c r="DZ6" s="36">
        <f t="shared" si="13"/>
        <v>13.39</v>
      </c>
      <c r="EA6" s="36">
        <f t="shared" si="13"/>
        <v>14.85</v>
      </c>
      <c r="EB6" s="36">
        <f t="shared" si="13"/>
        <v>17.11</v>
      </c>
      <c r="EC6" s="35" t="str">
        <f>IF(EC7="","",IF(EC7="-","【-】","【"&amp;SUBSTITUTE(TEXT(EC7,"#,##0.00"),"-","△")&amp;"】"))</f>
        <v>【19.44】</v>
      </c>
      <c r="ED6" s="36">
        <f>IF(ED7="",NA(),ED7)</f>
        <v>0.69</v>
      </c>
      <c r="EE6" s="36">
        <f t="shared" ref="EE6:EM6" si="14">IF(EE7="",NA(),EE7)</f>
        <v>0.51</v>
      </c>
      <c r="EF6" s="36">
        <f t="shared" si="14"/>
        <v>0.67</v>
      </c>
      <c r="EG6" s="36">
        <f t="shared" si="14"/>
        <v>0.26</v>
      </c>
      <c r="EH6" s="36">
        <f t="shared" si="14"/>
        <v>0.62</v>
      </c>
      <c r="EI6" s="36">
        <f t="shared" si="14"/>
        <v>0.56000000000000005</v>
      </c>
      <c r="EJ6" s="36">
        <f t="shared" si="14"/>
        <v>0.61</v>
      </c>
      <c r="EK6" s="36">
        <f t="shared" si="14"/>
        <v>0.54</v>
      </c>
      <c r="EL6" s="36">
        <f t="shared" si="14"/>
        <v>0.5</v>
      </c>
      <c r="EM6" s="36">
        <f t="shared" si="14"/>
        <v>0.63</v>
      </c>
      <c r="EN6" s="35" t="str">
        <f>IF(EN7="","",IF(EN7="-","【-】","【"&amp;SUBSTITUTE(TEXT(EN7,"#,##0.00"),"-","△")&amp;"】"))</f>
        <v>【0.68】</v>
      </c>
    </row>
    <row r="7" spans="1:144" s="37" customFormat="1" x14ac:dyDescent="0.15">
      <c r="A7" s="29"/>
      <c r="B7" s="38">
        <v>2019</v>
      </c>
      <c r="C7" s="38">
        <v>262129</v>
      </c>
      <c r="D7" s="38">
        <v>46</v>
      </c>
      <c r="E7" s="38">
        <v>1</v>
      </c>
      <c r="F7" s="38">
        <v>0</v>
      </c>
      <c r="G7" s="38">
        <v>1</v>
      </c>
      <c r="H7" s="38" t="s">
        <v>93</v>
      </c>
      <c r="I7" s="38" t="s">
        <v>94</v>
      </c>
      <c r="J7" s="38" t="s">
        <v>95</v>
      </c>
      <c r="K7" s="38" t="s">
        <v>96</v>
      </c>
      <c r="L7" s="38" t="s">
        <v>97</v>
      </c>
      <c r="M7" s="38" t="s">
        <v>98</v>
      </c>
      <c r="N7" s="39" t="s">
        <v>99</v>
      </c>
      <c r="O7" s="39">
        <v>43.25</v>
      </c>
      <c r="P7" s="39">
        <v>94.32</v>
      </c>
      <c r="Q7" s="39">
        <v>3762</v>
      </c>
      <c r="R7" s="39">
        <v>54381</v>
      </c>
      <c r="S7" s="39">
        <v>501.44</v>
      </c>
      <c r="T7" s="39">
        <v>108.45</v>
      </c>
      <c r="U7" s="39">
        <v>50938</v>
      </c>
      <c r="V7" s="39">
        <v>121.57</v>
      </c>
      <c r="W7" s="39">
        <v>419</v>
      </c>
      <c r="X7" s="39">
        <v>93.25</v>
      </c>
      <c r="Y7" s="39">
        <v>87.95</v>
      </c>
      <c r="Z7" s="39">
        <v>95.15</v>
      </c>
      <c r="AA7" s="39">
        <v>93.78</v>
      </c>
      <c r="AB7" s="39">
        <v>90.02</v>
      </c>
      <c r="AC7" s="39">
        <v>109.64</v>
      </c>
      <c r="AD7" s="39">
        <v>110.95</v>
      </c>
      <c r="AE7" s="39">
        <v>110.05</v>
      </c>
      <c r="AF7" s="39">
        <v>108.87</v>
      </c>
      <c r="AG7" s="39">
        <v>111.17</v>
      </c>
      <c r="AH7" s="39">
        <v>112.01</v>
      </c>
      <c r="AI7" s="39">
        <v>0</v>
      </c>
      <c r="AJ7" s="39">
        <v>0</v>
      </c>
      <c r="AK7" s="39">
        <v>0</v>
      </c>
      <c r="AL7" s="39">
        <v>0</v>
      </c>
      <c r="AM7" s="39">
        <v>7.75</v>
      </c>
      <c r="AN7" s="39">
        <v>3.62</v>
      </c>
      <c r="AO7" s="39">
        <v>3.91</v>
      </c>
      <c r="AP7" s="39">
        <v>2.64</v>
      </c>
      <c r="AQ7" s="39">
        <v>3.16</v>
      </c>
      <c r="AR7" s="39">
        <v>0.78</v>
      </c>
      <c r="AS7" s="39">
        <v>1.08</v>
      </c>
      <c r="AT7" s="39">
        <v>495.62</v>
      </c>
      <c r="AU7" s="39">
        <v>423.35</v>
      </c>
      <c r="AV7" s="39">
        <v>444.84</v>
      </c>
      <c r="AW7" s="39">
        <v>253.78</v>
      </c>
      <c r="AX7" s="39">
        <v>184.14</v>
      </c>
      <c r="AY7" s="39">
        <v>371.31</v>
      </c>
      <c r="AZ7" s="39">
        <v>377.63</v>
      </c>
      <c r="BA7" s="39">
        <v>359.47</v>
      </c>
      <c r="BB7" s="39">
        <v>369.69</v>
      </c>
      <c r="BC7" s="39">
        <v>360.86</v>
      </c>
      <c r="BD7" s="39">
        <v>264.97000000000003</v>
      </c>
      <c r="BE7" s="39">
        <v>498.93</v>
      </c>
      <c r="BF7" s="39">
        <v>535.66</v>
      </c>
      <c r="BG7" s="39">
        <v>469.92</v>
      </c>
      <c r="BH7" s="39">
        <v>476.83</v>
      </c>
      <c r="BI7" s="39">
        <v>871.65</v>
      </c>
      <c r="BJ7" s="39">
        <v>373.09</v>
      </c>
      <c r="BK7" s="39">
        <v>364.71</v>
      </c>
      <c r="BL7" s="39">
        <v>401.79</v>
      </c>
      <c r="BM7" s="39">
        <v>402.99</v>
      </c>
      <c r="BN7" s="39">
        <v>309.27999999999997</v>
      </c>
      <c r="BO7" s="39">
        <v>266.61</v>
      </c>
      <c r="BP7" s="39">
        <v>90.36</v>
      </c>
      <c r="BQ7" s="39">
        <v>85.13</v>
      </c>
      <c r="BR7" s="39">
        <v>92.92</v>
      </c>
      <c r="BS7" s="39">
        <v>91.7</v>
      </c>
      <c r="BT7" s="39">
        <v>79.62</v>
      </c>
      <c r="BU7" s="39">
        <v>99.99</v>
      </c>
      <c r="BV7" s="39">
        <v>100.65</v>
      </c>
      <c r="BW7" s="39">
        <v>100.12</v>
      </c>
      <c r="BX7" s="39">
        <v>98.66</v>
      </c>
      <c r="BY7" s="39">
        <v>103.32</v>
      </c>
      <c r="BZ7" s="39">
        <v>103.24</v>
      </c>
      <c r="CA7" s="39">
        <v>204.09</v>
      </c>
      <c r="CB7" s="39">
        <v>216.33</v>
      </c>
      <c r="CC7" s="39">
        <v>198.84</v>
      </c>
      <c r="CD7" s="39">
        <v>201.68</v>
      </c>
      <c r="CE7" s="39">
        <v>231.6</v>
      </c>
      <c r="CF7" s="39">
        <v>171.15</v>
      </c>
      <c r="CG7" s="39">
        <v>170.19</v>
      </c>
      <c r="CH7" s="39">
        <v>174.97</v>
      </c>
      <c r="CI7" s="39">
        <v>178.59</v>
      </c>
      <c r="CJ7" s="39">
        <v>168.56</v>
      </c>
      <c r="CK7" s="39">
        <v>168.38</v>
      </c>
      <c r="CL7" s="39">
        <v>78.680000000000007</v>
      </c>
      <c r="CM7" s="39">
        <v>74.41</v>
      </c>
      <c r="CN7" s="39">
        <v>76.150000000000006</v>
      </c>
      <c r="CO7" s="39">
        <v>74.95</v>
      </c>
      <c r="CP7" s="39">
        <v>71.91</v>
      </c>
      <c r="CQ7" s="39">
        <v>58.53</v>
      </c>
      <c r="CR7" s="39">
        <v>59.01</v>
      </c>
      <c r="CS7" s="39">
        <v>55.63</v>
      </c>
      <c r="CT7" s="39">
        <v>55.03</v>
      </c>
      <c r="CU7" s="39">
        <v>59.51</v>
      </c>
      <c r="CV7" s="39">
        <v>60</v>
      </c>
      <c r="CW7" s="39">
        <v>75.22</v>
      </c>
      <c r="CX7" s="39">
        <v>72.88</v>
      </c>
      <c r="CY7" s="39">
        <v>77.86</v>
      </c>
      <c r="CZ7" s="39">
        <v>79.3</v>
      </c>
      <c r="DA7" s="39">
        <v>79.150000000000006</v>
      </c>
      <c r="DB7" s="39">
        <v>85.26</v>
      </c>
      <c r="DC7" s="39">
        <v>85.37</v>
      </c>
      <c r="DD7" s="39">
        <v>82.04</v>
      </c>
      <c r="DE7" s="39">
        <v>81.900000000000006</v>
      </c>
      <c r="DF7" s="39">
        <v>87.08</v>
      </c>
      <c r="DG7" s="39">
        <v>89.8</v>
      </c>
      <c r="DH7" s="39">
        <v>47.73</v>
      </c>
      <c r="DI7" s="39">
        <v>49.28</v>
      </c>
      <c r="DJ7" s="39">
        <v>51.3</v>
      </c>
      <c r="DK7" s="39">
        <v>53.48</v>
      </c>
      <c r="DL7" s="39">
        <v>34.04</v>
      </c>
      <c r="DM7" s="39">
        <v>45.75</v>
      </c>
      <c r="DN7" s="39">
        <v>46.9</v>
      </c>
      <c r="DO7" s="39">
        <v>48.05</v>
      </c>
      <c r="DP7" s="39">
        <v>48.87</v>
      </c>
      <c r="DQ7" s="39">
        <v>48.55</v>
      </c>
      <c r="DR7" s="39">
        <v>49.59</v>
      </c>
      <c r="DS7" s="39">
        <v>13.79</v>
      </c>
      <c r="DT7" s="39">
        <v>13.69</v>
      </c>
      <c r="DU7" s="39">
        <v>8.4600000000000009</v>
      </c>
      <c r="DV7" s="39">
        <v>8.7200000000000006</v>
      </c>
      <c r="DW7" s="39">
        <v>11.23</v>
      </c>
      <c r="DX7" s="39">
        <v>10.54</v>
      </c>
      <c r="DY7" s="39">
        <v>12.03</v>
      </c>
      <c r="DZ7" s="39">
        <v>13.39</v>
      </c>
      <c r="EA7" s="39">
        <v>14.85</v>
      </c>
      <c r="EB7" s="39">
        <v>17.11</v>
      </c>
      <c r="EC7" s="39">
        <v>19.440000000000001</v>
      </c>
      <c r="ED7" s="39">
        <v>0.69</v>
      </c>
      <c r="EE7" s="39">
        <v>0.51</v>
      </c>
      <c r="EF7" s="39">
        <v>0.67</v>
      </c>
      <c r="EG7" s="39">
        <v>0.26</v>
      </c>
      <c r="EH7" s="39">
        <v>0.62</v>
      </c>
      <c r="EI7" s="39">
        <v>0.56000000000000005</v>
      </c>
      <c r="EJ7" s="39">
        <v>0.61</v>
      </c>
      <c r="EK7" s="39">
        <v>0.54</v>
      </c>
      <c r="EL7" s="39">
        <v>0.5</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聡子</dc:creator>
  <cp:lastModifiedBy>清水　聡子</cp:lastModifiedBy>
  <cp:lastPrinted>2021-02-05T09:30:18Z</cp:lastPrinted>
  <dcterms:created xsi:type="dcterms:W3CDTF">2021-02-05T08:27:24Z</dcterms:created>
  <dcterms:modified xsi:type="dcterms:W3CDTF">2021-02-07T23:43:30Z</dcterms:modified>
</cp:coreProperties>
</file>