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3 市→府\14 南丹市○\03 特環下水\"/>
    </mc:Choice>
  </mc:AlternateContent>
  <xr:revisionPtr revIDLastSave="0" documentId="13_ncr:1_{A0AA93F4-6A14-4A0C-8CFD-326228EFE8DD}" xr6:coauthVersionLast="36" xr6:coauthVersionMax="36" xr10:uidLastSave="{00000000-0000-0000-0000-000000000000}"/>
  <workbookProtection workbookAlgorithmName="SHA-512" workbookHashValue="u68BHBM0aB/ITlqy6c5WJUessXOZSKrz41AO+ZRHK+1/9TJnrwNjr7Y2eoyES4aHQOAKG/T2HGewvS6HlDT/cg==" workbookSaltValue="YC81paQCUZRJbBJ9IFYdPA==" workbookSpinCount="100000" lockStructure="1"/>
  <bookViews>
    <workbookView xWindow="0" yWindow="0" windowWidth="19200" windowHeight="67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<sst xmlns="http://schemas.openxmlformats.org/spreadsheetml/2006/main" count="236" uniqueCount="116">
  <si>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</si>
  <si>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</si>
  <si>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</si>
  <si>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</si>
  <si>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</si>
  <si>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</si>
  <si>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</si>
  <si>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</si>
  <si>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</si>
  <si>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</si>
  <si>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</si>
  <si>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</si>
  <si>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</si>
  <si>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</si>
  <si>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</si>
  <si>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</si>
  <si>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</si>
  <si>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</si>
  <si>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</si>
  <si>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</si>
  <si>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</si>
  <si>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</si>
  <si>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</si>
  <si>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</si>
  <si>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</si>
  <si>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</si>
  <si>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</si>
  <si>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</si>
  <si>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</si>
  <si>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</si>
  <si>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</si>
  <si>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</si>
  <si>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</si>
  <si>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</si>
  <si>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</si>
  <si>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</si>
  <si>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</si>
  <si>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</si>
  <si>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</si>
  <si>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</si>
  <si>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</si>
  <si>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</si>
  <si>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</si>
  <si>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</si>
  <si>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</si>
  <si>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</si>
  <si>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</si>
  <si>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</si>
  <si>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</si>
  <si>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</si>
  <si>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</si>
  <si>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</si>
  <si>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</si>
  <si>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</si>
  <si>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</si>
  <si>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</si>
  <si>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</si>
  <si>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</si>
  <si>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</si>
  <si>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</si>
  <si>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</si>
  <si>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</si>
  <si>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</si>
  <si>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</si>
  <si>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</si>
  <si>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</si>
  <si>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</si>
  <si>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</si>
  <si>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</si>
  <si>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</si>
  <si>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</si>
  <si>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</si>
  <si>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</si>
  <si>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</si>
  <si>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</si>
  <si>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</si>
  <si>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</si>
  <si>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</si>
  <si>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</si>
  <si>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</si>
  <si>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</si>
  <si>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</si>
  <si>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</si>
  <si>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</si>
  <si>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</si>
  <si>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</si>
  <si>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</si>
  <si>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</si>
  <si>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</si>
  <si>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</si>
  <si>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</si>
  <si>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</si>
  <si>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</si>
  <si>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</si>
  <si>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</si>
  <si>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</si>
  <si>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</si>
  <si>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南丹市</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</si>
  <si>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</si>
  <si>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</si>
  <si>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</si>
  <si>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</si>
  <si>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</si>
  <si>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</si>
  <si>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</si>
  <si>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</si>
  <si>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</si>
  <si>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</si>
  <si>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</si>
  <si>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</si>
  <si>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</si>
  <si>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</si>
  <si>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</si>
  <si>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の健全性・効率性は類似団体平均と同程度であるが、そもそも人口の割に処理区域が広く地形上の起伏も多い下水道事業には条件が不利な本市のような地域にとっては、必然的に経費が嵩むため厳しい財政運営を強いられる。
　今後、使用水量が大きく増加する見込みもないため、使用料改定を視野に入れる時期に到来している。また、処理場及び管渠施設が更新の時期に差し掛かりつつあり、計画的な管理運営が求められる。
　行政責任や危機管理に留意しつつ、施設の耐震化、長寿命化、統廃合並びに業務の集中、集約化などを推進し、有利な事業資金の確保、適切な運転管理によるコスト縮減に努め、安定した事業運営に努める必要がある。</t>
    <rPh sb="244" eb="246">
      <t>スイシン</t>
    </rPh>
    <phoneticPr fontId="1"/>
  </si>
  <si>
    <t>①有形固定資産減価償却率及び②管渠老朽化率については、データがないため不明であるが、電気設備、機械設備は耐用年数が過ぎているものあり、随時修繕及び更新を行っている状況である。またストックマネジメント計画に基づき、今後改修を実施していく。
③管渠改善率については、まだ管渠の更新の時期には至っていないため、更新や改良は行っていない。</t>
    <phoneticPr fontId="1"/>
  </si>
  <si>
    <t>①収益的収支比率は、昨年度より改善しているが、これは令和2年度から公営企業法適用企業へ移行するにあたって打切り決算を行った結果であり、4、5月に受け入れた使用料収入分が減少し、また同月に支払った委託料や使用料などの費用が収入減分を大幅に上回り減少となった影響によるものである。総収入における一般会計繰入金の割合が高い状況が続いており、使用料収入を増額する必要がある。
④企業債残高対事業規模比率は、平成30年度に大幅に減少したが、これは南丹市下水道事業全体（公共下水道・特定環境保全公共下水道・農業集落排水）において将来に一般会計が負担する額の内訳を精査した結果であり、令和元年度は本事業における一般会計負担額が大幅に減少したことにより前年度より数値が悪化している。
⑤経費回収率についても打ち切り決算の影響があるが昨年度並みで推移している。
⑥汚水処理減価についても打切り決算の影響があるが昨年度並みで推移している。
⑦施設利用率は、水洗化率が90％を超えているにもかかわらず40％程度と低い状況である。施設は人口増加年代の事業計画に基づいて整備されているため、人口減少時代に入り施設利用率は低い。また、各家庭の機器も節水型となってきており更なる低下要因となっている。
⑧水洗化率は、現在90％を超えているが、未接続世帯が残っているため、今後も加入促進が必要である。今後も一層の経費節減、事業の効率的運営に努め、未接続者への下水道加入促進、使用料徴収率の向上を図っていく必要がある。</t>
    <rPh sb="10" eb="13">
      <t>サクネンド</t>
    </rPh>
    <rPh sb="15" eb="17">
      <t>カイゼン</t>
    </rPh>
    <rPh sb="26" eb="28">
      <t>レイワ</t>
    </rPh>
    <rPh sb="29" eb="31">
      <t>ネンド</t>
    </rPh>
    <rPh sb="33" eb="35">
      <t>コウエイ</t>
    </rPh>
    <rPh sb="35" eb="37">
      <t>キギョウ</t>
    </rPh>
    <rPh sb="37" eb="38">
      <t>ホウ</t>
    </rPh>
    <rPh sb="38" eb="40">
      <t>テキヨウ</t>
    </rPh>
    <rPh sb="40" eb="42">
      <t>キギョウ</t>
    </rPh>
    <rPh sb="43" eb="45">
      <t>イコウ</t>
    </rPh>
    <rPh sb="52" eb="54">
      <t>ウチキ</t>
    </rPh>
    <rPh sb="55" eb="57">
      <t>ケッサン</t>
    </rPh>
    <rPh sb="58" eb="59">
      <t>オコナ</t>
    </rPh>
    <rPh sb="61" eb="63">
      <t>ケッカ</t>
    </rPh>
    <rPh sb="70" eb="71">
      <t>ガツ</t>
    </rPh>
    <rPh sb="72" eb="73">
      <t>ウ</t>
    </rPh>
    <rPh sb="74" eb="75">
      <t>イ</t>
    </rPh>
    <rPh sb="77" eb="80">
      <t>シヨウリョウ</t>
    </rPh>
    <rPh sb="80" eb="82">
      <t>シュウニュウ</t>
    </rPh>
    <rPh sb="82" eb="83">
      <t>ブン</t>
    </rPh>
    <rPh sb="84" eb="86">
      <t>ゲンショウ</t>
    </rPh>
    <rPh sb="90" eb="91">
      <t>ドウ</t>
    </rPh>
    <rPh sb="91" eb="92">
      <t>ガツ</t>
    </rPh>
    <rPh sb="93" eb="95">
      <t>シハラ</t>
    </rPh>
    <rPh sb="97" eb="100">
      <t>イタクリョウ</t>
    </rPh>
    <rPh sb="101" eb="104">
      <t>シヨウリョウ</t>
    </rPh>
    <rPh sb="107" eb="109">
      <t>ヒヨウ</t>
    </rPh>
    <rPh sb="110" eb="113">
      <t>シュウニュウゲン</t>
    </rPh>
    <rPh sb="113" eb="114">
      <t>ブン</t>
    </rPh>
    <rPh sb="115" eb="117">
      <t>オオハバ</t>
    </rPh>
    <rPh sb="118" eb="120">
      <t>ウワマワ</t>
    </rPh>
    <rPh sb="121" eb="123">
      <t>ゲンショウ</t>
    </rPh>
    <rPh sb="127" eb="129">
      <t>エイキョウ</t>
    </rPh>
    <rPh sb="138" eb="141">
      <t>ソウシュウニュウ</t>
    </rPh>
    <rPh sb="161" eb="162">
      <t>ツヅ</t>
    </rPh>
    <rPh sb="167" eb="170">
      <t>シヨウリョウ</t>
    </rPh>
    <rPh sb="170" eb="172">
      <t>シュウニュウ</t>
    </rPh>
    <rPh sb="173" eb="175">
      <t>ゾウガク</t>
    </rPh>
    <rPh sb="177" eb="179">
      <t>ヒツヨウ</t>
    </rPh>
    <rPh sb="209" eb="211">
      <t>ゲンショウ</t>
    </rPh>
    <rPh sb="291" eb="292">
      <t>ホン</t>
    </rPh>
    <rPh sb="292" eb="294">
      <t>ジギョウ</t>
    </rPh>
    <rPh sb="298" eb="300">
      <t>イッパン</t>
    </rPh>
    <rPh sb="300" eb="302">
      <t>カイケイ</t>
    </rPh>
    <rPh sb="302" eb="304">
      <t>フタン</t>
    </rPh>
    <rPh sb="304" eb="305">
      <t>ガク</t>
    </rPh>
    <rPh sb="306" eb="308">
      <t>オオハバ</t>
    </rPh>
    <rPh sb="309" eb="311">
      <t>ゲンショウ</t>
    </rPh>
    <rPh sb="318" eb="321">
      <t>ゼンネンド</t>
    </rPh>
    <rPh sb="323" eb="325">
      <t>スウチ</t>
    </rPh>
    <rPh sb="326" eb="328">
      <t>アッカ</t>
    </rPh>
    <rPh sb="355" eb="357">
      <t>サクネン</t>
    </rPh>
    <rPh sb="357" eb="358">
      <t>ド</t>
    </rPh>
    <rPh sb="358" eb="359">
      <t>ナ</t>
    </rPh>
    <rPh sb="361" eb="363">
      <t>スイイ</t>
    </rPh>
    <rPh sb="370" eb="372">
      <t>オスイ</t>
    </rPh>
    <rPh sb="372" eb="374">
      <t>ショリ</t>
    </rPh>
    <rPh sb="374" eb="376">
      <t>ゲンカ</t>
    </rPh>
    <rPh sb="393" eb="396">
      <t>サクネンド</t>
    </rPh>
    <rPh sb="396" eb="397">
      <t>ナ</t>
    </rPh>
    <rPh sb="399" eb="401">
      <t>スイイ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</si>
</sst>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5"/>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7" fillId="0" borderId="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F5-428A-A30E-83C64A2E683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F9F5-428A-A30E-83C64A2E683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79.260000000000005</c:v>
                </c:pt>
                <c:pt idx="1">
                  <c:v>76.180000000000007</c:v>
                </c:pt>
                <c:pt idx="2">
                  <c:v>74.930000000000007</c:v>
                </c:pt>
                <c:pt idx="3">
                  <c:v>79.66</c:v>
                </c:pt>
                <c:pt idx="4">
                  <c:v>86.99</c:v>
                </c:pt>
              </c:numCache>
            </c:numRef>
          </c:val>
          <c:extLst>
            <c:ext xmlns:c16="http://schemas.microsoft.com/office/drawing/2014/chart" uri="{C3380CC4-5D6E-409C-BE32-E72D297353CC}">
              <c16:uniqueId val="{00000000-7362-40E3-B220-560155C886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62-40E3-B220-560155C886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AB-4D4D-B2CB-9548A6A45F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AB-4D4D-B2CB-9548A6A45F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36-47D3-BA32-8979F18A41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36-47D3-BA32-8979F18A41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97-4BF6-BB1C-2BF49AE093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97-4BF6-BB1C-2BF49AE093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5F-4574-90C3-F420590087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5F-4574-90C3-F420590087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435.3</c:v>
                </c:pt>
                <c:pt idx="1">
                  <c:v>707.71</c:v>
                </c:pt>
                <c:pt idx="2">
                  <c:v>672.57</c:v>
                </c:pt>
                <c:pt idx="3">
                  <c:v>56.27</c:v>
                </c:pt>
                <c:pt idx="4">
                  <c:v>585.77</c:v>
                </c:pt>
              </c:numCache>
            </c:numRef>
          </c:val>
          <c:extLst>
            <c:ext xmlns:c16="http://schemas.microsoft.com/office/drawing/2014/chart" uri="{C3380CC4-5D6E-409C-BE32-E72D297353CC}">
              <c16:uniqueId val="{00000000-0C1F-4102-9013-F86D473C21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0C1F-4102-9013-F86D473C21F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94.7</c:v>
                </c:pt>
                <c:pt idx="1">
                  <c:v>102.84</c:v>
                </c:pt>
                <c:pt idx="2">
                  <c:v>76.400000000000006</c:v>
                </c:pt>
                <c:pt idx="3">
                  <c:v>99.81</c:v>
                </c:pt>
                <c:pt idx="4">
                  <c:v>92.73</c:v>
                </c:pt>
              </c:numCache>
            </c:numRef>
          </c:val>
          <c:extLst>
            <c:ext xmlns:c16="http://schemas.microsoft.com/office/drawing/2014/chart" uri="{C3380CC4-5D6E-409C-BE32-E72D297353CC}">
              <c16:uniqueId val="{00000000-AD5A-42F6-AC20-3595E9E781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AD5A-42F6-AC20-3595E9E781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208.18</c:v>
                </c:pt>
                <c:pt idx="1">
                  <c:v>194.2</c:v>
                </c:pt>
                <c:pt idx="2">
                  <c:v>257.54000000000002</c:v>
                </c:pt>
                <c:pt idx="3">
                  <c:v>201.63</c:v>
                </c:pt>
                <c:pt idx="4">
                  <c:v>215.78</c:v>
                </c:pt>
              </c:numCache>
            </c:numRef>
          </c:val>
          <c:extLst>
            <c:ext xmlns:c16="http://schemas.microsoft.com/office/drawing/2014/chart" uri="{C3380CC4-5D6E-409C-BE32-E72D297353CC}">
              <c16:uniqueId val="{00000000-1192-4481-8BF6-56C2DD9D5A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1192-4481-8BF6-56C2DD9D5A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36.729999999999997</c:v>
                </c:pt>
                <c:pt idx="1">
                  <c:v>37.79</c:v>
                </c:pt>
                <c:pt idx="2">
                  <c:v>38.18</c:v>
                </c:pt>
                <c:pt idx="3">
                  <c:v>41.95</c:v>
                </c:pt>
                <c:pt idx="4">
                  <c:v>40.5</c:v>
                </c:pt>
              </c:numCache>
            </c:numRef>
          </c:val>
          <c:extLst>
            <c:ext xmlns:c16="http://schemas.microsoft.com/office/drawing/2014/chart" uri="{C3380CC4-5D6E-409C-BE32-E72D297353CC}">
              <c16:uniqueId val="{00000000-251C-4E6F-8B67-ACC5FCBE37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251C-4E6F-8B67-ACC5FCBE37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90.24</c:v>
                </c:pt>
                <c:pt idx="1">
                  <c:v>90.19</c:v>
                </c:pt>
                <c:pt idx="2">
                  <c:v>90.52</c:v>
                </c:pt>
                <c:pt idx="3">
                  <c:v>90.72</c:v>
                </c:pt>
                <c:pt idx="4">
                  <c:v>91.35</c:v>
                </c:pt>
              </c:numCache>
            </c:numRef>
          </c:val>
          <c:extLst>
            <c:ext xmlns:c16="http://schemas.microsoft.com/office/drawing/2014/chart" uri="{C3380CC4-5D6E-409C-BE32-E72D297353CC}">
              <c16:uniqueId val="{00000000-FE6A-4BDD-85B1-EB5BF7A707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FE6A-4BDD-85B1-EB5BF7A7071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【1,218.70】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【84.20】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【42.86】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【218.56】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【74.17】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【0.28】</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E5" zoomScale="90" zoomScaleNormal="9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南丹市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14</v>
      </c>
      <c r="J7" s="44"/>
      <c r="K7" s="44"/>
      <c r="L7" s="44"/>
      <c r="M7" s="44"/>
      <c r="N7" s="44"/>
      <c r="O7" s="44"/>
      <c r="P7" s="44" t="s">
        <v>5</v>
      </c>
      <c r="Q7" s="44"/>
      <c r="R7" s="44"/>
      <c r="S7" s="44"/>
      <c r="T7" s="44"/>
      <c r="U7" s="44"/>
      <c r="V7" s="44"/>
      <c r="W7" s="44" t="s">
        <v>4</v>
      </c>
      <c r="X7" s="44"/>
      <c r="Y7" s="44"/>
      <c r="Z7" s="44"/>
      <c r="AA7" s="44"/>
      <c r="AB7" s="44"/>
      <c r="AC7" s="44"/>
      <c r="AD7" s="44" t="s">
        <v>8</v>
      </c>
      <c r="AE7" s="44"/>
      <c r="AF7" s="44"/>
      <c r="AG7" s="44"/>
      <c r="AH7" s="44"/>
      <c r="AI7" s="44"/>
      <c r="AJ7" s="44"/>
      <c r="AK7" s="3"/>
      <c r="AL7" s="44" t="s">
        <v>17</v>
      </c>
      <c r="AM7" s="44"/>
      <c r="AN7" s="44"/>
      <c r="AO7" s="44"/>
      <c r="AP7" s="44"/>
      <c r="AQ7" s="44"/>
      <c r="AR7" s="44"/>
      <c r="AS7" s="44"/>
      <c r="AT7" s="44" t="s">
        <v>10</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特定環境保全公共下水道</v>
      </c>
      <c r="Q8" s="45"/>
      <c r="R8" s="45"/>
      <c r="S8" s="45"/>
      <c r="T8" s="45"/>
      <c r="U8" s="45"/>
      <c r="V8" s="45"/>
      <c r="W8" s="45" t="str">
        <f>データ!L6</f>
        <v>D2</v>
      </c>
      <c r="X8" s="45"/>
      <c r="Y8" s="45"/>
      <c r="Z8" s="45"/>
      <c r="AA8" s="45"/>
      <c r="AB8" s="45"/>
      <c r="AC8" s="45"/>
      <c r="AD8" s="46" t="str">
        <f>データ!$M$6</f>
        <v>非設置</v>
      </c>
      <c r="AE8" s="46"/>
      <c r="AF8" s="46"/>
      <c r="AG8" s="46"/>
      <c r="AH8" s="46"/>
      <c r="AI8" s="46"/>
      <c r="AJ8" s="46"/>
      <c r="AK8" s="3"/>
      <c r="AL8" s="47">
        <f>データ!S6</f>
        <v>31511</v>
      </c>
      <c r="AM8" s="47"/>
      <c r="AN8" s="47"/>
      <c r="AO8" s="47"/>
      <c r="AP8" s="47"/>
      <c r="AQ8" s="47"/>
      <c r="AR8" s="47"/>
      <c r="AS8" s="47"/>
      <c r="AT8" s="48">
        <f>データ!T6</f>
        <v>616.4</v>
      </c>
      <c r="AU8" s="48"/>
      <c r="AV8" s="48"/>
      <c r="AW8" s="48"/>
      <c r="AX8" s="48"/>
      <c r="AY8" s="48"/>
      <c r="AZ8" s="48"/>
      <c r="BA8" s="48"/>
      <c r="BB8" s="48">
        <f>データ!U6</f>
        <v>51.12</v>
      </c>
      <c r="BC8" s="48"/>
      <c r="BD8" s="48"/>
      <c r="BE8" s="48"/>
      <c r="BF8" s="48"/>
      <c r="BG8" s="48"/>
      <c r="BH8" s="48"/>
      <c r="BI8" s="48"/>
      <c r="BJ8" s="3"/>
      <c r="BK8" s="3"/>
      <c r="BL8" s="49" t="s">
        <v>16</v>
      </c>
      <c r="BM8" s="50"/>
      <c r="BN8" s="17" t="s">
        <v>21</v>
      </c>
      <c r="BO8" s="20"/>
      <c r="BP8" s="20"/>
      <c r="BQ8" s="20"/>
      <c r="BR8" s="20"/>
      <c r="BS8" s="20"/>
      <c r="BT8" s="20"/>
      <c r="BU8" s="20"/>
      <c r="BV8" s="20"/>
      <c r="BW8" s="20"/>
      <c r="BX8" s="20"/>
      <c r="BY8" s="24"/>
    </row>
    <row r="9" spans="1:78" ht="18.75" customHeight="1" x14ac:dyDescent="0.15">
      <c r="A9" s="2"/>
      <c r="B9" s="44" t="s">
        <v>1</v>
      </c>
      <c r="C9" s="44"/>
      <c r="D9" s="44"/>
      <c r="E9" s="44"/>
      <c r="F9" s="44"/>
      <c r="G9" s="44"/>
      <c r="H9" s="44"/>
      <c r="I9" s="44" t="s">
        <v>22</v>
      </c>
      <c r="J9" s="44"/>
      <c r="K9" s="44"/>
      <c r="L9" s="44"/>
      <c r="M9" s="44"/>
      <c r="N9" s="44"/>
      <c r="O9" s="44"/>
      <c r="P9" s="44" t="s">
        <v>24</v>
      </c>
      <c r="Q9" s="44"/>
      <c r="R9" s="44"/>
      <c r="S9" s="44"/>
      <c r="T9" s="44"/>
      <c r="U9" s="44"/>
      <c r="V9" s="44"/>
      <c r="W9" s="44" t="s">
        <v>27</v>
      </c>
      <c r="X9" s="44"/>
      <c r="Y9" s="44"/>
      <c r="Z9" s="44"/>
      <c r="AA9" s="44"/>
      <c r="AB9" s="44"/>
      <c r="AC9" s="44"/>
      <c r="AD9" s="44" t="s">
        <v>0</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31</v>
      </c>
      <c r="BC9" s="44"/>
      <c r="BD9" s="44"/>
      <c r="BE9" s="44"/>
      <c r="BF9" s="44"/>
      <c r="BG9" s="44"/>
      <c r="BH9" s="44"/>
      <c r="BI9" s="44"/>
      <c r="BJ9" s="3"/>
      <c r="BK9" s="3"/>
      <c r="BL9" s="51" t="s">
        <v>34</v>
      </c>
      <c r="BM9" s="52"/>
      <c r="BN9" s="18" t="s">
        <v>35</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19.16</v>
      </c>
      <c r="Q10" s="48"/>
      <c r="R10" s="48"/>
      <c r="S10" s="48"/>
      <c r="T10" s="48"/>
      <c r="U10" s="48"/>
      <c r="V10" s="48"/>
      <c r="W10" s="48">
        <f>データ!Q6</f>
        <v>89.23</v>
      </c>
      <c r="X10" s="48"/>
      <c r="Y10" s="48"/>
      <c r="Z10" s="48"/>
      <c r="AA10" s="48"/>
      <c r="AB10" s="48"/>
      <c r="AC10" s="48"/>
      <c r="AD10" s="47">
        <f>データ!R6</f>
        <v>3520</v>
      </c>
      <c r="AE10" s="47"/>
      <c r="AF10" s="47"/>
      <c r="AG10" s="47"/>
      <c r="AH10" s="47"/>
      <c r="AI10" s="47"/>
      <c r="AJ10" s="47"/>
      <c r="AK10" s="2"/>
      <c r="AL10" s="47">
        <f>データ!V6</f>
        <v>5999</v>
      </c>
      <c r="AM10" s="47"/>
      <c r="AN10" s="47"/>
      <c r="AO10" s="47"/>
      <c r="AP10" s="47"/>
      <c r="AQ10" s="47"/>
      <c r="AR10" s="47"/>
      <c r="AS10" s="47"/>
      <c r="AT10" s="48">
        <f>データ!W6</f>
        <v>3.19</v>
      </c>
      <c r="AU10" s="48"/>
      <c r="AV10" s="48"/>
      <c r="AW10" s="48"/>
      <c r="AX10" s="48"/>
      <c r="AY10" s="48"/>
      <c r="AZ10" s="48"/>
      <c r="BA10" s="48"/>
      <c r="BB10" s="48">
        <f>データ!X6</f>
        <v>1880.56</v>
      </c>
      <c r="BC10" s="48"/>
      <c r="BD10" s="48"/>
      <c r="BE10" s="48"/>
      <c r="BF10" s="48"/>
      <c r="BG10" s="48"/>
      <c r="BH10" s="48"/>
      <c r="BI10" s="48"/>
      <c r="BJ10" s="2"/>
      <c r="BK10" s="2"/>
      <c r="BL10" s="53" t="s">
        <v>37</v>
      </c>
      <c r="BM10" s="54"/>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26</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85"/>
      <c r="BN16" s="85"/>
      <c r="BO16" s="85"/>
      <c r="BP16" s="85"/>
      <c r="BQ16" s="85"/>
      <c r="BR16" s="85"/>
      <c r="BS16" s="85"/>
      <c r="BT16" s="85"/>
      <c r="BU16" s="85"/>
      <c r="BV16" s="85"/>
      <c r="BW16" s="85"/>
      <c r="BX16" s="85"/>
      <c r="BY16" s="85"/>
      <c r="BZ16" s="86"/>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85"/>
      <c r="BN17" s="85"/>
      <c r="BO17" s="85"/>
      <c r="BP17" s="85"/>
      <c r="BQ17" s="85"/>
      <c r="BR17" s="85"/>
      <c r="BS17" s="85"/>
      <c r="BT17" s="85"/>
      <c r="BU17" s="85"/>
      <c r="BV17" s="85"/>
      <c r="BW17" s="85"/>
      <c r="BX17" s="85"/>
      <c r="BY17" s="85"/>
      <c r="BZ17" s="86"/>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85"/>
      <c r="BN18" s="85"/>
      <c r="BO18" s="85"/>
      <c r="BP18" s="85"/>
      <c r="BQ18" s="85"/>
      <c r="BR18" s="85"/>
      <c r="BS18" s="85"/>
      <c r="BT18" s="85"/>
      <c r="BU18" s="85"/>
      <c r="BV18" s="85"/>
      <c r="BW18" s="85"/>
      <c r="BX18" s="85"/>
      <c r="BY18" s="85"/>
      <c r="BZ18" s="86"/>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85"/>
      <c r="BN19" s="85"/>
      <c r="BO19" s="85"/>
      <c r="BP19" s="85"/>
      <c r="BQ19" s="85"/>
      <c r="BR19" s="85"/>
      <c r="BS19" s="85"/>
      <c r="BT19" s="85"/>
      <c r="BU19" s="85"/>
      <c r="BV19" s="85"/>
      <c r="BW19" s="85"/>
      <c r="BX19" s="85"/>
      <c r="BY19" s="85"/>
      <c r="BZ19" s="86"/>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85"/>
      <c r="BN20" s="85"/>
      <c r="BO20" s="85"/>
      <c r="BP20" s="85"/>
      <c r="BQ20" s="85"/>
      <c r="BR20" s="85"/>
      <c r="BS20" s="85"/>
      <c r="BT20" s="85"/>
      <c r="BU20" s="85"/>
      <c r="BV20" s="85"/>
      <c r="BW20" s="85"/>
      <c r="BX20" s="85"/>
      <c r="BY20" s="85"/>
      <c r="BZ20" s="86"/>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85"/>
      <c r="BN21" s="85"/>
      <c r="BO21" s="85"/>
      <c r="BP21" s="85"/>
      <c r="BQ21" s="85"/>
      <c r="BR21" s="85"/>
      <c r="BS21" s="85"/>
      <c r="BT21" s="85"/>
      <c r="BU21" s="85"/>
      <c r="BV21" s="85"/>
      <c r="BW21" s="85"/>
      <c r="BX21" s="85"/>
      <c r="BY21" s="85"/>
      <c r="BZ21" s="86"/>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85"/>
      <c r="BN22" s="85"/>
      <c r="BO22" s="85"/>
      <c r="BP22" s="85"/>
      <c r="BQ22" s="85"/>
      <c r="BR22" s="85"/>
      <c r="BS22" s="85"/>
      <c r="BT22" s="85"/>
      <c r="BU22" s="85"/>
      <c r="BV22" s="85"/>
      <c r="BW22" s="85"/>
      <c r="BX22" s="85"/>
      <c r="BY22" s="85"/>
      <c r="BZ22" s="86"/>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85"/>
      <c r="BN23" s="85"/>
      <c r="BO23" s="85"/>
      <c r="BP23" s="85"/>
      <c r="BQ23" s="85"/>
      <c r="BR23" s="85"/>
      <c r="BS23" s="85"/>
      <c r="BT23" s="85"/>
      <c r="BU23" s="85"/>
      <c r="BV23" s="85"/>
      <c r="BW23" s="85"/>
      <c r="BX23" s="85"/>
      <c r="BY23" s="85"/>
      <c r="BZ23" s="86"/>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85"/>
      <c r="BN24" s="85"/>
      <c r="BO24" s="85"/>
      <c r="BP24" s="85"/>
      <c r="BQ24" s="85"/>
      <c r="BR24" s="85"/>
      <c r="BS24" s="85"/>
      <c r="BT24" s="85"/>
      <c r="BU24" s="85"/>
      <c r="BV24" s="85"/>
      <c r="BW24" s="85"/>
      <c r="BX24" s="85"/>
      <c r="BY24" s="85"/>
      <c r="BZ24" s="86"/>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85"/>
      <c r="BN25" s="85"/>
      <c r="BO25" s="85"/>
      <c r="BP25" s="85"/>
      <c r="BQ25" s="85"/>
      <c r="BR25" s="85"/>
      <c r="BS25" s="85"/>
      <c r="BT25" s="85"/>
      <c r="BU25" s="85"/>
      <c r="BV25" s="85"/>
      <c r="BW25" s="85"/>
      <c r="BX25" s="85"/>
      <c r="BY25" s="85"/>
      <c r="BZ25" s="86"/>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85"/>
      <c r="BN26" s="85"/>
      <c r="BO26" s="85"/>
      <c r="BP26" s="85"/>
      <c r="BQ26" s="85"/>
      <c r="BR26" s="85"/>
      <c r="BS26" s="85"/>
      <c r="BT26" s="85"/>
      <c r="BU26" s="85"/>
      <c r="BV26" s="85"/>
      <c r="BW26" s="85"/>
      <c r="BX26" s="85"/>
      <c r="BY26" s="85"/>
      <c r="BZ26" s="86"/>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85"/>
      <c r="BN27" s="85"/>
      <c r="BO27" s="85"/>
      <c r="BP27" s="85"/>
      <c r="BQ27" s="85"/>
      <c r="BR27" s="85"/>
      <c r="BS27" s="85"/>
      <c r="BT27" s="85"/>
      <c r="BU27" s="85"/>
      <c r="BV27" s="85"/>
      <c r="BW27" s="85"/>
      <c r="BX27" s="85"/>
      <c r="BY27" s="85"/>
      <c r="BZ27" s="86"/>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85"/>
      <c r="BN28" s="85"/>
      <c r="BO28" s="85"/>
      <c r="BP28" s="85"/>
      <c r="BQ28" s="85"/>
      <c r="BR28" s="85"/>
      <c r="BS28" s="85"/>
      <c r="BT28" s="85"/>
      <c r="BU28" s="85"/>
      <c r="BV28" s="85"/>
      <c r="BW28" s="85"/>
      <c r="BX28" s="85"/>
      <c r="BY28" s="85"/>
      <c r="BZ28" s="86"/>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85"/>
      <c r="BN29" s="85"/>
      <c r="BO29" s="85"/>
      <c r="BP29" s="85"/>
      <c r="BQ29" s="85"/>
      <c r="BR29" s="85"/>
      <c r="BS29" s="85"/>
      <c r="BT29" s="85"/>
      <c r="BU29" s="85"/>
      <c r="BV29" s="85"/>
      <c r="BW29" s="85"/>
      <c r="BX29" s="85"/>
      <c r="BY29" s="85"/>
      <c r="BZ29" s="86"/>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85"/>
      <c r="BN30" s="85"/>
      <c r="BO30" s="85"/>
      <c r="BP30" s="85"/>
      <c r="BQ30" s="85"/>
      <c r="BR30" s="85"/>
      <c r="BS30" s="85"/>
      <c r="BT30" s="85"/>
      <c r="BU30" s="85"/>
      <c r="BV30" s="85"/>
      <c r="BW30" s="85"/>
      <c r="BX30" s="85"/>
      <c r="BY30" s="85"/>
      <c r="BZ30" s="86"/>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85"/>
      <c r="BN31" s="85"/>
      <c r="BO31" s="85"/>
      <c r="BP31" s="85"/>
      <c r="BQ31" s="85"/>
      <c r="BR31" s="85"/>
      <c r="BS31" s="85"/>
      <c r="BT31" s="85"/>
      <c r="BU31" s="85"/>
      <c r="BV31" s="85"/>
      <c r="BW31" s="85"/>
      <c r="BX31" s="85"/>
      <c r="BY31" s="85"/>
      <c r="BZ31" s="86"/>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85"/>
      <c r="BN32" s="85"/>
      <c r="BO32" s="85"/>
      <c r="BP32" s="85"/>
      <c r="BQ32" s="85"/>
      <c r="BR32" s="85"/>
      <c r="BS32" s="85"/>
      <c r="BT32" s="85"/>
      <c r="BU32" s="85"/>
      <c r="BV32" s="85"/>
      <c r="BW32" s="85"/>
      <c r="BX32" s="85"/>
      <c r="BY32" s="85"/>
      <c r="BZ32" s="86"/>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85"/>
      <c r="BN33" s="85"/>
      <c r="BO33" s="85"/>
      <c r="BP33" s="85"/>
      <c r="BQ33" s="85"/>
      <c r="BR33" s="85"/>
      <c r="BS33" s="85"/>
      <c r="BT33" s="85"/>
      <c r="BU33" s="85"/>
      <c r="BV33" s="85"/>
      <c r="BW33" s="85"/>
      <c r="BX33" s="85"/>
      <c r="BY33" s="85"/>
      <c r="BZ33" s="86"/>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85"/>
      <c r="BN34" s="85"/>
      <c r="BO34" s="85"/>
      <c r="BP34" s="85"/>
      <c r="BQ34" s="85"/>
      <c r="BR34" s="85"/>
      <c r="BS34" s="85"/>
      <c r="BT34" s="85"/>
      <c r="BU34" s="85"/>
      <c r="BV34" s="85"/>
      <c r="BW34" s="85"/>
      <c r="BX34" s="85"/>
      <c r="BY34" s="85"/>
      <c r="BZ34" s="86"/>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85"/>
      <c r="BN35" s="85"/>
      <c r="BO35" s="85"/>
      <c r="BP35" s="85"/>
      <c r="BQ35" s="85"/>
      <c r="BR35" s="85"/>
      <c r="BS35" s="85"/>
      <c r="BT35" s="85"/>
      <c r="BU35" s="85"/>
      <c r="BV35" s="85"/>
      <c r="BW35" s="85"/>
      <c r="BX35" s="85"/>
      <c r="BY35" s="85"/>
      <c r="BZ35" s="86"/>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85"/>
      <c r="BN36" s="85"/>
      <c r="BO36" s="85"/>
      <c r="BP36" s="85"/>
      <c r="BQ36" s="85"/>
      <c r="BR36" s="85"/>
      <c r="BS36" s="85"/>
      <c r="BT36" s="85"/>
      <c r="BU36" s="85"/>
      <c r="BV36" s="85"/>
      <c r="BW36" s="85"/>
      <c r="BX36" s="85"/>
      <c r="BY36" s="85"/>
      <c r="BZ36" s="86"/>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85"/>
      <c r="BN37" s="85"/>
      <c r="BO37" s="85"/>
      <c r="BP37" s="85"/>
      <c r="BQ37" s="85"/>
      <c r="BR37" s="85"/>
      <c r="BS37" s="85"/>
      <c r="BT37" s="85"/>
      <c r="BU37" s="85"/>
      <c r="BV37" s="85"/>
      <c r="BW37" s="85"/>
      <c r="BX37" s="85"/>
      <c r="BY37" s="85"/>
      <c r="BZ37" s="86"/>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85"/>
      <c r="BN38" s="85"/>
      <c r="BO38" s="85"/>
      <c r="BP38" s="85"/>
      <c r="BQ38" s="85"/>
      <c r="BR38" s="85"/>
      <c r="BS38" s="85"/>
      <c r="BT38" s="85"/>
      <c r="BU38" s="85"/>
      <c r="BV38" s="85"/>
      <c r="BW38" s="85"/>
      <c r="BX38" s="85"/>
      <c r="BY38" s="85"/>
      <c r="BZ38" s="86"/>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85"/>
      <c r="BN39" s="85"/>
      <c r="BO39" s="85"/>
      <c r="BP39" s="85"/>
      <c r="BQ39" s="85"/>
      <c r="BR39" s="85"/>
      <c r="BS39" s="85"/>
      <c r="BT39" s="85"/>
      <c r="BU39" s="85"/>
      <c r="BV39" s="85"/>
      <c r="BW39" s="85"/>
      <c r="BX39" s="85"/>
      <c r="BY39" s="85"/>
      <c r="BZ39" s="86"/>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85"/>
      <c r="BN40" s="85"/>
      <c r="BO40" s="85"/>
      <c r="BP40" s="85"/>
      <c r="BQ40" s="85"/>
      <c r="BR40" s="85"/>
      <c r="BS40" s="85"/>
      <c r="BT40" s="85"/>
      <c r="BU40" s="85"/>
      <c r="BV40" s="85"/>
      <c r="BW40" s="85"/>
      <c r="BX40" s="85"/>
      <c r="BY40" s="85"/>
      <c r="BZ40" s="86"/>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85"/>
      <c r="BN41" s="85"/>
      <c r="BO41" s="85"/>
      <c r="BP41" s="85"/>
      <c r="BQ41" s="85"/>
      <c r="BR41" s="85"/>
      <c r="BS41" s="85"/>
      <c r="BT41" s="85"/>
      <c r="BU41" s="85"/>
      <c r="BV41" s="85"/>
      <c r="BW41" s="85"/>
      <c r="BX41" s="85"/>
      <c r="BY41" s="85"/>
      <c r="BZ41" s="86"/>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85"/>
      <c r="BN42" s="85"/>
      <c r="BO42" s="85"/>
      <c r="BP42" s="85"/>
      <c r="BQ42" s="85"/>
      <c r="BR42" s="85"/>
      <c r="BS42" s="85"/>
      <c r="BT42" s="85"/>
      <c r="BU42" s="85"/>
      <c r="BV42" s="85"/>
      <c r="BW42" s="85"/>
      <c r="BX42" s="85"/>
      <c r="BY42" s="85"/>
      <c r="BZ42" s="86"/>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85"/>
      <c r="BN43" s="85"/>
      <c r="BO43" s="85"/>
      <c r="BP43" s="85"/>
      <c r="BQ43" s="85"/>
      <c r="BR43" s="85"/>
      <c r="BS43" s="85"/>
      <c r="BT43" s="85"/>
      <c r="BU43" s="85"/>
      <c r="BV43" s="85"/>
      <c r="BW43" s="85"/>
      <c r="BX43" s="85"/>
      <c r="BY43" s="85"/>
      <c r="BZ43" s="86"/>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87"/>
      <c r="BM44" s="88"/>
      <c r="BN44" s="88"/>
      <c r="BO44" s="88"/>
      <c r="BP44" s="88"/>
      <c r="BQ44" s="88"/>
      <c r="BR44" s="88"/>
      <c r="BS44" s="88"/>
      <c r="BT44" s="88"/>
      <c r="BU44" s="88"/>
      <c r="BV44" s="88"/>
      <c r="BW44" s="88"/>
      <c r="BX44" s="88"/>
      <c r="BY44" s="88"/>
      <c r="BZ44" s="89"/>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42</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1"/>
      <c r="BM48" s="72"/>
      <c r="BN48" s="72"/>
      <c r="BO48" s="72"/>
      <c r="BP48" s="72"/>
      <c r="BQ48" s="72"/>
      <c r="BR48" s="72"/>
      <c r="BS48" s="72"/>
      <c r="BT48" s="72"/>
      <c r="BU48" s="72"/>
      <c r="BV48" s="72"/>
      <c r="BW48" s="72"/>
      <c r="BX48" s="72"/>
      <c r="BY48" s="72"/>
      <c r="BZ48" s="7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1"/>
      <c r="BM49" s="72"/>
      <c r="BN49" s="72"/>
      <c r="BO49" s="72"/>
      <c r="BP49" s="72"/>
      <c r="BQ49" s="72"/>
      <c r="BR49" s="72"/>
      <c r="BS49" s="72"/>
      <c r="BT49" s="72"/>
      <c r="BU49" s="72"/>
      <c r="BV49" s="72"/>
      <c r="BW49" s="72"/>
      <c r="BX49" s="72"/>
      <c r="BY49" s="72"/>
      <c r="BZ49" s="7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1"/>
      <c r="BM50" s="72"/>
      <c r="BN50" s="72"/>
      <c r="BO50" s="72"/>
      <c r="BP50" s="72"/>
      <c r="BQ50" s="72"/>
      <c r="BR50" s="72"/>
      <c r="BS50" s="72"/>
      <c r="BT50" s="72"/>
      <c r="BU50" s="72"/>
      <c r="BV50" s="72"/>
      <c r="BW50" s="72"/>
      <c r="BX50" s="72"/>
      <c r="BY50" s="72"/>
      <c r="BZ50" s="7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1"/>
      <c r="BM51" s="72"/>
      <c r="BN51" s="72"/>
      <c r="BO51" s="72"/>
      <c r="BP51" s="72"/>
      <c r="BQ51" s="72"/>
      <c r="BR51" s="72"/>
      <c r="BS51" s="72"/>
      <c r="BT51" s="72"/>
      <c r="BU51" s="72"/>
      <c r="BV51" s="72"/>
      <c r="BW51" s="72"/>
      <c r="BX51" s="72"/>
      <c r="BY51" s="72"/>
      <c r="BZ51" s="7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1"/>
      <c r="BM52" s="72"/>
      <c r="BN52" s="72"/>
      <c r="BO52" s="72"/>
      <c r="BP52" s="72"/>
      <c r="BQ52" s="72"/>
      <c r="BR52" s="72"/>
      <c r="BS52" s="72"/>
      <c r="BT52" s="72"/>
      <c r="BU52" s="72"/>
      <c r="BV52" s="72"/>
      <c r="BW52" s="72"/>
      <c r="BX52" s="72"/>
      <c r="BY52" s="72"/>
      <c r="BZ52" s="7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1"/>
      <c r="BM53" s="72"/>
      <c r="BN53" s="72"/>
      <c r="BO53" s="72"/>
      <c r="BP53" s="72"/>
      <c r="BQ53" s="72"/>
      <c r="BR53" s="72"/>
      <c r="BS53" s="72"/>
      <c r="BT53" s="72"/>
      <c r="BU53" s="72"/>
      <c r="BV53" s="72"/>
      <c r="BW53" s="72"/>
      <c r="BX53" s="72"/>
      <c r="BY53" s="72"/>
      <c r="BZ53" s="7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1"/>
      <c r="BM54" s="72"/>
      <c r="BN54" s="72"/>
      <c r="BO54" s="72"/>
      <c r="BP54" s="72"/>
      <c r="BQ54" s="72"/>
      <c r="BR54" s="72"/>
      <c r="BS54" s="72"/>
      <c r="BT54" s="72"/>
      <c r="BU54" s="72"/>
      <c r="BV54" s="72"/>
      <c r="BW54" s="72"/>
      <c r="BX54" s="72"/>
      <c r="BY54" s="72"/>
      <c r="BZ54" s="7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1"/>
      <c r="BM55" s="72"/>
      <c r="BN55" s="72"/>
      <c r="BO55" s="72"/>
      <c r="BP55" s="72"/>
      <c r="BQ55" s="72"/>
      <c r="BR55" s="72"/>
      <c r="BS55" s="72"/>
      <c r="BT55" s="72"/>
      <c r="BU55" s="72"/>
      <c r="BV55" s="72"/>
      <c r="BW55" s="72"/>
      <c r="BX55" s="72"/>
      <c r="BY55" s="72"/>
      <c r="BZ55" s="73"/>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1"/>
      <c r="BM56" s="72"/>
      <c r="BN56" s="72"/>
      <c r="BO56" s="72"/>
      <c r="BP56" s="72"/>
      <c r="BQ56" s="72"/>
      <c r="BR56" s="72"/>
      <c r="BS56" s="72"/>
      <c r="BT56" s="72"/>
      <c r="BU56" s="72"/>
      <c r="BV56" s="72"/>
      <c r="BW56" s="72"/>
      <c r="BX56" s="72"/>
      <c r="BY56" s="72"/>
      <c r="BZ56" s="73"/>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1"/>
      <c r="BM57" s="72"/>
      <c r="BN57" s="72"/>
      <c r="BO57" s="72"/>
      <c r="BP57" s="72"/>
      <c r="BQ57" s="72"/>
      <c r="BR57" s="72"/>
      <c r="BS57" s="72"/>
      <c r="BT57" s="72"/>
      <c r="BU57" s="72"/>
      <c r="BV57" s="72"/>
      <c r="BW57" s="72"/>
      <c r="BX57" s="72"/>
      <c r="BY57" s="72"/>
      <c r="BZ57" s="73"/>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1"/>
      <c r="BM58" s="72"/>
      <c r="BN58" s="72"/>
      <c r="BO58" s="72"/>
      <c r="BP58" s="72"/>
      <c r="BQ58" s="72"/>
      <c r="BR58" s="72"/>
      <c r="BS58" s="72"/>
      <c r="BT58" s="72"/>
      <c r="BU58" s="72"/>
      <c r="BV58" s="72"/>
      <c r="BW58" s="72"/>
      <c r="BX58" s="72"/>
      <c r="BY58" s="72"/>
      <c r="BZ58" s="7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1"/>
      <c r="BM59" s="72"/>
      <c r="BN59" s="72"/>
      <c r="BO59" s="72"/>
      <c r="BP59" s="72"/>
      <c r="BQ59" s="72"/>
      <c r="BR59" s="72"/>
      <c r="BS59" s="72"/>
      <c r="BT59" s="72"/>
      <c r="BU59" s="72"/>
      <c r="BV59" s="72"/>
      <c r="BW59" s="72"/>
      <c r="BX59" s="72"/>
      <c r="BY59" s="72"/>
      <c r="BZ59" s="73"/>
    </row>
    <row r="60" spans="1:78" ht="13.5" customHeight="1" x14ac:dyDescent="0.15">
      <c r="A60" s="2"/>
      <c r="B60" s="61" t="s">
        <v>11</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1"/>
      <c r="BM60" s="72"/>
      <c r="BN60" s="72"/>
      <c r="BO60" s="72"/>
      <c r="BP60" s="72"/>
      <c r="BQ60" s="72"/>
      <c r="BR60" s="72"/>
      <c r="BS60" s="72"/>
      <c r="BT60" s="72"/>
      <c r="BU60" s="72"/>
      <c r="BV60" s="72"/>
      <c r="BW60" s="72"/>
      <c r="BX60" s="72"/>
      <c r="BY60" s="72"/>
      <c r="BZ60" s="73"/>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1"/>
      <c r="BM61" s="72"/>
      <c r="BN61" s="72"/>
      <c r="BO61" s="72"/>
      <c r="BP61" s="72"/>
      <c r="BQ61" s="72"/>
      <c r="BR61" s="72"/>
      <c r="BS61" s="72"/>
      <c r="BT61" s="72"/>
      <c r="BU61" s="72"/>
      <c r="BV61" s="72"/>
      <c r="BW61" s="72"/>
      <c r="BX61" s="72"/>
      <c r="BY61" s="72"/>
      <c r="BZ61" s="7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1"/>
      <c r="BM62" s="72"/>
      <c r="BN62" s="72"/>
      <c r="BO62" s="72"/>
      <c r="BP62" s="72"/>
      <c r="BQ62" s="72"/>
      <c r="BR62" s="72"/>
      <c r="BS62" s="72"/>
      <c r="BT62" s="72"/>
      <c r="BU62" s="72"/>
      <c r="BV62" s="72"/>
      <c r="BW62" s="72"/>
      <c r="BX62" s="72"/>
      <c r="BY62" s="72"/>
      <c r="BZ62" s="7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4"/>
      <c r="BM63" s="75"/>
      <c r="BN63" s="75"/>
      <c r="BO63" s="75"/>
      <c r="BP63" s="75"/>
      <c r="BQ63" s="75"/>
      <c r="BR63" s="75"/>
      <c r="BS63" s="75"/>
      <c r="BT63" s="75"/>
      <c r="BU63" s="75"/>
      <c r="BV63" s="75"/>
      <c r="BW63" s="75"/>
      <c r="BX63" s="75"/>
      <c r="BY63" s="75"/>
      <c r="BZ63" s="76"/>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12</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1"/>
      <c r="BM67" s="72"/>
      <c r="BN67" s="72"/>
      <c r="BO67" s="72"/>
      <c r="BP67" s="72"/>
      <c r="BQ67" s="72"/>
      <c r="BR67" s="72"/>
      <c r="BS67" s="72"/>
      <c r="BT67" s="72"/>
      <c r="BU67" s="72"/>
      <c r="BV67" s="72"/>
      <c r="BW67" s="72"/>
      <c r="BX67" s="72"/>
      <c r="BY67" s="72"/>
      <c r="BZ67" s="7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1"/>
      <c r="BM68" s="72"/>
      <c r="BN68" s="72"/>
      <c r="BO68" s="72"/>
      <c r="BP68" s="72"/>
      <c r="BQ68" s="72"/>
      <c r="BR68" s="72"/>
      <c r="BS68" s="72"/>
      <c r="BT68" s="72"/>
      <c r="BU68" s="72"/>
      <c r="BV68" s="72"/>
      <c r="BW68" s="72"/>
      <c r="BX68" s="72"/>
      <c r="BY68" s="72"/>
      <c r="BZ68" s="7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1"/>
      <c r="BM69" s="72"/>
      <c r="BN69" s="72"/>
      <c r="BO69" s="72"/>
      <c r="BP69" s="72"/>
      <c r="BQ69" s="72"/>
      <c r="BR69" s="72"/>
      <c r="BS69" s="72"/>
      <c r="BT69" s="72"/>
      <c r="BU69" s="72"/>
      <c r="BV69" s="72"/>
      <c r="BW69" s="72"/>
      <c r="BX69" s="72"/>
      <c r="BY69" s="72"/>
      <c r="BZ69" s="7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1"/>
      <c r="BM70" s="72"/>
      <c r="BN70" s="72"/>
      <c r="BO70" s="72"/>
      <c r="BP70" s="72"/>
      <c r="BQ70" s="72"/>
      <c r="BR70" s="72"/>
      <c r="BS70" s="72"/>
      <c r="BT70" s="72"/>
      <c r="BU70" s="72"/>
      <c r="BV70" s="72"/>
      <c r="BW70" s="72"/>
      <c r="BX70" s="72"/>
      <c r="BY70" s="72"/>
      <c r="BZ70" s="7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1"/>
      <c r="BM71" s="72"/>
      <c r="BN71" s="72"/>
      <c r="BO71" s="72"/>
      <c r="BP71" s="72"/>
      <c r="BQ71" s="72"/>
      <c r="BR71" s="72"/>
      <c r="BS71" s="72"/>
      <c r="BT71" s="72"/>
      <c r="BU71" s="72"/>
      <c r="BV71" s="72"/>
      <c r="BW71" s="72"/>
      <c r="BX71" s="72"/>
      <c r="BY71" s="72"/>
      <c r="BZ71" s="7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1"/>
      <c r="BM72" s="72"/>
      <c r="BN72" s="72"/>
      <c r="BO72" s="72"/>
      <c r="BP72" s="72"/>
      <c r="BQ72" s="72"/>
      <c r="BR72" s="72"/>
      <c r="BS72" s="72"/>
      <c r="BT72" s="72"/>
      <c r="BU72" s="72"/>
      <c r="BV72" s="72"/>
      <c r="BW72" s="72"/>
      <c r="BX72" s="72"/>
      <c r="BY72" s="72"/>
      <c r="BZ72" s="7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1"/>
      <c r="BM73" s="72"/>
      <c r="BN73" s="72"/>
      <c r="BO73" s="72"/>
      <c r="BP73" s="72"/>
      <c r="BQ73" s="72"/>
      <c r="BR73" s="72"/>
      <c r="BS73" s="72"/>
      <c r="BT73" s="72"/>
      <c r="BU73" s="72"/>
      <c r="BV73" s="72"/>
      <c r="BW73" s="72"/>
      <c r="BX73" s="72"/>
      <c r="BY73" s="72"/>
      <c r="BZ73" s="7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1"/>
      <c r="BM74" s="72"/>
      <c r="BN74" s="72"/>
      <c r="BO74" s="72"/>
      <c r="BP74" s="72"/>
      <c r="BQ74" s="72"/>
      <c r="BR74" s="72"/>
      <c r="BS74" s="72"/>
      <c r="BT74" s="72"/>
      <c r="BU74" s="72"/>
      <c r="BV74" s="72"/>
      <c r="BW74" s="72"/>
      <c r="BX74" s="72"/>
      <c r="BY74" s="72"/>
      <c r="BZ74" s="7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1"/>
      <c r="BM75" s="72"/>
      <c r="BN75" s="72"/>
      <c r="BO75" s="72"/>
      <c r="BP75" s="72"/>
      <c r="BQ75" s="72"/>
      <c r="BR75" s="72"/>
      <c r="BS75" s="72"/>
      <c r="BT75" s="72"/>
      <c r="BU75" s="72"/>
      <c r="BV75" s="72"/>
      <c r="BW75" s="72"/>
      <c r="BX75" s="72"/>
      <c r="BY75" s="72"/>
      <c r="BZ75" s="7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1"/>
      <c r="BM76" s="72"/>
      <c r="BN76" s="72"/>
      <c r="BO76" s="72"/>
      <c r="BP76" s="72"/>
      <c r="BQ76" s="72"/>
      <c r="BR76" s="72"/>
      <c r="BS76" s="72"/>
      <c r="BT76" s="72"/>
      <c r="BU76" s="72"/>
      <c r="BV76" s="72"/>
      <c r="BW76" s="72"/>
      <c r="BX76" s="72"/>
      <c r="BY76" s="72"/>
      <c r="BZ76" s="7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1"/>
      <c r="BM77" s="72"/>
      <c r="BN77" s="72"/>
      <c r="BO77" s="72"/>
      <c r="BP77" s="72"/>
      <c r="BQ77" s="72"/>
      <c r="BR77" s="72"/>
      <c r="BS77" s="72"/>
      <c r="BT77" s="72"/>
      <c r="BU77" s="72"/>
      <c r="BV77" s="72"/>
      <c r="BW77" s="72"/>
      <c r="BX77" s="72"/>
      <c r="BY77" s="72"/>
      <c r="BZ77" s="7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1"/>
      <c r="BM78" s="72"/>
      <c r="BN78" s="72"/>
      <c r="BO78" s="72"/>
      <c r="BP78" s="72"/>
      <c r="BQ78" s="72"/>
      <c r="BR78" s="72"/>
      <c r="BS78" s="72"/>
      <c r="BT78" s="72"/>
      <c r="BU78" s="72"/>
      <c r="BV78" s="72"/>
      <c r="BW78" s="72"/>
      <c r="BX78" s="72"/>
      <c r="BY78" s="72"/>
      <c r="BZ78" s="73"/>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1"/>
      <c r="BM79" s="72"/>
      <c r="BN79" s="72"/>
      <c r="BO79" s="72"/>
      <c r="BP79" s="72"/>
      <c r="BQ79" s="72"/>
      <c r="BR79" s="72"/>
      <c r="BS79" s="72"/>
      <c r="BT79" s="72"/>
      <c r="BU79" s="72"/>
      <c r="BV79" s="72"/>
      <c r="BW79" s="72"/>
      <c r="BX79" s="72"/>
      <c r="BY79" s="72"/>
      <c r="BZ79" s="73"/>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1"/>
      <c r="BM81" s="72"/>
      <c r="BN81" s="72"/>
      <c r="BO81" s="72"/>
      <c r="BP81" s="72"/>
      <c r="BQ81" s="72"/>
      <c r="BR81" s="72"/>
      <c r="BS81" s="72"/>
      <c r="BT81" s="72"/>
      <c r="BU81" s="72"/>
      <c r="BV81" s="72"/>
      <c r="BW81" s="72"/>
      <c r="BX81" s="72"/>
      <c r="BY81" s="72"/>
      <c r="BZ81" s="7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4"/>
      <c r="BM82" s="75"/>
      <c r="BN82" s="75"/>
      <c r="BO82" s="75"/>
      <c r="BP82" s="75"/>
      <c r="BQ82" s="75"/>
      <c r="BR82" s="75"/>
      <c r="BS82" s="75"/>
      <c r="BT82" s="75"/>
      <c r="BU82" s="75"/>
      <c r="BV82" s="75"/>
      <c r="BW82" s="75"/>
      <c r="BX82" s="75"/>
      <c r="BY82" s="75"/>
      <c r="BZ82" s="76"/>
    </row>
    <row r="83" spans="1:78" x14ac:dyDescent="0.15">
      <c r="C83" s="2" t="s">
        <v>44</v>
      </c>
    </row>
    <row r="84" spans="1:78" x14ac:dyDescent="0.15">
      <c r="C84" s="2"/>
    </row>
    <row r="85" spans="1:78" hidden="1" x14ac:dyDescent="0.15">
      <c r="B85" s="6" t="s">
        <v>45</v>
      </c>
      <c r="C85" s="6"/>
      <c r="D85" s="6"/>
      <c r="E85" s="6" t="s">
        <v>46</v>
      </c>
      <c r="F85" s="6" t="s">
        <v>48</v>
      </c>
      <c r="G85" s="6" t="s">
        <v>49</v>
      </c>
      <c r="H85" s="6" t="s">
        <v>43</v>
      </c>
      <c r="I85" s="6" t="s">
        <v>13</v>
      </c>
      <c r="J85" s="6" t="s">
        <v>50</v>
      </c>
      <c r="K85" s="6" t="s">
        <v>51</v>
      </c>
      <c r="L85" s="6" t="s">
        <v>32</v>
      </c>
      <c r="M85" s="6" t="s">
        <v>36</v>
      </c>
      <c r="N85" s="6" t="s">
        <v>52</v>
      </c>
      <c r="O85" s="6" t="s">
        <v>53</v>
      </c>
    </row>
    <row r="86" spans="1:78" hidden="1" x14ac:dyDescent="0.15">
      <c r="B86" s="6"/>
      <c r="C86" s="6"/>
      <c r="D86" s="6"/>
      <c r="E86" s="6" t="str">
        <f>データ!AI6</f>
        <v/>
      </c>
      <c r="F86" s="6" t="s">
        <v>40</v>
      </c>
      <c r="G86" s="6" t="s">
        <v>40</v>
      </c>
      <c r="H86" s="6" t="str">
        <f>データ!BP6</f>
        <v>【1,218.70】</v>
      </c>
      <c r="I86" s="6" t="str">
        <f>データ!CA6</f>
        <v>【74.17】</v>
      </c>
      <c r="J86" s="6" t="str">
        <f>データ!CL6</f>
        <v>【218.56】</v>
      </c>
      <c r="K86" s="6" t="str">
        <f>データ!CW6</f>
        <v>【42.86】</v>
      </c>
      <c r="L86" s="6" t="str">
        <f>データ!DH6</f>
        <v>【84.20】</v>
      </c>
      <c r="M86" s="6" t="s">
        <v>40</v>
      </c>
      <c r="N86" s="6" t="s">
        <v>40</v>
      </c>
      <c r="O86" s="6" t="str">
        <f>データ!EO6</f>
        <v>【0.28】</v>
      </c>
    </row>
  </sheetData>
  <sheetProtection algorithmName="SHA-512" hashValue="0bcndqEIqVSKaNEM1RpWmWb0CP2oCOSgoiq+jMPD15/jJh9dhKTGMhmgwwF6J8qGDKeYOiG2E3a0TcjZLzeVaA==" saltValue="KqV7cSkYO28rL4+p7VlZ1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33</v>
      </c>
      <c r="C3" s="30" t="s">
        <v>59</v>
      </c>
      <c r="D3" s="30" t="s">
        <v>60</v>
      </c>
      <c r="E3" s="30" t="s">
        <v>7</v>
      </c>
      <c r="F3" s="30" t="s">
        <v>6</v>
      </c>
      <c r="G3" s="30" t="s">
        <v>23</v>
      </c>
      <c r="H3" s="79" t="s">
        <v>56</v>
      </c>
      <c r="I3" s="80"/>
      <c r="J3" s="80"/>
      <c r="K3" s="80"/>
      <c r="L3" s="80"/>
      <c r="M3" s="80"/>
      <c r="N3" s="80"/>
      <c r="O3" s="80"/>
      <c r="P3" s="80"/>
      <c r="Q3" s="80"/>
      <c r="R3" s="80"/>
      <c r="S3" s="80"/>
      <c r="T3" s="80"/>
      <c r="U3" s="80"/>
      <c r="V3" s="80"/>
      <c r="W3" s="80"/>
      <c r="X3" s="81"/>
      <c r="Y3" s="77"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11</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8" t="s">
        <v>61</v>
      </c>
      <c r="B4" s="31"/>
      <c r="C4" s="31"/>
      <c r="D4" s="31"/>
      <c r="E4" s="31"/>
      <c r="F4" s="31"/>
      <c r="G4" s="31"/>
      <c r="H4" s="82"/>
      <c r="I4" s="83"/>
      <c r="J4" s="83"/>
      <c r="K4" s="83"/>
      <c r="L4" s="83"/>
      <c r="M4" s="83"/>
      <c r="N4" s="83"/>
      <c r="O4" s="83"/>
      <c r="P4" s="83"/>
      <c r="Q4" s="83"/>
      <c r="R4" s="83"/>
      <c r="S4" s="83"/>
      <c r="T4" s="83"/>
      <c r="U4" s="83"/>
      <c r="V4" s="83"/>
      <c r="W4" s="83"/>
      <c r="X4" s="84"/>
      <c r="Y4" s="78" t="s">
        <v>25</v>
      </c>
      <c r="Z4" s="78"/>
      <c r="AA4" s="78"/>
      <c r="AB4" s="78"/>
      <c r="AC4" s="78"/>
      <c r="AD4" s="78"/>
      <c r="AE4" s="78"/>
      <c r="AF4" s="78"/>
      <c r="AG4" s="78"/>
      <c r="AH4" s="78"/>
      <c r="AI4" s="78"/>
      <c r="AJ4" s="78" t="s">
        <v>47</v>
      </c>
      <c r="AK4" s="78"/>
      <c r="AL4" s="78"/>
      <c r="AM4" s="78"/>
      <c r="AN4" s="78"/>
      <c r="AO4" s="78"/>
      <c r="AP4" s="78"/>
      <c r="AQ4" s="78"/>
      <c r="AR4" s="78"/>
      <c r="AS4" s="78"/>
      <c r="AT4" s="78"/>
      <c r="AU4" s="78" t="s">
        <v>28</v>
      </c>
      <c r="AV4" s="78"/>
      <c r="AW4" s="78"/>
      <c r="AX4" s="78"/>
      <c r="AY4" s="78"/>
      <c r="AZ4" s="78"/>
      <c r="BA4" s="78"/>
      <c r="BB4" s="78"/>
      <c r="BC4" s="78"/>
      <c r="BD4" s="78"/>
      <c r="BE4" s="78"/>
      <c r="BF4" s="78" t="s">
        <v>62</v>
      </c>
      <c r="BG4" s="78"/>
      <c r="BH4" s="78"/>
      <c r="BI4" s="78"/>
      <c r="BJ4" s="78"/>
      <c r="BK4" s="78"/>
      <c r="BL4" s="78"/>
      <c r="BM4" s="78"/>
      <c r="BN4" s="78"/>
      <c r="BO4" s="78"/>
      <c r="BP4" s="78"/>
      <c r="BQ4" s="78" t="s">
        <v>3</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28" t="s">
        <v>70</v>
      </c>
      <c r="B5" s="32"/>
      <c r="C5" s="32"/>
      <c r="D5" s="32"/>
      <c r="E5" s="32"/>
      <c r="F5" s="32"/>
      <c r="G5" s="32"/>
      <c r="H5" s="37" t="s">
        <v>58</v>
      </c>
      <c r="I5" s="37" t="s">
        <v>71</v>
      </c>
      <c r="J5" s="37" t="s">
        <v>72</v>
      </c>
      <c r="K5" s="37" t="s">
        <v>73</v>
      </c>
      <c r="L5" s="37" t="s">
        <v>74</v>
      </c>
      <c r="M5" s="37" t="s">
        <v>8</v>
      </c>
      <c r="N5" s="37" t="s">
        <v>75</v>
      </c>
      <c r="O5" s="37" t="s">
        <v>76</v>
      </c>
      <c r="P5" s="37" t="s">
        <v>77</v>
      </c>
      <c r="Q5" s="37" t="s">
        <v>78</v>
      </c>
      <c r="R5" s="37" t="s">
        <v>79</v>
      </c>
      <c r="S5" s="37" t="s">
        <v>80</v>
      </c>
      <c r="T5" s="37" t="s">
        <v>81</v>
      </c>
      <c r="U5" s="37" t="s">
        <v>65</v>
      </c>
      <c r="V5" s="37" t="s">
        <v>82</v>
      </c>
      <c r="W5" s="37" t="s">
        <v>83</v>
      </c>
      <c r="X5" s="37" t="s">
        <v>84</v>
      </c>
      <c r="Y5" s="37" t="s">
        <v>85</v>
      </c>
      <c r="Z5" s="37" t="s">
        <v>86</v>
      </c>
      <c r="AA5" s="37" t="s">
        <v>87</v>
      </c>
      <c r="AB5" s="37" t="s">
        <v>88</v>
      </c>
      <c r="AC5" s="37" t="s">
        <v>89</v>
      </c>
      <c r="AD5" s="37" t="s">
        <v>90</v>
      </c>
      <c r="AE5" s="37" t="s">
        <v>92</v>
      </c>
      <c r="AF5" s="37" t="s">
        <v>93</v>
      </c>
      <c r="AG5" s="37" t="s">
        <v>94</v>
      </c>
      <c r="AH5" s="37" t="s">
        <v>95</v>
      </c>
      <c r="AI5" s="37" t="s">
        <v>45</v>
      </c>
      <c r="AJ5" s="37" t="s">
        <v>85</v>
      </c>
      <c r="AK5" s="37" t="s">
        <v>86</v>
      </c>
      <c r="AL5" s="37" t="s">
        <v>87</v>
      </c>
      <c r="AM5" s="37" t="s">
        <v>88</v>
      </c>
      <c r="AN5" s="37" t="s">
        <v>89</v>
      </c>
      <c r="AO5" s="37" t="s">
        <v>90</v>
      </c>
      <c r="AP5" s="37" t="s">
        <v>92</v>
      </c>
      <c r="AQ5" s="37" t="s">
        <v>93</v>
      </c>
      <c r="AR5" s="37" t="s">
        <v>94</v>
      </c>
      <c r="AS5" s="37" t="s">
        <v>95</v>
      </c>
      <c r="AT5" s="37" t="s">
        <v>91</v>
      </c>
      <c r="AU5" s="37" t="s">
        <v>85</v>
      </c>
      <c r="AV5" s="37" t="s">
        <v>86</v>
      </c>
      <c r="AW5" s="37" t="s">
        <v>87</v>
      </c>
      <c r="AX5" s="37" t="s">
        <v>88</v>
      </c>
      <c r="AY5" s="37" t="s">
        <v>89</v>
      </c>
      <c r="AZ5" s="37" t="s">
        <v>90</v>
      </c>
      <c r="BA5" s="37" t="s">
        <v>92</v>
      </c>
      <c r="BB5" s="37" t="s">
        <v>93</v>
      </c>
      <c r="BC5" s="37" t="s">
        <v>94</v>
      </c>
      <c r="BD5" s="37" t="s">
        <v>95</v>
      </c>
      <c r="BE5" s="37" t="s">
        <v>91</v>
      </c>
      <c r="BF5" s="37" t="s">
        <v>85</v>
      </c>
      <c r="BG5" s="37" t="s">
        <v>86</v>
      </c>
      <c r="BH5" s="37" t="s">
        <v>87</v>
      </c>
      <c r="BI5" s="37" t="s">
        <v>88</v>
      </c>
      <c r="BJ5" s="37" t="s">
        <v>89</v>
      </c>
      <c r="BK5" s="37" t="s">
        <v>90</v>
      </c>
      <c r="BL5" s="37" t="s">
        <v>92</v>
      </c>
      <c r="BM5" s="37" t="s">
        <v>93</v>
      </c>
      <c r="BN5" s="37" t="s">
        <v>94</v>
      </c>
      <c r="BO5" s="37" t="s">
        <v>95</v>
      </c>
      <c r="BP5" s="37" t="s">
        <v>91</v>
      </c>
      <c r="BQ5" s="37" t="s">
        <v>85</v>
      </c>
      <c r="BR5" s="37" t="s">
        <v>86</v>
      </c>
      <c r="BS5" s="37" t="s">
        <v>87</v>
      </c>
      <c r="BT5" s="37" t="s">
        <v>88</v>
      </c>
      <c r="BU5" s="37" t="s">
        <v>89</v>
      </c>
      <c r="BV5" s="37" t="s">
        <v>90</v>
      </c>
      <c r="BW5" s="37" t="s">
        <v>92</v>
      </c>
      <c r="BX5" s="37" t="s">
        <v>93</v>
      </c>
      <c r="BY5" s="37" t="s">
        <v>94</v>
      </c>
      <c r="BZ5" s="37" t="s">
        <v>95</v>
      </c>
      <c r="CA5" s="37" t="s">
        <v>91</v>
      </c>
      <c r="CB5" s="37" t="s">
        <v>85</v>
      </c>
      <c r="CC5" s="37" t="s">
        <v>86</v>
      </c>
      <c r="CD5" s="37" t="s">
        <v>87</v>
      </c>
      <c r="CE5" s="37" t="s">
        <v>88</v>
      </c>
      <c r="CF5" s="37" t="s">
        <v>89</v>
      </c>
      <c r="CG5" s="37" t="s">
        <v>90</v>
      </c>
      <c r="CH5" s="37" t="s">
        <v>92</v>
      </c>
      <c r="CI5" s="37" t="s">
        <v>93</v>
      </c>
      <c r="CJ5" s="37" t="s">
        <v>94</v>
      </c>
      <c r="CK5" s="37" t="s">
        <v>95</v>
      </c>
      <c r="CL5" s="37" t="s">
        <v>91</v>
      </c>
      <c r="CM5" s="37" t="s">
        <v>85</v>
      </c>
      <c r="CN5" s="37" t="s">
        <v>86</v>
      </c>
      <c r="CO5" s="37" t="s">
        <v>87</v>
      </c>
      <c r="CP5" s="37" t="s">
        <v>88</v>
      </c>
      <c r="CQ5" s="37" t="s">
        <v>89</v>
      </c>
      <c r="CR5" s="37" t="s">
        <v>90</v>
      </c>
      <c r="CS5" s="37" t="s">
        <v>92</v>
      </c>
      <c r="CT5" s="37" t="s">
        <v>93</v>
      </c>
      <c r="CU5" s="37" t="s">
        <v>94</v>
      </c>
      <c r="CV5" s="37" t="s">
        <v>95</v>
      </c>
      <c r="CW5" s="37" t="s">
        <v>91</v>
      </c>
      <c r="CX5" s="37" t="s">
        <v>85</v>
      </c>
      <c r="CY5" s="37" t="s">
        <v>86</v>
      </c>
      <c r="CZ5" s="37" t="s">
        <v>87</v>
      </c>
      <c r="DA5" s="37" t="s">
        <v>88</v>
      </c>
      <c r="DB5" s="37" t="s">
        <v>89</v>
      </c>
      <c r="DC5" s="37" t="s">
        <v>90</v>
      </c>
      <c r="DD5" s="37" t="s">
        <v>92</v>
      </c>
      <c r="DE5" s="37" t="s">
        <v>93</v>
      </c>
      <c r="DF5" s="37" t="s">
        <v>94</v>
      </c>
      <c r="DG5" s="37" t="s">
        <v>95</v>
      </c>
      <c r="DH5" s="37" t="s">
        <v>91</v>
      </c>
      <c r="DI5" s="37" t="s">
        <v>85</v>
      </c>
      <c r="DJ5" s="37" t="s">
        <v>86</v>
      </c>
      <c r="DK5" s="37" t="s">
        <v>87</v>
      </c>
      <c r="DL5" s="37" t="s">
        <v>88</v>
      </c>
      <c r="DM5" s="37" t="s">
        <v>89</v>
      </c>
      <c r="DN5" s="37" t="s">
        <v>90</v>
      </c>
      <c r="DO5" s="37" t="s">
        <v>92</v>
      </c>
      <c r="DP5" s="37" t="s">
        <v>93</v>
      </c>
      <c r="DQ5" s="37" t="s">
        <v>94</v>
      </c>
      <c r="DR5" s="37" t="s">
        <v>95</v>
      </c>
      <c r="DS5" s="37" t="s">
        <v>91</v>
      </c>
      <c r="DT5" s="37" t="s">
        <v>85</v>
      </c>
      <c r="DU5" s="37" t="s">
        <v>86</v>
      </c>
      <c r="DV5" s="37" t="s">
        <v>87</v>
      </c>
      <c r="DW5" s="37" t="s">
        <v>88</v>
      </c>
      <c r="DX5" s="37" t="s">
        <v>89</v>
      </c>
      <c r="DY5" s="37" t="s">
        <v>90</v>
      </c>
      <c r="DZ5" s="37" t="s">
        <v>92</v>
      </c>
      <c r="EA5" s="37" t="s">
        <v>93</v>
      </c>
      <c r="EB5" s="37" t="s">
        <v>94</v>
      </c>
      <c r="EC5" s="37" t="s">
        <v>95</v>
      </c>
      <c r="ED5" s="37" t="s">
        <v>91</v>
      </c>
      <c r="EE5" s="37" t="s">
        <v>85</v>
      </c>
      <c r="EF5" s="37" t="s">
        <v>86</v>
      </c>
      <c r="EG5" s="37" t="s">
        <v>87</v>
      </c>
      <c r="EH5" s="37" t="s">
        <v>88</v>
      </c>
      <c r="EI5" s="37" t="s">
        <v>89</v>
      </c>
      <c r="EJ5" s="37" t="s">
        <v>90</v>
      </c>
      <c r="EK5" s="37" t="s">
        <v>92</v>
      </c>
      <c r="EL5" s="37" t="s">
        <v>93</v>
      </c>
      <c r="EM5" s="37" t="s">
        <v>94</v>
      </c>
      <c r="EN5" s="37" t="s">
        <v>95</v>
      </c>
      <c r="EO5" s="37" t="s">
        <v>91</v>
      </c>
    </row>
    <row r="6" spans="1:145" s="27" customFormat="1" x14ac:dyDescent="0.15">
      <c r="A6" s="28" t="s">
        <v>96</v>
      </c>
      <c r="B6" s="33">
        <f t="shared" ref="B6:X6" si="1">B7</f>
        <v>2019</v>
      </c>
      <c r="C6" s="33">
        <f t="shared" si="1"/>
        <v>262137</v>
      </c>
      <c r="D6" s="33">
        <f t="shared" si="1"/>
        <v>47</v>
      </c>
      <c r="E6" s="33">
        <f t="shared" si="1"/>
        <v>17</v>
      </c>
      <c r="F6" s="33">
        <f t="shared" si="1"/>
        <v>4</v>
      </c>
      <c r="G6" s="33">
        <f t="shared" si="1"/>
        <v>0</v>
      </c>
      <c r="H6" s="33" t="str">
        <f t="shared" si="1"/>
        <v>京都府　南丹市</v>
      </c>
      <c r="I6" s="33" t="str">
        <f t="shared" si="1"/>
        <v>法非適用</v>
      </c>
      <c r="J6" s="33" t="str">
        <f t="shared" si="1"/>
        <v>下水道事業</v>
      </c>
      <c r="K6" s="33" t="str">
        <f t="shared" si="1"/>
        <v>特定環境保全公共下水道</v>
      </c>
      <c r="L6" s="33" t="str">
        <f t="shared" si="1"/>
        <v>D2</v>
      </c>
      <c r="M6" s="33" t="str">
        <f t="shared" si="1"/>
        <v>非設置</v>
      </c>
      <c r="N6" s="38" t="str">
        <f t="shared" si="1"/>
        <v>-</v>
      </c>
      <c r="O6" s="38" t="str">
        <f t="shared" si="1"/>
        <v>該当数値なし</v>
      </c>
      <c r="P6" s="38">
        <f t="shared" si="1"/>
        <v>19.16</v>
      </c>
      <c r="Q6" s="38">
        <f t="shared" si="1"/>
        <v>89.23</v>
      </c>
      <c r="R6" s="38">
        <f t="shared" si="1"/>
        <v>3520</v>
      </c>
      <c r="S6" s="38">
        <f t="shared" si="1"/>
        <v>31511</v>
      </c>
      <c r="T6" s="38">
        <f t="shared" si="1"/>
        <v>616.4</v>
      </c>
      <c r="U6" s="38">
        <f t="shared" si="1"/>
        <v>51.12</v>
      </c>
      <c r="V6" s="38">
        <f t="shared" si="1"/>
        <v>5999</v>
      </c>
      <c r="W6" s="38">
        <f t="shared" si="1"/>
        <v>3.19</v>
      </c>
      <c r="X6" s="38">
        <f t="shared" si="1"/>
        <v>1880.56</v>
      </c>
      <c r="Y6" s="42">
        <f t="shared" ref="Y6:AH6" si="2">IF(Y7="",NA(),Y7)</f>
        <v>79.260000000000005</v>
      </c>
      <c r="Z6" s="42">
        <f t="shared" si="2"/>
        <v>76.180000000000007</v>
      </c>
      <c r="AA6" s="42">
        <f t="shared" si="2"/>
        <v>74.930000000000007</v>
      </c>
      <c r="AB6" s="42">
        <f t="shared" si="2"/>
        <v>79.66</v>
      </c>
      <c r="AC6" s="42">
        <f t="shared" si="2"/>
        <v>86.99</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435.3</v>
      </c>
      <c r="BG6" s="42">
        <f t="shared" si="5"/>
        <v>707.71</v>
      </c>
      <c r="BH6" s="42">
        <f t="shared" si="5"/>
        <v>672.57</v>
      </c>
      <c r="BI6" s="42">
        <f t="shared" si="5"/>
        <v>56.27</v>
      </c>
      <c r="BJ6" s="42">
        <f t="shared" si="5"/>
        <v>585.77</v>
      </c>
      <c r="BK6" s="42">
        <f t="shared" si="5"/>
        <v>1434.89</v>
      </c>
      <c r="BL6" s="42">
        <f t="shared" si="5"/>
        <v>1298.9100000000001</v>
      </c>
      <c r="BM6" s="42">
        <f t="shared" si="5"/>
        <v>1243.71</v>
      </c>
      <c r="BN6" s="42">
        <f t="shared" si="5"/>
        <v>1194.1500000000001</v>
      </c>
      <c r="BO6" s="42">
        <f t="shared" si="5"/>
        <v>1206.79</v>
      </c>
      <c r="BP6" s="38" t="str">
        <f>IF(BP7="","",IF(BP7="-","【-】","【"&amp;SUBSTITUTE(TEXT(BP7,"#,##0.00"),"-","△")&amp;"】"))</f>
        <v>【1,218.70】</v>
      </c>
      <c r="BQ6" s="42">
        <f t="shared" ref="BQ6:BZ6" si="6">IF(BQ7="",NA(),BQ7)</f>
        <v>94.7</v>
      </c>
      <c r="BR6" s="42">
        <f t="shared" si="6"/>
        <v>102.84</v>
      </c>
      <c r="BS6" s="42">
        <f t="shared" si="6"/>
        <v>76.400000000000006</v>
      </c>
      <c r="BT6" s="42">
        <f t="shared" si="6"/>
        <v>99.81</v>
      </c>
      <c r="BU6" s="42">
        <f t="shared" si="6"/>
        <v>92.73</v>
      </c>
      <c r="BV6" s="42">
        <f t="shared" si="6"/>
        <v>66.22</v>
      </c>
      <c r="BW6" s="42">
        <f t="shared" si="6"/>
        <v>69.87</v>
      </c>
      <c r="BX6" s="42">
        <f t="shared" si="6"/>
        <v>74.3</v>
      </c>
      <c r="BY6" s="42">
        <f t="shared" si="6"/>
        <v>72.260000000000005</v>
      </c>
      <c r="BZ6" s="42">
        <f t="shared" si="6"/>
        <v>71.84</v>
      </c>
      <c r="CA6" s="38" t="str">
        <f>IF(CA7="","",IF(CA7="-","【-】","【"&amp;SUBSTITUTE(TEXT(CA7,"#,##0.00"),"-","△")&amp;"】"))</f>
        <v>【74.17】</v>
      </c>
      <c r="CB6" s="42">
        <f t="shared" ref="CB6:CK6" si="7">IF(CB7="",NA(),CB7)</f>
        <v>208.18</v>
      </c>
      <c r="CC6" s="42">
        <f t="shared" si="7"/>
        <v>194.2</v>
      </c>
      <c r="CD6" s="42">
        <f t="shared" si="7"/>
        <v>257.54000000000002</v>
      </c>
      <c r="CE6" s="42">
        <f t="shared" si="7"/>
        <v>201.63</v>
      </c>
      <c r="CF6" s="42">
        <f t="shared" si="7"/>
        <v>215.78</v>
      </c>
      <c r="CG6" s="42">
        <f t="shared" si="7"/>
        <v>246.72</v>
      </c>
      <c r="CH6" s="42">
        <f t="shared" si="7"/>
        <v>234.96</v>
      </c>
      <c r="CI6" s="42">
        <f t="shared" si="7"/>
        <v>221.81</v>
      </c>
      <c r="CJ6" s="42">
        <f t="shared" si="7"/>
        <v>230.02</v>
      </c>
      <c r="CK6" s="42">
        <f t="shared" si="7"/>
        <v>228.47</v>
      </c>
      <c r="CL6" s="38" t="str">
        <f>IF(CL7="","",IF(CL7="-","【-】","【"&amp;SUBSTITUTE(TEXT(CL7,"#,##0.00"),"-","△")&amp;"】"))</f>
        <v>【218.56】</v>
      </c>
      <c r="CM6" s="42">
        <f t="shared" ref="CM6:CV6" si="8">IF(CM7="",NA(),CM7)</f>
        <v>36.729999999999997</v>
      </c>
      <c r="CN6" s="42">
        <f t="shared" si="8"/>
        <v>37.79</v>
      </c>
      <c r="CO6" s="42">
        <f t="shared" si="8"/>
        <v>38.18</v>
      </c>
      <c r="CP6" s="42">
        <f t="shared" si="8"/>
        <v>41.95</v>
      </c>
      <c r="CQ6" s="42">
        <f t="shared" si="8"/>
        <v>40.5</v>
      </c>
      <c r="CR6" s="42">
        <f t="shared" si="8"/>
        <v>41.35</v>
      </c>
      <c r="CS6" s="42">
        <f t="shared" si="8"/>
        <v>42.9</v>
      </c>
      <c r="CT6" s="42">
        <f t="shared" si="8"/>
        <v>43.36</v>
      </c>
      <c r="CU6" s="42">
        <f t="shared" si="8"/>
        <v>42.56</v>
      </c>
      <c r="CV6" s="42">
        <f t="shared" si="8"/>
        <v>42.47</v>
      </c>
      <c r="CW6" s="38" t="str">
        <f>IF(CW7="","",IF(CW7="-","【-】","【"&amp;SUBSTITUTE(TEXT(CW7,"#,##0.00"),"-","△")&amp;"】"))</f>
        <v>【42.86】</v>
      </c>
      <c r="CX6" s="42">
        <f t="shared" ref="CX6:DG6" si="9">IF(CX7="",NA(),CX7)</f>
        <v>90.24</v>
      </c>
      <c r="CY6" s="42">
        <f t="shared" si="9"/>
        <v>90.19</v>
      </c>
      <c r="CZ6" s="42">
        <f t="shared" si="9"/>
        <v>90.52</v>
      </c>
      <c r="DA6" s="42">
        <f t="shared" si="9"/>
        <v>90.72</v>
      </c>
      <c r="DB6" s="42">
        <f t="shared" si="9"/>
        <v>91.35</v>
      </c>
      <c r="DC6" s="42">
        <f t="shared" si="9"/>
        <v>82.9</v>
      </c>
      <c r="DD6" s="42">
        <f t="shared" si="9"/>
        <v>83.5</v>
      </c>
      <c r="DE6" s="42">
        <f t="shared" si="9"/>
        <v>83.06</v>
      </c>
      <c r="DF6" s="42">
        <f t="shared" si="9"/>
        <v>83.32</v>
      </c>
      <c r="DG6" s="42">
        <f t="shared" si="9"/>
        <v>83.75</v>
      </c>
      <c r="DH6" s="38" t="str">
        <f>IF(DH7="","",IF(DH7="-","【-】","【"&amp;SUBSTITUTE(TEXT(DH7,"#,##0.00"),"-","△")&amp;"】"))</f>
        <v>【84.20】</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7.0000000000000007E-2</v>
      </c>
      <c r="EK6" s="42">
        <f t="shared" si="12"/>
        <v>0.09</v>
      </c>
      <c r="EL6" s="42">
        <f t="shared" si="12"/>
        <v>0.09</v>
      </c>
      <c r="EM6" s="42">
        <f t="shared" si="12"/>
        <v>0.13</v>
      </c>
      <c r="EN6" s="42">
        <f t="shared" si="12"/>
        <v>0.36</v>
      </c>
      <c r="EO6" s="38" t="str">
        <f>IF(EO7="","",IF(EO7="-","【-】","【"&amp;SUBSTITUTE(TEXT(EO7,"#,##0.00"),"-","△")&amp;"】"))</f>
        <v>【0.28】</v>
      </c>
    </row>
    <row r="7" spans="1:145" s="27" customFormat="1" x14ac:dyDescent="0.15">
      <c r="A7" s="28"/>
      <c r="B7" s="34">
        <v>2019</v>
      </c>
      <c r="C7" s="34">
        <v>262137</v>
      </c>
      <c r="D7" s="34">
        <v>47</v>
      </c>
      <c r="E7" s="34">
        <v>17</v>
      </c>
      <c r="F7" s="34">
        <v>4</v>
      </c>
      <c r="G7" s="34">
        <v>0</v>
      </c>
      <c r="H7" s="34" t="s">
        <v>97</v>
      </c>
      <c r="I7" s="34" t="s">
        <v>98</v>
      </c>
      <c r="J7" s="34" t="s">
        <v>99</v>
      </c>
      <c r="K7" s="34" t="s">
        <v>15</v>
      </c>
      <c r="L7" s="34" t="s">
        <v>100</v>
      </c>
      <c r="M7" s="34" t="s">
        <v>101</v>
      </c>
      <c r="N7" s="39" t="s">
        <v>40</v>
      </c>
      <c r="O7" s="39" t="s">
        <v>102</v>
      </c>
      <c r="P7" s="39">
        <v>19.16</v>
      </c>
      <c r="Q7" s="39">
        <v>89.23</v>
      </c>
      <c r="R7" s="39">
        <v>3520</v>
      </c>
      <c r="S7" s="39">
        <v>31511</v>
      </c>
      <c r="T7" s="39">
        <v>616.4</v>
      </c>
      <c r="U7" s="39">
        <v>51.12</v>
      </c>
      <c r="V7" s="39">
        <v>5999</v>
      </c>
      <c r="W7" s="39">
        <v>3.19</v>
      </c>
      <c r="X7" s="39">
        <v>1880.56</v>
      </c>
      <c r="Y7" s="39">
        <v>79.260000000000005</v>
      </c>
      <c r="Z7" s="39">
        <v>76.180000000000007</v>
      </c>
      <c r="AA7" s="39">
        <v>74.930000000000007</v>
      </c>
      <c r="AB7" s="39">
        <v>79.66</v>
      </c>
      <c r="AC7" s="39">
        <v>86.99</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435.3</v>
      </c>
      <c r="BG7" s="39">
        <v>707.71</v>
      </c>
      <c r="BH7" s="39">
        <v>672.57</v>
      </c>
      <c r="BI7" s="39">
        <v>56.27</v>
      </c>
      <c r="BJ7" s="39">
        <v>585.77</v>
      </c>
      <c r="BK7" s="39">
        <v>1434.89</v>
      </c>
      <c r="BL7" s="39">
        <v>1298.9100000000001</v>
      </c>
      <c r="BM7" s="39">
        <v>1243.71</v>
      </c>
      <c r="BN7" s="39">
        <v>1194.1500000000001</v>
      </c>
      <c r="BO7" s="39">
        <v>1206.79</v>
      </c>
      <c r="BP7" s="39">
        <v>1218.7</v>
      </c>
      <c r="BQ7" s="39">
        <v>94.7</v>
      </c>
      <c r="BR7" s="39">
        <v>102.84</v>
      </c>
      <c r="BS7" s="39">
        <v>76.400000000000006</v>
      </c>
      <c r="BT7" s="39">
        <v>99.81</v>
      </c>
      <c r="BU7" s="39">
        <v>92.73</v>
      </c>
      <c r="BV7" s="39">
        <v>66.22</v>
      </c>
      <c r="BW7" s="39">
        <v>69.87</v>
      </c>
      <c r="BX7" s="39">
        <v>74.3</v>
      </c>
      <c r="BY7" s="39">
        <v>72.260000000000005</v>
      </c>
      <c r="BZ7" s="39">
        <v>71.84</v>
      </c>
      <c r="CA7" s="39">
        <v>74.17</v>
      </c>
      <c r="CB7" s="39">
        <v>208.18</v>
      </c>
      <c r="CC7" s="39">
        <v>194.2</v>
      </c>
      <c r="CD7" s="39">
        <v>257.54000000000002</v>
      </c>
      <c r="CE7" s="39">
        <v>201.63</v>
      </c>
      <c r="CF7" s="39">
        <v>215.78</v>
      </c>
      <c r="CG7" s="39">
        <v>246.72</v>
      </c>
      <c r="CH7" s="39">
        <v>234.96</v>
      </c>
      <c r="CI7" s="39">
        <v>221.81</v>
      </c>
      <c r="CJ7" s="39">
        <v>230.02</v>
      </c>
      <c r="CK7" s="39">
        <v>228.47</v>
      </c>
      <c r="CL7" s="39">
        <v>218.56</v>
      </c>
      <c r="CM7" s="39">
        <v>36.729999999999997</v>
      </c>
      <c r="CN7" s="39">
        <v>37.79</v>
      </c>
      <c r="CO7" s="39">
        <v>38.18</v>
      </c>
      <c r="CP7" s="39">
        <v>41.95</v>
      </c>
      <c r="CQ7" s="39">
        <v>40.5</v>
      </c>
      <c r="CR7" s="39">
        <v>41.35</v>
      </c>
      <c r="CS7" s="39">
        <v>42.9</v>
      </c>
      <c r="CT7" s="39">
        <v>43.36</v>
      </c>
      <c r="CU7" s="39">
        <v>42.56</v>
      </c>
      <c r="CV7" s="39">
        <v>42.47</v>
      </c>
      <c r="CW7" s="39">
        <v>42.86</v>
      </c>
      <c r="CX7" s="39">
        <v>90.24</v>
      </c>
      <c r="CY7" s="39">
        <v>90.19</v>
      </c>
      <c r="CZ7" s="39">
        <v>90.52</v>
      </c>
      <c r="DA7" s="39">
        <v>90.72</v>
      </c>
      <c r="DB7" s="39">
        <v>91.35</v>
      </c>
      <c r="DC7" s="39">
        <v>82.9</v>
      </c>
      <c r="DD7" s="39">
        <v>83.5</v>
      </c>
      <c r="DE7" s="39">
        <v>83.06</v>
      </c>
      <c r="DF7" s="39">
        <v>83.32</v>
      </c>
      <c r="DG7" s="39">
        <v>83.75</v>
      </c>
      <c r="DH7" s="39">
        <v>84.2</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7.0000000000000007E-2</v>
      </c>
      <c r="EK7" s="39">
        <v>0.09</v>
      </c>
      <c r="EL7" s="39">
        <v>0.09</v>
      </c>
      <c r="EM7" s="39">
        <v>0.13</v>
      </c>
      <c r="EN7" s="39">
        <v>0.36</v>
      </c>
      <c r="EO7" s="39">
        <v>0.28000000000000003</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33</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108</v>
      </c>
    </row>
    <row r="12" spans="1:145" x14ac:dyDescent="0.15">
      <c r="B12">
        <v>1</v>
      </c>
      <c r="C12">
        <v>1</v>
      </c>
      <c r="D12">
        <v>1</v>
      </c>
      <c r="E12">
        <v>1</v>
      </c>
      <c r="F12">
        <v>1</v>
      </c>
      <c r="G12" t="s">
        <v>109</v>
      </c>
    </row>
    <row r="13" spans="1:145" x14ac:dyDescent="0.15">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栃下　明範</cp:lastModifiedBy>
  <dcterms:created xsi:type="dcterms:W3CDTF">2021-02-05T05:59:21Z</dcterms:created>
  <dcterms:modified xsi:type="dcterms:W3CDTF">2021-02-10T05:55:21Z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2021-02-08T08:37:53Z</vt:filetime>
  </property>
</Properties>
</file>