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Z:\財政管理\財政\02-01-A（財務-財政-諸務）\02_財務一件\令和2年度\02公営企業関係\20210114公営企業に係る「経営比較分析表」（平成３０年度）の分析等について（依頼）\02各課へ転送&amp;回答\"/>
    </mc:Choice>
  </mc:AlternateContent>
  <xr:revisionPtr revIDLastSave="0" documentId="13_ncr:1_{7C65BD74-8215-4F90-A924-93A5D576EC61}" xr6:coauthVersionLast="45" xr6:coauthVersionMax="45" xr10:uidLastSave="{00000000-0000-0000-0000-000000000000}"/>
  <workbookProtection workbookAlgorithmName="SHA-512" workbookHashValue="59fvi1bdSCFjDCCZKUmWxIZWqZ4Q2xGAvgRzprQUKcQ5JioL7bGUGc1W18gxgprwaMCmfx67QnHBakGghv/DEA==" workbookSaltValue="Q1zf8q0zLlx98xruUWyz+Q=="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<sst xmlns="http://schemas.openxmlformats.org/spreadsheetml/2006/main" count="320" uniqueCount="115">
  <si>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</si>
  <si>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</si>
  <si>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</si>
  <si>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</si>
  <si>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</si>
  <si>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</si>
  <si>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</si>
  <si>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</si>
  <si>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</si>
  <si>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</si>
  <si>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</si>
  <si>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</si>
  <si>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</si>
  <si>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</si>
  <si>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</si>
  <si>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</si>
  <si>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</si>
  <si>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</si>
  <si>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</si>
  <si>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</si>
  <si>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</si>
  <si>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</si>
  <si>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</si>
  <si>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</si>
  <si>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</si>
  <si>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</si>
  <si>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</si>
  <si>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</si>
  <si>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</si>
  <si>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</si>
  <si>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</si>
  <si>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</si>
  <si>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</si>
  <si>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</si>
  <si>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</si>
  <si>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</si>
  <si>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</si>
  <si>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</si>
  <si>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</si>
  <si>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</si>
  <si>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</si>
  <si>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</si>
  <si>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</si>
  <si>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</si>
  <si>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</si>
  <si>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</si>
  <si>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</si>
  <si>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</si>
  <si>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</si>
  <si>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</si>
  <si>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</si>
  <si>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</si>
  <si>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</si>
  <si>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</si>
  <si>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</si>
  <si>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</si>
  <si>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</si>
  <si>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</si>
  <si>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</si>
  <si>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</si>
  <si>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</si>
  <si>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</si>
  <si>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</si>
  <si>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</si>
  <si>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</si>
  <si>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</si>
  <si>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</si>
  <si>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</si>
  <si>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</si>
  <si>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</si>
  <si>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</si>
  <si>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</si>
  <si>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</si>
  <si>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</si>
  <si>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</si>
  <si>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</si>
  <si>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</si>
  <si>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</si>
  <si>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</si>
  <si>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</si>
  <si>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</si>
  <si>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</si>
  <si>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</si>
  <si>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</si>
  <si>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</si>
  <si>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</si>
  <si>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</si>
  <si>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</si>
  <si>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</si>
  <si>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</si>
  <si>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</si>
  <si>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</si>
  <si>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</si>
  <si>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</si>
  <si>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</si>
  <si>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精華町</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</si>
  <si>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</si>
  <si>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</si>
  <si>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</si>
  <si>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</si>
  <si>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</si>
  <si>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</si>
  <si>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</si>
  <si>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</si>
  <si>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</si>
  <si>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</si>
  <si>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</si>
  <si>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</si>
  <si>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</si>
  <si>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</si>
  <si>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</si>
  <si>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</si>
  <si>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令和元年度から地方公営企業法の適用を受ける事業に移行したことにより、前年度までとの比較ができない。
　①令和元年10月からの使用料改定により使用料収入は増加したが、一方で経費も増加したことから、一般会計からの繰入を行ったものの、経常収支比率は100％を下回る結果となった。
　②使用料改定に伴い、一般会計からの繰入金を抑制したことにより欠損金が発生した。持続可能な安定的且つ健全な経営を図るため、繰入金を含めた収支構造の改善を図る必要がある。
　③現預金が少ない一方で、多額の企業債残高を抱えている状態である。今後約10年で償還のピークを迎えるため、暫くは現在の水準を推移すると見込んでいる。
　④企業債残高対事業規模比率は、下水道建設当初から多額の借入れを行ってきたことから類似団体平均や全国平均を大幅に上回っている。これに伴い⑥の汚水処理原価も同様に平均を上回っている。なお、現在企業債償還のピークを迎えているため、この先10年後以降は企業債残高は減少していく見込みである。
　⑤経費回収率は、77.91％と類似団体平均や全国平均を下回っている。令和元年10月から使用料改定を行ったが、改定後の使用料単価でも経費を使用料収入で賄えていない状況である。今後は経費削減に努めるなど収支改善を図っていきたいと考える。</t>
    <rPh sb="1" eb="3">
      <t>レイワ</t>
    </rPh>
    <rPh sb="3" eb="5">
      <t>ガンネン</t>
    </rPh>
    <rPh sb="5" eb="6">
      <t>ド</t>
    </rPh>
    <rPh sb="8" eb="10">
      <t>チホウ</t>
    </rPh>
    <rPh sb="10" eb="12">
      <t>コウエイ</t>
    </rPh>
    <rPh sb="12" eb="14">
      <t>キギョウ</t>
    </rPh>
    <rPh sb="14" eb="15">
      <t>ホウ</t>
    </rPh>
    <rPh sb="16" eb="18">
      <t>テキヨウ</t>
    </rPh>
    <rPh sb="19" eb="20">
      <t>ウ</t>
    </rPh>
    <rPh sb="22" eb="24">
      <t>ジギョウ</t>
    </rPh>
    <rPh sb="25" eb="27">
      <t>イコウ</t>
    </rPh>
    <rPh sb="35" eb="38">
      <t>ゼンネンド</t>
    </rPh>
    <rPh sb="42" eb="44">
      <t>ヒカク</t>
    </rPh>
    <rPh sb="53" eb="55">
      <t>レイワ</t>
    </rPh>
    <rPh sb="55" eb="57">
      <t>ガンネン</t>
    </rPh>
    <rPh sb="59" eb="60">
      <t>ゲツ</t>
    </rPh>
    <rPh sb="63" eb="66">
      <t>シヨウリョウ</t>
    </rPh>
    <rPh sb="66" eb="68">
      <t>カイテイ</t>
    </rPh>
    <rPh sb="71" eb="74">
      <t>シヨウリョウ</t>
    </rPh>
    <rPh sb="74" eb="76">
      <t>シュウニュウ</t>
    </rPh>
    <rPh sb="77" eb="79">
      <t>ゾウカ</t>
    </rPh>
    <rPh sb="83" eb="85">
      <t>イッポウ</t>
    </rPh>
    <rPh sb="86" eb="88">
      <t>ケイヒ</t>
    </rPh>
    <rPh sb="89" eb="91">
      <t>ゾウカ</t>
    </rPh>
    <rPh sb="108" eb="109">
      <t>オコナ</t>
    </rPh>
    <rPh sb="115" eb="117">
      <t>ケイジョウ</t>
    </rPh>
    <rPh sb="117" eb="119">
      <t>シュウシ</t>
    </rPh>
    <rPh sb="119" eb="121">
      <t>ヒリツ</t>
    </rPh>
    <rPh sb="127" eb="129">
      <t>シタマワ</t>
    </rPh>
    <rPh sb="130" eb="132">
      <t>ケッカ</t>
    </rPh>
    <rPh sb="140" eb="143">
      <t>シヨウリョウ</t>
    </rPh>
    <rPh sb="143" eb="145">
      <t>カイテイ</t>
    </rPh>
    <rPh sb="146" eb="147">
      <t>トモナ</t>
    </rPh>
    <rPh sb="149" eb="151">
      <t>イッパン</t>
    </rPh>
    <rPh sb="151" eb="153">
      <t>カイケイ</t>
    </rPh>
    <rPh sb="156" eb="158">
      <t>クリイレ</t>
    </rPh>
    <rPh sb="158" eb="159">
      <t>キン</t>
    </rPh>
    <rPh sb="160" eb="162">
      <t>ヨクセイ</t>
    </rPh>
    <rPh sb="169" eb="171">
      <t>ケッソン</t>
    </rPh>
    <rPh sb="171" eb="172">
      <t>キン</t>
    </rPh>
    <rPh sb="173" eb="175">
      <t>ハッセイ</t>
    </rPh>
    <rPh sb="178" eb="180">
      <t>ジゾク</t>
    </rPh>
    <rPh sb="180" eb="182">
      <t>カノウ</t>
    </rPh>
    <rPh sb="183" eb="186">
      <t>アンテイテキ</t>
    </rPh>
    <rPh sb="186" eb="187">
      <t>カ</t>
    </rPh>
    <rPh sb="188" eb="190">
      <t>ケンゼン</t>
    </rPh>
    <rPh sb="191" eb="193">
      <t>ケイエイ</t>
    </rPh>
    <rPh sb="194" eb="195">
      <t>ハカ</t>
    </rPh>
    <rPh sb="199" eb="201">
      <t>クリイレ</t>
    </rPh>
    <rPh sb="201" eb="202">
      <t>キン</t>
    </rPh>
    <rPh sb="203" eb="204">
      <t>フク</t>
    </rPh>
    <rPh sb="206" eb="208">
      <t>シュウシ</t>
    </rPh>
    <rPh sb="208" eb="210">
      <t>コウゾウ</t>
    </rPh>
    <rPh sb="211" eb="213">
      <t>カイゼン</t>
    </rPh>
    <rPh sb="214" eb="215">
      <t>ハカ</t>
    </rPh>
    <rPh sb="216" eb="218">
      <t>ヒツヨウ</t>
    </rPh>
    <rPh sb="225" eb="226">
      <t>ウツツ</t>
    </rPh>
    <rPh sb="226" eb="227">
      <t>アズカリ</t>
    </rPh>
    <rPh sb="227" eb="228">
      <t>カネ</t>
    </rPh>
    <rPh sb="229" eb="230">
      <t>スク</t>
    </rPh>
    <rPh sb="232" eb="234">
      <t>イッポウ</t>
    </rPh>
    <rPh sb="236" eb="238">
      <t>タガク</t>
    </rPh>
    <rPh sb="239" eb="241">
      <t>キギョウ</t>
    </rPh>
    <rPh sb="241" eb="242">
      <t>サイ</t>
    </rPh>
    <rPh sb="242" eb="244">
      <t>ザンダカ</t>
    </rPh>
    <rPh sb="250" eb="252">
      <t>ジョウタイ</t>
    </rPh>
    <rPh sb="256" eb="258">
      <t>コンゴ</t>
    </rPh>
    <rPh sb="258" eb="259">
      <t>ヤク</t>
    </rPh>
    <rPh sb="261" eb="262">
      <t>ネン</t>
    </rPh>
    <rPh sb="263" eb="265">
      <t>ショウカン</t>
    </rPh>
    <rPh sb="270" eb="271">
      <t>ムカ</t>
    </rPh>
    <rPh sb="276" eb="277">
      <t>シバラ</t>
    </rPh>
    <rPh sb="279" eb="281">
      <t>ゲンザイ</t>
    </rPh>
    <rPh sb="282" eb="284">
      <t>スイジュン</t>
    </rPh>
    <rPh sb="285" eb="287">
      <t>スイイ</t>
    </rPh>
    <rPh sb="290" eb="292">
      <t>ミコ</t>
    </rPh>
    <rPh sb="300" eb="302">
      <t>キギョウ</t>
    </rPh>
    <rPh sb="302" eb="303">
      <t>サイ</t>
    </rPh>
    <rPh sb="303" eb="305">
      <t>ザンダカ</t>
    </rPh>
    <rPh sb="305" eb="306">
      <t>タイ</t>
    </rPh>
    <rPh sb="306" eb="308">
      <t>ジギョウ</t>
    </rPh>
    <rPh sb="308" eb="310">
      <t>キボ</t>
    </rPh>
    <rPh sb="310" eb="312">
      <t>ヒリツ</t>
    </rPh>
    <rPh sb="314" eb="317">
      <t>ゲスイドウ</t>
    </rPh>
    <rPh sb="317" eb="319">
      <t>ケンセツ</t>
    </rPh>
    <rPh sb="319" eb="321">
      <t>トウショ</t>
    </rPh>
    <rPh sb="323" eb="325">
      <t>タガク</t>
    </rPh>
    <rPh sb="326" eb="328">
      <t>カリイ</t>
    </rPh>
    <rPh sb="330" eb="331">
      <t>オコナ</t>
    </rPh>
    <rPh sb="339" eb="341">
      <t>ルイジ</t>
    </rPh>
    <rPh sb="341" eb="343">
      <t>ダンタイ</t>
    </rPh>
    <rPh sb="343" eb="345">
      <t>ヘイキン</t>
    </rPh>
    <rPh sb="346" eb="347">
      <t>アキラ</t>
    </rPh>
    <rPh sb="347" eb="348">
      <t>クニ</t>
    </rPh>
    <rPh sb="348" eb="350">
      <t>ヘイキン</t>
    </rPh>
    <rPh sb="351" eb="353">
      <t>オオハバ</t>
    </rPh>
    <rPh sb="354" eb="356">
      <t>ウワマワ</t>
    </rPh>
    <rPh sb="364" eb="365">
      <t>トモナ</t>
    </rPh>
    <rPh sb="368" eb="370">
      <t>オスイ</t>
    </rPh>
    <rPh sb="370" eb="372">
      <t>ショリ</t>
    </rPh>
    <rPh sb="372" eb="374">
      <t>ゲンカ</t>
    </rPh>
    <rPh sb="375" eb="377">
      <t>ドウヨウ</t>
    </rPh>
    <rPh sb="378" eb="380">
      <t>ヘイキン</t>
    </rPh>
    <rPh sb="381" eb="383">
      <t>ウワマワ</t>
    </rPh>
    <rPh sb="391" eb="393">
      <t>ゲンザイ</t>
    </rPh>
    <rPh sb="393" eb="395">
      <t>キギョウ</t>
    </rPh>
    <rPh sb="395" eb="396">
      <t>サイ</t>
    </rPh>
    <rPh sb="396" eb="398">
      <t>ショウカン</t>
    </rPh>
    <rPh sb="403" eb="404">
      <t>ムカ</t>
    </rPh>
    <rPh sb="413" eb="414">
      <t>サキ</t>
    </rPh>
    <rPh sb="416" eb="417">
      <t>ネン</t>
    </rPh>
    <rPh sb="417" eb="418">
      <t>ゴ</t>
    </rPh>
    <rPh sb="418" eb="420">
      <t>イコウ</t>
    </rPh>
    <rPh sb="421" eb="423">
      <t>キギョウ</t>
    </rPh>
    <rPh sb="423" eb="424">
      <t>サイ</t>
    </rPh>
    <rPh sb="424" eb="426">
      <t>ザンダカ</t>
    </rPh>
    <rPh sb="427" eb="429">
      <t>ゲンショウ</t>
    </rPh>
    <rPh sb="433" eb="435">
      <t>ミコ</t>
    </rPh>
    <rPh sb="443" eb="445">
      <t>ケイヒ</t>
    </rPh>
    <rPh sb="445" eb="447">
      <t>カイシュウ</t>
    </rPh>
    <rPh sb="447" eb="448">
      <t>リツ</t>
    </rPh>
    <rPh sb="457" eb="459">
      <t>ルイジ</t>
    </rPh>
    <rPh sb="459" eb="461">
      <t>ダンタイ</t>
    </rPh>
    <rPh sb="461" eb="463">
      <t>ヘイキン</t>
    </rPh>
    <rPh sb="464" eb="466">
      <t>ゼンコク</t>
    </rPh>
    <rPh sb="466" eb="468">
      <t>ヘイキン</t>
    </rPh>
    <rPh sb="469" eb="471">
      <t>シタマワ</t>
    </rPh>
    <rPh sb="476" eb="478">
      <t>レイワ</t>
    </rPh>
    <rPh sb="478" eb="480">
      <t>ガンネン</t>
    </rPh>
    <rPh sb="482" eb="483">
      <t>ゲツ</t>
    </rPh>
    <rPh sb="485" eb="488">
      <t>シヨウリョウ</t>
    </rPh>
    <rPh sb="488" eb="490">
      <t>カイテイ</t>
    </rPh>
    <rPh sb="491" eb="492">
      <t>オコナ</t>
    </rPh>
    <rPh sb="496" eb="498">
      <t>カイテイ</t>
    </rPh>
    <rPh sb="498" eb="499">
      <t>ゴ</t>
    </rPh>
    <rPh sb="500" eb="503">
      <t>シヨウリョウ</t>
    </rPh>
    <rPh sb="503" eb="505">
      <t>タンカ</t>
    </rPh>
    <rPh sb="507" eb="509">
      <t>ケイヒ</t>
    </rPh>
    <rPh sb="510" eb="513">
      <t>シヨウリョウ</t>
    </rPh>
    <rPh sb="513" eb="515">
      <t>シュウニュウ</t>
    </rPh>
    <rPh sb="516" eb="517">
      <t>マカナ</t>
    </rPh>
    <rPh sb="522" eb="524">
      <t>ジョウキョウ</t>
    </rPh>
    <rPh sb="528" eb="530">
      <t>コンゴ</t>
    </rPh>
    <rPh sb="531" eb="533">
      <t>ケイヒ</t>
    </rPh>
    <rPh sb="533" eb="535">
      <t>サクゲン</t>
    </rPh>
    <rPh sb="536" eb="537">
      <t>ツト</t>
    </rPh>
    <rPh sb="541" eb="543">
      <t>シュウシ</t>
    </rPh>
    <rPh sb="543" eb="545">
      <t>カイゼン</t>
    </rPh>
    <rPh sb="546" eb="547">
      <t>ハカ</t>
    </rPh>
    <rPh sb="554" eb="555">
      <t>カンガ</t>
    </rPh>
    <phoneticPr fontId="1"/>
  </si>
  <si>
    <t xml:space="preserve">　有形固定資産減価償却率については、令和元年度から企業会計を導入し資産整理を行った結果、資産の耐用年数50年に対し、取得から既に30年以上を経過しているものが存在する。今後は保有資産の老朽化に伴い、当該資産の長寿命化や更新など効率的・効果的な方策を分析し、今後発生する更新・改築費用を削減（抑制）していく。
</t>
    <rPh sb="1" eb="3">
      <t>ユウケイ</t>
    </rPh>
    <rPh sb="3" eb="5">
      <t>コテイ</t>
    </rPh>
    <rPh sb="5" eb="7">
      <t>シサン</t>
    </rPh>
    <rPh sb="7" eb="9">
      <t>ゲンカ</t>
    </rPh>
    <rPh sb="9" eb="11">
      <t>ショウキャク</t>
    </rPh>
    <rPh sb="11" eb="12">
      <t>リツ</t>
    </rPh>
    <rPh sb="18" eb="20">
      <t>レイワ</t>
    </rPh>
    <rPh sb="20" eb="22">
      <t>ガンネン</t>
    </rPh>
    <rPh sb="22" eb="23">
      <t>ド</t>
    </rPh>
    <rPh sb="25" eb="27">
      <t>キギョウ</t>
    </rPh>
    <rPh sb="27" eb="29">
      <t>カイケイ</t>
    </rPh>
    <rPh sb="30" eb="32">
      <t>ドウニュウ</t>
    </rPh>
    <rPh sb="33" eb="35">
      <t>シサン</t>
    </rPh>
    <rPh sb="35" eb="37">
      <t>セイリ</t>
    </rPh>
    <rPh sb="38" eb="39">
      <t>オコナ</t>
    </rPh>
    <rPh sb="41" eb="43">
      <t>ケッカ</t>
    </rPh>
    <rPh sb="44" eb="46">
      <t>シサン</t>
    </rPh>
    <rPh sb="47" eb="49">
      <t>タイヨウ</t>
    </rPh>
    <rPh sb="49" eb="51">
      <t>ネンスウ</t>
    </rPh>
    <rPh sb="53" eb="54">
      <t>ネン</t>
    </rPh>
    <rPh sb="55" eb="56">
      <t>タイ</t>
    </rPh>
    <rPh sb="58" eb="60">
      <t>シュトク</t>
    </rPh>
    <rPh sb="62" eb="63">
      <t>スデ</t>
    </rPh>
    <rPh sb="66" eb="67">
      <t>ネン</t>
    </rPh>
    <rPh sb="67" eb="69">
      <t>イジョウ</t>
    </rPh>
    <rPh sb="70" eb="72">
      <t>ケイカ</t>
    </rPh>
    <rPh sb="79" eb="81">
      <t>ソンザイ</t>
    </rPh>
    <rPh sb="84" eb="86">
      <t>コンゴ</t>
    </rPh>
    <rPh sb="87" eb="89">
      <t>ホユウ</t>
    </rPh>
    <rPh sb="89" eb="91">
      <t>シサン</t>
    </rPh>
    <rPh sb="92" eb="95">
      <t>ロウキュウカ</t>
    </rPh>
    <rPh sb="96" eb="97">
      <t>トモナ</t>
    </rPh>
    <rPh sb="99" eb="101">
      <t>トウガイ</t>
    </rPh>
    <rPh sb="101" eb="103">
      <t>シサン</t>
    </rPh>
    <rPh sb="104" eb="108">
      <t>チョウジュミョウカ</t>
    </rPh>
    <rPh sb="113" eb="116">
      <t>コウリツテキ</t>
    </rPh>
    <rPh sb="117" eb="120">
      <t>コウカテキ</t>
    </rPh>
    <rPh sb="121" eb="123">
      <t>ホウサク</t>
    </rPh>
    <rPh sb="124" eb="126">
      <t>ブンセキ</t>
    </rPh>
    <rPh sb="128" eb="130">
      <t>コンゴ</t>
    </rPh>
    <rPh sb="130" eb="132">
      <t>ハッセイ</t>
    </rPh>
    <rPh sb="134" eb="136">
      <t>コウシン</t>
    </rPh>
    <rPh sb="137" eb="139">
      <t>カイチク</t>
    </rPh>
    <rPh sb="139" eb="141">
      <t>ヒヨウ</t>
    </rPh>
    <rPh sb="142" eb="144">
      <t>サクゲン</t>
    </rPh>
    <rPh sb="145" eb="147">
      <t>ヨクセイ</t>
    </rPh>
    <phoneticPr fontId="1"/>
  </si>
  <si>
    <t>　令和元年度の経費回収率が77.91％と汚水処理費用を使用料収入で賄えていない赤字経営の状況にあり、その収支不足を一般会計からの繰入金で補てんする状況が続いている。
　本町は、下水道施設の整備を短期間で行ってきたことから、企業債残高が多額となっている。企業債の償還は今後約10年でピークを迎え、多額の新規借入がなければ令和11年度頃から単年度償還額は減少傾向へ転じ、企業債残高についても減少していく見込みである。
　今後は、残りの面整備地区に係る事業費並びに維持管理及び管渠等の施設の更新に伴う投資が増加すると考えられる。令和元年度から地方公営企業法を適用し経営状況がより明確に把握できるようになったことから、公費負担と受益者負担の適正化を定期的に見直し、安定経営を維持していく。</t>
    <rPh sb="1" eb="3">
      <t>レイワ</t>
    </rPh>
    <rPh sb="3" eb="5">
      <t>ガンネン</t>
    </rPh>
    <rPh sb="5" eb="6">
      <t>ド</t>
    </rPh>
    <rPh sb="7" eb="9">
      <t>ケイヒ</t>
    </rPh>
    <rPh sb="9" eb="11">
      <t>カイシュウ</t>
    </rPh>
    <rPh sb="11" eb="12">
      <t>リツ</t>
    </rPh>
    <rPh sb="20" eb="22">
      <t>オスイ</t>
    </rPh>
    <rPh sb="22" eb="24">
      <t>ショリ</t>
    </rPh>
    <rPh sb="24" eb="26">
      <t>ヒヨウ</t>
    </rPh>
    <rPh sb="27" eb="30">
      <t>シヨウリョウ</t>
    </rPh>
    <rPh sb="30" eb="32">
      <t>シュウニュウ</t>
    </rPh>
    <rPh sb="33" eb="34">
      <t>マカナ</t>
    </rPh>
    <rPh sb="39" eb="41">
      <t>アカジ</t>
    </rPh>
    <rPh sb="41" eb="43">
      <t>ケイエイ</t>
    </rPh>
    <rPh sb="44" eb="46">
      <t>ジョウキョウ</t>
    </rPh>
    <rPh sb="52" eb="54">
      <t>シュウシ</t>
    </rPh>
    <rPh sb="54" eb="56">
      <t>フソク</t>
    </rPh>
    <rPh sb="57" eb="59">
      <t>イッパン</t>
    </rPh>
    <rPh sb="59" eb="61">
      <t>カイケイ</t>
    </rPh>
    <rPh sb="64" eb="66">
      <t>クリイレ</t>
    </rPh>
    <rPh sb="66" eb="67">
      <t>キン</t>
    </rPh>
    <rPh sb="68" eb="69">
      <t>ホ</t>
    </rPh>
    <rPh sb="73" eb="75">
      <t>ジョウキョウ</t>
    </rPh>
    <rPh sb="76" eb="77">
      <t>ツヅ</t>
    </rPh>
    <rPh sb="84" eb="86">
      <t>ホンチョウ</t>
    </rPh>
    <rPh sb="88" eb="91">
      <t>ゲスイドウ</t>
    </rPh>
    <rPh sb="91" eb="93">
      <t>シセツ</t>
    </rPh>
    <rPh sb="94" eb="96">
      <t>セイビ</t>
    </rPh>
    <rPh sb="97" eb="100">
      <t>タンキカン</t>
    </rPh>
    <rPh sb="101" eb="102">
      <t>オコナ</t>
    </rPh>
    <rPh sb="111" eb="113">
      <t>キギョウ</t>
    </rPh>
    <rPh sb="113" eb="114">
      <t>サイ</t>
    </rPh>
    <rPh sb="114" eb="116">
      <t>ザンダカ</t>
    </rPh>
    <rPh sb="117" eb="119">
      <t>タガク</t>
    </rPh>
    <rPh sb="133" eb="135">
      <t>コンゴ</t>
    </rPh>
    <rPh sb="135" eb="136">
      <t>ヤク</t>
    </rPh>
    <rPh sb="147" eb="149">
      <t>タガク</t>
    </rPh>
    <rPh sb="150" eb="152">
      <t>シンキ</t>
    </rPh>
    <rPh sb="152" eb="154">
      <t>カリイレ</t>
    </rPh>
    <rPh sb="159" eb="161">
      <t>レイワ</t>
    </rPh>
    <rPh sb="163" eb="165">
      <t>ネンド</t>
    </rPh>
    <rPh sb="165" eb="166">
      <t>ゴロ</t>
    </rPh>
    <rPh sb="168" eb="171">
      <t>タンネンド</t>
    </rPh>
    <rPh sb="171" eb="173">
      <t>ショウカン</t>
    </rPh>
    <rPh sb="173" eb="174">
      <t>ガク</t>
    </rPh>
    <rPh sb="175" eb="177">
      <t>ゲンショウ</t>
    </rPh>
    <rPh sb="177" eb="179">
      <t>ケイコウ</t>
    </rPh>
    <rPh sb="180" eb="181">
      <t>テン</t>
    </rPh>
    <rPh sb="183" eb="185">
      <t>キギョウ</t>
    </rPh>
    <rPh sb="185" eb="186">
      <t>サイ</t>
    </rPh>
    <rPh sb="186" eb="188">
      <t>ザンダカ</t>
    </rPh>
    <rPh sb="193" eb="195">
      <t>ゲンショウ</t>
    </rPh>
    <rPh sb="199" eb="201">
      <t>ミコ</t>
    </rPh>
    <rPh sb="208" eb="210">
      <t>コンゴ</t>
    </rPh>
    <rPh sb="212" eb="213">
      <t>ノコ</t>
    </rPh>
    <rPh sb="215" eb="216">
      <t>メン</t>
    </rPh>
    <rPh sb="216" eb="218">
      <t>セイビ</t>
    </rPh>
    <rPh sb="218" eb="220">
      <t>チク</t>
    </rPh>
    <rPh sb="221" eb="222">
      <t>カカ</t>
    </rPh>
    <rPh sb="223" eb="226">
      <t>ジギョウヒ</t>
    </rPh>
    <rPh sb="226" eb="227">
      <t>ナラ</t>
    </rPh>
    <rPh sb="229" eb="231">
      <t>イジ</t>
    </rPh>
    <rPh sb="231" eb="233">
      <t>カンリ</t>
    </rPh>
    <rPh sb="233" eb="234">
      <t>オヨ</t>
    </rPh>
    <rPh sb="235" eb="237">
      <t>カンキョ</t>
    </rPh>
    <rPh sb="237" eb="238">
      <t>ナド</t>
    </rPh>
    <rPh sb="239" eb="241">
      <t>シセツ</t>
    </rPh>
    <rPh sb="242" eb="244">
      <t>コウシン</t>
    </rPh>
    <rPh sb="245" eb="246">
      <t>トモナ</t>
    </rPh>
    <rPh sb="247" eb="249">
      <t>トウシ</t>
    </rPh>
    <rPh sb="250" eb="252">
      <t>ゾウカ</t>
    </rPh>
    <rPh sb="255" eb="256">
      <t>カンガ</t>
    </rPh>
    <rPh sb="261" eb="263">
      <t>レイワ</t>
    </rPh>
    <rPh sb="263" eb="265">
      <t>ガンネン</t>
    </rPh>
    <rPh sb="265" eb="266">
      <t>ド</t>
    </rPh>
    <rPh sb="268" eb="270">
      <t>チホウ</t>
    </rPh>
    <rPh sb="270" eb="272">
      <t>コウエイ</t>
    </rPh>
    <rPh sb="272" eb="274">
      <t>キギョウ</t>
    </rPh>
    <rPh sb="274" eb="275">
      <t>ホウ</t>
    </rPh>
    <rPh sb="276" eb="278">
      <t>テキヨウ</t>
    </rPh>
    <rPh sb="279" eb="281">
      <t>ケイエイ</t>
    </rPh>
    <rPh sb="281" eb="283">
      <t>ジョウキョウ</t>
    </rPh>
    <rPh sb="286" eb="288">
      <t>メイカク</t>
    </rPh>
    <rPh sb="289" eb="291">
      <t>ハアク</t>
    </rPh>
    <rPh sb="305" eb="307">
      <t>コウヒ</t>
    </rPh>
    <rPh sb="307" eb="309">
      <t>フタン</t>
    </rPh>
    <rPh sb="310" eb="313">
      <t>ジュエキシャ</t>
    </rPh>
    <rPh sb="313" eb="315">
      <t>フタン</t>
    </rPh>
    <rPh sb="316" eb="318">
      <t>テキセイ</t>
    </rPh>
    <rPh sb="318" eb="319">
      <t>カ</t>
    </rPh>
    <rPh sb="320" eb="323">
      <t>テイキテキ</t>
    </rPh>
    <rPh sb="324" eb="326">
      <t>ミナオ</t>
    </rPh>
    <rPh sb="328" eb="330">
      <t>アンテイ</t>
    </rPh>
    <rPh sb="330" eb="332">
      <t>ケイエイ</t>
    </rPh>
    <rPh sb="333" eb="335">
      <t>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</si>
</sst>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60D-4426-81C5-45B3DF2020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760D-4426-81C5-45B3DF2020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C2-419E-83A1-6E668DCEBA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C5C2-419E-83A1-6E668DCEBA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96.54</c:v>
                </c:pt>
              </c:numCache>
            </c:numRef>
          </c:val>
          <c:extLst>
            <c:ext xmlns:c16="http://schemas.microsoft.com/office/drawing/2014/chart" uri="{C3380CC4-5D6E-409C-BE32-E72D297353CC}">
              <c16:uniqueId val="{00000000-BBB8-408F-9CCE-718C90D2AE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BBB8-408F-9CCE-718C90D2AE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91.34</c:v>
                </c:pt>
              </c:numCache>
            </c:numRef>
          </c:val>
          <c:extLst>
            <c:ext xmlns:c16="http://schemas.microsoft.com/office/drawing/2014/chart" uri="{C3380CC4-5D6E-409C-BE32-E72D297353CC}">
              <c16:uniqueId val="{00000000-87B6-4371-942E-E45B41629A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87B6-4371-942E-E45B41629A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39.54</c:v>
                </c:pt>
              </c:numCache>
            </c:numRef>
          </c:val>
          <c:extLst>
            <c:ext xmlns:c16="http://schemas.microsoft.com/office/drawing/2014/chart" uri="{C3380CC4-5D6E-409C-BE32-E72D297353CC}">
              <c16:uniqueId val="{00000000-13A7-4592-81E1-83413F651F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13A7-4592-81E1-83413F651F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71E-4D24-8B26-94E6EA74DF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B71E-4D24-8B26-94E6EA74DF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28.32</c:v>
                </c:pt>
              </c:numCache>
            </c:numRef>
          </c:val>
          <c:extLst>
            <c:ext xmlns:c16="http://schemas.microsoft.com/office/drawing/2014/chart" uri="{C3380CC4-5D6E-409C-BE32-E72D297353CC}">
              <c16:uniqueId val="{00000000-E0DA-4446-837C-6D6EA7D6BF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E0DA-4446-837C-6D6EA7D6BF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23.61</c:v>
                </c:pt>
              </c:numCache>
            </c:numRef>
          </c:val>
          <c:extLst>
            <c:ext xmlns:c16="http://schemas.microsoft.com/office/drawing/2014/chart" uri="{C3380CC4-5D6E-409C-BE32-E72D297353CC}">
              <c16:uniqueId val="{00000000-CED2-4456-B10E-840628B5FA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CED2-4456-B10E-840628B5FA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1902.75</c:v>
                </c:pt>
              </c:numCache>
            </c:numRef>
          </c:val>
          <c:extLst>
            <c:ext xmlns:c16="http://schemas.microsoft.com/office/drawing/2014/chart" uri="{C3380CC4-5D6E-409C-BE32-E72D297353CC}">
              <c16:uniqueId val="{00000000-F155-4F02-B839-A0FBF0AD21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F155-4F02-B839-A0FBF0AD21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77.91</c:v>
                </c:pt>
              </c:numCache>
            </c:numRef>
          </c:val>
          <c:extLst>
            <c:ext xmlns:c16="http://schemas.microsoft.com/office/drawing/2014/chart" uri="{C3380CC4-5D6E-409C-BE32-E72D297353CC}">
              <c16:uniqueId val="{00000000-C7BC-4BB3-88C4-59CC9173F4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C7BC-4BB3-88C4-59CC9173F4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167.6</c:v>
                </c:pt>
              </c:numCache>
            </c:numRef>
          </c:val>
          <c:extLst>
            <c:ext xmlns:c16="http://schemas.microsoft.com/office/drawing/2014/chart" uri="{C3380CC4-5D6E-409C-BE32-E72D297353CC}">
              <c16:uniqueId val="{00000000-DCC7-4A62-9BAB-B0C9A50855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DCC7-4A62-9BAB-B0C9A50855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【108.07】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【69.54】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【38.57】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【5.90】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精華町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Bd1</v>
      </c>
      <c r="X8" s="45"/>
      <c r="Y8" s="45"/>
      <c r="Z8" s="45"/>
      <c r="AA8" s="45"/>
      <c r="AB8" s="45"/>
      <c r="AC8" s="45"/>
      <c r="AD8" s="46" t="str">
        <f>データ!$M$6</f>
        <v>非設置</v>
      </c>
      <c r="AE8" s="46"/>
      <c r="AF8" s="46"/>
      <c r="AG8" s="46"/>
      <c r="AH8" s="46"/>
      <c r="AI8" s="46"/>
      <c r="AJ8" s="46"/>
      <c r="AK8" s="3"/>
      <c r="AL8" s="47">
        <f>データ!S6</f>
        <v>37319</v>
      </c>
      <c r="AM8" s="47"/>
      <c r="AN8" s="47"/>
      <c r="AO8" s="47"/>
      <c r="AP8" s="47"/>
      <c r="AQ8" s="47"/>
      <c r="AR8" s="47"/>
      <c r="AS8" s="47"/>
      <c r="AT8" s="48">
        <f>データ!T6</f>
        <v>25.68</v>
      </c>
      <c r="AU8" s="48"/>
      <c r="AV8" s="48"/>
      <c r="AW8" s="48"/>
      <c r="AX8" s="48"/>
      <c r="AY8" s="48"/>
      <c r="AZ8" s="48"/>
      <c r="BA8" s="48"/>
      <c r="BB8" s="48">
        <f>データ!U6</f>
        <v>1453.23</v>
      </c>
      <c r="BC8" s="48"/>
      <c r="BD8" s="48"/>
      <c r="BE8" s="48"/>
      <c r="BF8" s="48"/>
      <c r="BG8" s="48"/>
      <c r="BH8" s="48"/>
      <c r="BI8" s="48"/>
      <c r="BJ8" s="3"/>
      <c r="BK8" s="3"/>
      <c r="BL8" s="49" t="s">
        <v>14</v>
      </c>
      <c r="BM8" s="50"/>
      <c r="BN8" s="17" t="s">
        <v>20</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21</v>
      </c>
      <c r="J9" s="44"/>
      <c r="K9" s="44"/>
      <c r="L9" s="44"/>
      <c r="M9" s="44"/>
      <c r="N9" s="44"/>
      <c r="O9" s="44"/>
      <c r="P9" s="44" t="s">
        <v>23</v>
      </c>
      <c r="Q9" s="44"/>
      <c r="R9" s="44"/>
      <c r="S9" s="44"/>
      <c r="T9" s="44"/>
      <c r="U9" s="44"/>
      <c r="V9" s="44"/>
      <c r="W9" s="44" t="s">
        <v>24</v>
      </c>
      <c r="X9" s="44"/>
      <c r="Y9" s="44"/>
      <c r="Z9" s="44"/>
      <c r="AA9" s="44"/>
      <c r="AB9" s="44"/>
      <c r="AC9" s="44"/>
      <c r="AD9" s="44" t="s">
        <v>2</v>
      </c>
      <c r="AE9" s="44"/>
      <c r="AF9" s="44"/>
      <c r="AG9" s="44"/>
      <c r="AH9" s="44"/>
      <c r="AI9" s="44"/>
      <c r="AJ9" s="44"/>
      <c r="AK9" s="3"/>
      <c r="AL9" s="44" t="s">
        <v>27</v>
      </c>
      <c r="AM9" s="44"/>
      <c r="AN9" s="44"/>
      <c r="AO9" s="44"/>
      <c r="AP9" s="44"/>
      <c r="AQ9" s="44"/>
      <c r="AR9" s="44"/>
      <c r="AS9" s="44"/>
      <c r="AT9" s="44" t="s">
        <v>28</v>
      </c>
      <c r="AU9" s="44"/>
      <c r="AV9" s="44"/>
      <c r="AW9" s="44"/>
      <c r="AX9" s="44"/>
      <c r="AY9" s="44"/>
      <c r="AZ9" s="44"/>
      <c r="BA9" s="44"/>
      <c r="BB9" s="44" t="s">
        <v>31</v>
      </c>
      <c r="BC9" s="44"/>
      <c r="BD9" s="44"/>
      <c r="BE9" s="44"/>
      <c r="BF9" s="44"/>
      <c r="BG9" s="44"/>
      <c r="BH9" s="44"/>
      <c r="BI9" s="44"/>
      <c r="BJ9" s="3"/>
      <c r="BK9" s="3"/>
      <c r="BL9" s="51" t="s">
        <v>32</v>
      </c>
      <c r="BM9" s="52"/>
      <c r="BN9" s="18" t="s">
        <v>34</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69.94</v>
      </c>
      <c r="J10" s="48"/>
      <c r="K10" s="48"/>
      <c r="L10" s="48"/>
      <c r="M10" s="48"/>
      <c r="N10" s="48"/>
      <c r="O10" s="48"/>
      <c r="P10" s="48">
        <f>データ!P6</f>
        <v>98.68</v>
      </c>
      <c r="Q10" s="48"/>
      <c r="R10" s="48"/>
      <c r="S10" s="48"/>
      <c r="T10" s="48"/>
      <c r="U10" s="48"/>
      <c r="V10" s="48"/>
      <c r="W10" s="48">
        <f>データ!Q6</f>
        <v>107.15</v>
      </c>
      <c r="X10" s="48"/>
      <c r="Y10" s="48"/>
      <c r="Z10" s="48"/>
      <c r="AA10" s="48"/>
      <c r="AB10" s="48"/>
      <c r="AC10" s="48"/>
      <c r="AD10" s="47">
        <f>データ!R6</f>
        <v>3025</v>
      </c>
      <c r="AE10" s="47"/>
      <c r="AF10" s="47"/>
      <c r="AG10" s="47"/>
      <c r="AH10" s="47"/>
      <c r="AI10" s="47"/>
      <c r="AJ10" s="47"/>
      <c r="AK10" s="2"/>
      <c r="AL10" s="47">
        <f>データ!V6</f>
        <v>36935</v>
      </c>
      <c r="AM10" s="47"/>
      <c r="AN10" s="47"/>
      <c r="AO10" s="47"/>
      <c r="AP10" s="47"/>
      <c r="AQ10" s="47"/>
      <c r="AR10" s="47"/>
      <c r="AS10" s="47"/>
      <c r="AT10" s="48">
        <f>データ!W6</f>
        <v>7.81</v>
      </c>
      <c r="AU10" s="48"/>
      <c r="AV10" s="48"/>
      <c r="AW10" s="48"/>
      <c r="AX10" s="48"/>
      <c r="AY10" s="48"/>
      <c r="AZ10" s="48"/>
      <c r="BA10" s="48"/>
      <c r="BB10" s="48">
        <f>データ!X6</f>
        <v>4729.1899999999996</v>
      </c>
      <c r="BC10" s="48"/>
      <c r="BD10" s="48"/>
      <c r="BE10" s="48"/>
      <c r="BF10" s="48"/>
      <c r="BG10" s="48"/>
      <c r="BH10" s="48"/>
      <c r="BI10" s="48"/>
      <c r="BJ10" s="2"/>
      <c r="BK10" s="2"/>
      <c r="BL10" s="53" t="s">
        <v>35</v>
      </c>
      <c r="BM10" s="54"/>
      <c r="BN10" s="19" t="s">
        <v>36</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37</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26</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38</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112</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40</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6" t="s">
        <v>114</v>
      </c>
      <c r="BM66" s="77"/>
      <c r="BN66" s="77"/>
      <c r="BO66" s="77"/>
      <c r="BP66" s="77"/>
      <c r="BQ66" s="77"/>
      <c r="BR66" s="77"/>
      <c r="BS66" s="77"/>
      <c r="BT66" s="77"/>
      <c r="BU66" s="77"/>
      <c r="BV66" s="77"/>
      <c r="BW66" s="77"/>
      <c r="BX66" s="77"/>
      <c r="BY66" s="77"/>
      <c r="BZ66" s="78"/>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6"/>
      <c r="BM67" s="77"/>
      <c r="BN67" s="77"/>
      <c r="BO67" s="77"/>
      <c r="BP67" s="77"/>
      <c r="BQ67" s="77"/>
      <c r="BR67" s="77"/>
      <c r="BS67" s="77"/>
      <c r="BT67" s="77"/>
      <c r="BU67" s="77"/>
      <c r="BV67" s="77"/>
      <c r="BW67" s="77"/>
      <c r="BX67" s="77"/>
      <c r="BY67" s="77"/>
      <c r="BZ67" s="78"/>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6"/>
      <c r="BM68" s="77"/>
      <c r="BN68" s="77"/>
      <c r="BO68" s="77"/>
      <c r="BP68" s="77"/>
      <c r="BQ68" s="77"/>
      <c r="BR68" s="77"/>
      <c r="BS68" s="77"/>
      <c r="BT68" s="77"/>
      <c r="BU68" s="77"/>
      <c r="BV68" s="77"/>
      <c r="BW68" s="77"/>
      <c r="BX68" s="77"/>
      <c r="BY68" s="77"/>
      <c r="BZ68" s="78"/>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6"/>
      <c r="BM69" s="77"/>
      <c r="BN69" s="77"/>
      <c r="BO69" s="77"/>
      <c r="BP69" s="77"/>
      <c r="BQ69" s="77"/>
      <c r="BR69" s="77"/>
      <c r="BS69" s="77"/>
      <c r="BT69" s="77"/>
      <c r="BU69" s="77"/>
      <c r="BV69" s="77"/>
      <c r="BW69" s="77"/>
      <c r="BX69" s="77"/>
      <c r="BY69" s="77"/>
      <c r="BZ69" s="78"/>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6"/>
      <c r="BM70" s="77"/>
      <c r="BN70" s="77"/>
      <c r="BO70" s="77"/>
      <c r="BP70" s="77"/>
      <c r="BQ70" s="77"/>
      <c r="BR70" s="77"/>
      <c r="BS70" s="77"/>
      <c r="BT70" s="77"/>
      <c r="BU70" s="77"/>
      <c r="BV70" s="77"/>
      <c r="BW70" s="77"/>
      <c r="BX70" s="77"/>
      <c r="BY70" s="77"/>
      <c r="BZ70" s="78"/>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6"/>
      <c r="BM71" s="77"/>
      <c r="BN71" s="77"/>
      <c r="BO71" s="77"/>
      <c r="BP71" s="77"/>
      <c r="BQ71" s="77"/>
      <c r="BR71" s="77"/>
      <c r="BS71" s="77"/>
      <c r="BT71" s="77"/>
      <c r="BU71" s="77"/>
      <c r="BV71" s="77"/>
      <c r="BW71" s="77"/>
      <c r="BX71" s="77"/>
      <c r="BY71" s="77"/>
      <c r="BZ71" s="78"/>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6"/>
      <c r="BM72" s="77"/>
      <c r="BN72" s="77"/>
      <c r="BO72" s="77"/>
      <c r="BP72" s="77"/>
      <c r="BQ72" s="77"/>
      <c r="BR72" s="77"/>
      <c r="BS72" s="77"/>
      <c r="BT72" s="77"/>
      <c r="BU72" s="77"/>
      <c r="BV72" s="77"/>
      <c r="BW72" s="77"/>
      <c r="BX72" s="77"/>
      <c r="BY72" s="77"/>
      <c r="BZ72" s="78"/>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6"/>
      <c r="BM73" s="77"/>
      <c r="BN73" s="77"/>
      <c r="BO73" s="77"/>
      <c r="BP73" s="77"/>
      <c r="BQ73" s="77"/>
      <c r="BR73" s="77"/>
      <c r="BS73" s="77"/>
      <c r="BT73" s="77"/>
      <c r="BU73" s="77"/>
      <c r="BV73" s="77"/>
      <c r="BW73" s="77"/>
      <c r="BX73" s="77"/>
      <c r="BY73" s="77"/>
      <c r="BZ73" s="78"/>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6"/>
      <c r="BM74" s="77"/>
      <c r="BN74" s="77"/>
      <c r="BO74" s="77"/>
      <c r="BP74" s="77"/>
      <c r="BQ74" s="77"/>
      <c r="BR74" s="77"/>
      <c r="BS74" s="77"/>
      <c r="BT74" s="77"/>
      <c r="BU74" s="77"/>
      <c r="BV74" s="77"/>
      <c r="BW74" s="77"/>
      <c r="BX74" s="77"/>
      <c r="BY74" s="77"/>
      <c r="BZ74" s="78"/>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6"/>
      <c r="BM75" s="77"/>
      <c r="BN75" s="77"/>
      <c r="BO75" s="77"/>
      <c r="BP75" s="77"/>
      <c r="BQ75" s="77"/>
      <c r="BR75" s="77"/>
      <c r="BS75" s="77"/>
      <c r="BT75" s="77"/>
      <c r="BU75" s="77"/>
      <c r="BV75" s="77"/>
      <c r="BW75" s="77"/>
      <c r="BX75" s="77"/>
      <c r="BY75" s="77"/>
      <c r="BZ75" s="78"/>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6"/>
      <c r="BM76" s="77"/>
      <c r="BN76" s="77"/>
      <c r="BO76" s="77"/>
      <c r="BP76" s="77"/>
      <c r="BQ76" s="77"/>
      <c r="BR76" s="77"/>
      <c r="BS76" s="77"/>
      <c r="BT76" s="77"/>
      <c r="BU76" s="77"/>
      <c r="BV76" s="77"/>
      <c r="BW76" s="77"/>
      <c r="BX76" s="77"/>
      <c r="BY76" s="77"/>
      <c r="BZ76" s="78"/>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6"/>
      <c r="BM77" s="77"/>
      <c r="BN77" s="77"/>
      <c r="BO77" s="77"/>
      <c r="BP77" s="77"/>
      <c r="BQ77" s="77"/>
      <c r="BR77" s="77"/>
      <c r="BS77" s="77"/>
      <c r="BT77" s="77"/>
      <c r="BU77" s="77"/>
      <c r="BV77" s="77"/>
      <c r="BW77" s="77"/>
      <c r="BX77" s="77"/>
      <c r="BY77" s="77"/>
      <c r="BZ77" s="78"/>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6"/>
      <c r="BM78" s="77"/>
      <c r="BN78" s="77"/>
      <c r="BO78" s="77"/>
      <c r="BP78" s="77"/>
      <c r="BQ78" s="77"/>
      <c r="BR78" s="77"/>
      <c r="BS78" s="77"/>
      <c r="BT78" s="77"/>
      <c r="BU78" s="77"/>
      <c r="BV78" s="77"/>
      <c r="BW78" s="77"/>
      <c r="BX78" s="77"/>
      <c r="BY78" s="77"/>
      <c r="BZ78" s="78"/>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6"/>
      <c r="BM79" s="77"/>
      <c r="BN79" s="77"/>
      <c r="BO79" s="77"/>
      <c r="BP79" s="77"/>
      <c r="BQ79" s="77"/>
      <c r="BR79" s="77"/>
      <c r="BS79" s="77"/>
      <c r="BT79" s="77"/>
      <c r="BU79" s="77"/>
      <c r="BV79" s="77"/>
      <c r="BW79" s="77"/>
      <c r="BX79" s="77"/>
      <c r="BY79" s="77"/>
      <c r="BZ79" s="78"/>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6"/>
      <c r="BM81" s="77"/>
      <c r="BN81" s="77"/>
      <c r="BO81" s="77"/>
      <c r="BP81" s="77"/>
      <c r="BQ81" s="77"/>
      <c r="BR81" s="77"/>
      <c r="BS81" s="77"/>
      <c r="BT81" s="77"/>
      <c r="BU81" s="77"/>
      <c r="BV81" s="77"/>
      <c r="BW81" s="77"/>
      <c r="BX81" s="77"/>
      <c r="BY81" s="77"/>
      <c r="BZ81" s="78"/>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9"/>
      <c r="BM82" s="80"/>
      <c r="BN82" s="80"/>
      <c r="BO82" s="80"/>
      <c r="BP82" s="80"/>
      <c r="BQ82" s="80"/>
      <c r="BR82" s="80"/>
      <c r="BS82" s="80"/>
      <c r="BT82" s="80"/>
      <c r="BU82" s="80"/>
      <c r="BV82" s="80"/>
      <c r="BW82" s="80"/>
      <c r="BX82" s="80"/>
      <c r="BY82" s="80"/>
      <c r="BZ82" s="81"/>
    </row>
    <row r="83" spans="1:78" x14ac:dyDescent="0.15">
      <c r="C83" s="2" t="s">
        <v>41</v>
      </c>
    </row>
    <row r="84" spans="1:78" hidden="1" x14ac:dyDescent="0.15">
      <c r="B84" s="6" t="s">
        <v>42</v>
      </c>
      <c r="C84" s="6"/>
      <c r="D84" s="6"/>
      <c r="E84" s="6" t="s">
        <v>44</v>
      </c>
      <c r="F84" s="6" t="s">
        <v>45</v>
      </c>
      <c r="G84" s="6" t="s">
        <v>46</v>
      </c>
      <c r="H84" s="6" t="s">
        <v>39</v>
      </c>
      <c r="I84" s="6" t="s">
        <v>10</v>
      </c>
      <c r="J84" s="6" t="s">
        <v>47</v>
      </c>
      <c r="K84" s="6" t="s">
        <v>48</v>
      </c>
      <c r="L84" s="6" t="s">
        <v>30</v>
      </c>
      <c r="M84" s="6" t="s">
        <v>33</v>
      </c>
      <c r="N84" s="6" t="s">
        <v>50</v>
      </c>
      <c r="O84" s="6" t="s">
        <v>52</v>
      </c>
    </row>
    <row r="85" spans="1:78" hidden="1" x14ac:dyDescent="0.15">
      <c r="B85" s="6"/>
      <c r="C85" s="6"/>
      <c r="D85" s="6"/>
      <c r="E85" s="6" t="str">
        <f>データ!AI6</f>
        <v>【108.07】</v>
      </c>
      <c r="F85" s="6" t="str">
        <f>データ!AT6</f>
        <v>【3.09】</v>
      </c>
      <c r="G85" s="6" t="str">
        <f>データ!BE6</f>
        <v>【69.54】</v>
      </c>
      <c r="H85" s="6" t="str">
        <f>データ!BP6</f>
        <v>【682.51】</v>
      </c>
      <c r="I85" s="6" t="str">
        <f>データ!CA6</f>
        <v>【100.34】</v>
      </c>
      <c r="J85" s="6" t="str">
        <f>データ!CL6</f>
        <v>【136.15】</v>
      </c>
      <c r="K85" s="6" t="str">
        <f>データ!CW6</f>
        <v>【59.64】</v>
      </c>
      <c r="L85" s="6" t="str">
        <f>データ!DH6</f>
        <v>【95.35】</v>
      </c>
      <c r="M85" s="6" t="str">
        <f>データ!DS6</f>
        <v>【38.57】</v>
      </c>
      <c r="N85" s="6" t="str">
        <f>データ!ED6</f>
        <v>【5.90】</v>
      </c>
      <c r="O85" s="6" t="str">
        <f>データ!EO6</f>
        <v>【0.22】</v>
      </c>
    </row>
  </sheetData>
  <sheetProtection algorithmName="SHA-512" hashValue="eWrCTBvxgNtaqextQwdk1mvjz7DN03yGxthPjr/CQvM2b1JEzwXPgisxrofTE+mWUC4WQsYCz51o6Z4eOXGaJw==" saltValue="O5SdjAXz0WBps514DG2I7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29</v>
      </c>
      <c r="C3" s="30" t="s">
        <v>56</v>
      </c>
      <c r="D3" s="30" t="s">
        <v>57</v>
      </c>
      <c r="E3" s="30" t="s">
        <v>6</v>
      </c>
      <c r="F3" s="30" t="s">
        <v>5</v>
      </c>
      <c r="G3" s="30" t="s">
        <v>22</v>
      </c>
      <c r="H3" s="84" t="s">
        <v>58</v>
      </c>
      <c r="I3" s="85"/>
      <c r="J3" s="85"/>
      <c r="K3" s="85"/>
      <c r="L3" s="85"/>
      <c r="M3" s="85"/>
      <c r="N3" s="85"/>
      <c r="O3" s="85"/>
      <c r="P3" s="85"/>
      <c r="Q3" s="85"/>
      <c r="R3" s="85"/>
      <c r="S3" s="85"/>
      <c r="T3" s="85"/>
      <c r="U3" s="85"/>
      <c r="V3" s="85"/>
      <c r="W3" s="85"/>
      <c r="X3" s="86"/>
      <c r="Y3" s="82" t="s">
        <v>51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12</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59</v>
      </c>
      <c r="B4" s="31"/>
      <c r="C4" s="31"/>
      <c r="D4" s="31"/>
      <c r="E4" s="31"/>
      <c r="F4" s="31"/>
      <c r="G4" s="31"/>
      <c r="H4" s="87"/>
      <c r="I4" s="88"/>
      <c r="J4" s="88"/>
      <c r="K4" s="88"/>
      <c r="L4" s="88"/>
      <c r="M4" s="88"/>
      <c r="N4" s="88"/>
      <c r="O4" s="88"/>
      <c r="P4" s="88"/>
      <c r="Q4" s="88"/>
      <c r="R4" s="88"/>
      <c r="S4" s="88"/>
      <c r="T4" s="88"/>
      <c r="U4" s="88"/>
      <c r="V4" s="88"/>
      <c r="W4" s="88"/>
      <c r="X4" s="89"/>
      <c r="Y4" s="83" t="s">
        <v>49</v>
      </c>
      <c r="Z4" s="83"/>
      <c r="AA4" s="83"/>
      <c r="AB4" s="83"/>
      <c r="AC4" s="83"/>
      <c r="AD4" s="83"/>
      <c r="AE4" s="83"/>
      <c r="AF4" s="83"/>
      <c r="AG4" s="83"/>
      <c r="AH4" s="83"/>
      <c r="AI4" s="83"/>
      <c r="AJ4" s="83" t="s">
        <v>43</v>
      </c>
      <c r="AK4" s="83"/>
      <c r="AL4" s="83"/>
      <c r="AM4" s="83"/>
      <c r="AN4" s="83"/>
      <c r="AO4" s="83"/>
      <c r="AP4" s="83"/>
      <c r="AQ4" s="83"/>
      <c r="AR4" s="83"/>
      <c r="AS4" s="83"/>
      <c r="AT4" s="83"/>
      <c r="AU4" s="83" t="s">
        <v>25</v>
      </c>
      <c r="AV4" s="83"/>
      <c r="AW4" s="83"/>
      <c r="AX4" s="83"/>
      <c r="AY4" s="83"/>
      <c r="AZ4" s="83"/>
      <c r="BA4" s="83"/>
      <c r="BB4" s="83"/>
      <c r="BC4" s="83"/>
      <c r="BD4" s="83"/>
      <c r="BE4" s="83"/>
      <c r="BF4" s="83" t="s">
        <v>61</v>
      </c>
      <c r="BG4" s="83"/>
      <c r="BH4" s="83"/>
      <c r="BI4" s="83"/>
      <c r="BJ4" s="83"/>
      <c r="BK4" s="83"/>
      <c r="BL4" s="83"/>
      <c r="BM4" s="83"/>
      <c r="BN4" s="83"/>
      <c r="BO4" s="83"/>
      <c r="BP4" s="83"/>
      <c r="BQ4" s="83" t="s">
        <v>0</v>
      </c>
      <c r="BR4" s="83"/>
      <c r="BS4" s="83"/>
      <c r="BT4" s="83"/>
      <c r="BU4" s="83"/>
      <c r="BV4" s="83"/>
      <c r="BW4" s="83"/>
      <c r="BX4" s="83"/>
      <c r="BY4" s="83"/>
      <c r="BZ4" s="83"/>
      <c r="CA4" s="83"/>
      <c r="CB4" s="83" t="s">
        <v>60</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15">
      <c r="A5" s="28" t="s">
        <v>68</v>
      </c>
      <c r="B5" s="32"/>
      <c r="C5" s="32"/>
      <c r="D5" s="32"/>
      <c r="E5" s="32"/>
      <c r="F5" s="32"/>
      <c r="G5" s="32"/>
      <c r="H5" s="37" t="s">
        <v>55</v>
      </c>
      <c r="I5" s="37" t="s">
        <v>69</v>
      </c>
      <c r="J5" s="37" t="s">
        <v>70</v>
      </c>
      <c r="K5" s="37" t="s">
        <v>71</v>
      </c>
      <c r="L5" s="37" t="s">
        <v>72</v>
      </c>
      <c r="M5" s="37" t="s">
        <v>7</v>
      </c>
      <c r="N5" s="37" t="s">
        <v>73</v>
      </c>
      <c r="O5" s="37" t="s">
        <v>74</v>
      </c>
      <c r="P5" s="37" t="s">
        <v>75</v>
      </c>
      <c r="Q5" s="37" t="s">
        <v>76</v>
      </c>
      <c r="R5" s="37" t="s">
        <v>77</v>
      </c>
      <c r="S5" s="37" t="s">
        <v>78</v>
      </c>
      <c r="T5" s="37" t="s">
        <v>79</v>
      </c>
      <c r="U5" s="37" t="s">
        <v>62</v>
      </c>
      <c r="V5" s="37" t="s">
        <v>80</v>
      </c>
      <c r="W5" s="37" t="s">
        <v>81</v>
      </c>
      <c r="X5" s="37" t="s">
        <v>82</v>
      </c>
      <c r="Y5" s="37" t="s">
        <v>83</v>
      </c>
      <c r="Z5" s="37" t="s">
        <v>84</v>
      </c>
      <c r="AA5" s="37" t="s">
        <v>85</v>
      </c>
      <c r="AB5" s="37" t="s">
        <v>86</v>
      </c>
      <c r="AC5" s="37" t="s">
        <v>87</v>
      </c>
      <c r="AD5" s="37" t="s">
        <v>89</v>
      </c>
      <c r="AE5" s="37" t="s">
        <v>90</v>
      </c>
      <c r="AF5" s="37" t="s">
        <v>91</v>
      </c>
      <c r="AG5" s="37" t="s">
        <v>92</v>
      </c>
      <c r="AH5" s="37" t="s">
        <v>93</v>
      </c>
      <c r="AI5" s="37" t="s">
        <v>42</v>
      </c>
      <c r="AJ5" s="37" t="s">
        <v>83</v>
      </c>
      <c r="AK5" s="37" t="s">
        <v>84</v>
      </c>
      <c r="AL5" s="37" t="s">
        <v>85</v>
      </c>
      <c r="AM5" s="37" t="s">
        <v>86</v>
      </c>
      <c r="AN5" s="37" t="s">
        <v>87</v>
      </c>
      <c r="AO5" s="37" t="s">
        <v>89</v>
      </c>
      <c r="AP5" s="37" t="s">
        <v>90</v>
      </c>
      <c r="AQ5" s="37" t="s">
        <v>91</v>
      </c>
      <c r="AR5" s="37" t="s">
        <v>92</v>
      </c>
      <c r="AS5" s="37" t="s">
        <v>93</v>
      </c>
      <c r="AT5" s="37" t="s">
        <v>88</v>
      </c>
      <c r="AU5" s="37" t="s">
        <v>83</v>
      </c>
      <c r="AV5" s="37" t="s">
        <v>84</v>
      </c>
      <c r="AW5" s="37" t="s">
        <v>85</v>
      </c>
      <c r="AX5" s="37" t="s">
        <v>86</v>
      </c>
      <c r="AY5" s="37" t="s">
        <v>87</v>
      </c>
      <c r="AZ5" s="37" t="s">
        <v>89</v>
      </c>
      <c r="BA5" s="37" t="s">
        <v>90</v>
      </c>
      <c r="BB5" s="37" t="s">
        <v>91</v>
      </c>
      <c r="BC5" s="37" t="s">
        <v>92</v>
      </c>
      <c r="BD5" s="37" t="s">
        <v>93</v>
      </c>
      <c r="BE5" s="37" t="s">
        <v>88</v>
      </c>
      <c r="BF5" s="37" t="s">
        <v>83</v>
      </c>
      <c r="BG5" s="37" t="s">
        <v>84</v>
      </c>
      <c r="BH5" s="37" t="s">
        <v>85</v>
      </c>
      <c r="BI5" s="37" t="s">
        <v>86</v>
      </c>
      <c r="BJ5" s="37" t="s">
        <v>87</v>
      </c>
      <c r="BK5" s="37" t="s">
        <v>89</v>
      </c>
      <c r="BL5" s="37" t="s">
        <v>90</v>
      </c>
      <c r="BM5" s="37" t="s">
        <v>91</v>
      </c>
      <c r="BN5" s="37" t="s">
        <v>92</v>
      </c>
      <c r="BO5" s="37" t="s">
        <v>93</v>
      </c>
      <c r="BP5" s="37" t="s">
        <v>88</v>
      </c>
      <c r="BQ5" s="37" t="s">
        <v>83</v>
      </c>
      <c r="BR5" s="37" t="s">
        <v>84</v>
      </c>
      <c r="BS5" s="37" t="s">
        <v>85</v>
      </c>
      <c r="BT5" s="37" t="s">
        <v>86</v>
      </c>
      <c r="BU5" s="37" t="s">
        <v>87</v>
      </c>
      <c r="BV5" s="37" t="s">
        <v>89</v>
      </c>
      <c r="BW5" s="37" t="s">
        <v>90</v>
      </c>
      <c r="BX5" s="37" t="s">
        <v>91</v>
      </c>
      <c r="BY5" s="37" t="s">
        <v>92</v>
      </c>
      <c r="BZ5" s="37" t="s">
        <v>93</v>
      </c>
      <c r="CA5" s="37" t="s">
        <v>88</v>
      </c>
      <c r="CB5" s="37" t="s">
        <v>83</v>
      </c>
      <c r="CC5" s="37" t="s">
        <v>84</v>
      </c>
      <c r="CD5" s="37" t="s">
        <v>85</v>
      </c>
      <c r="CE5" s="37" t="s">
        <v>86</v>
      </c>
      <c r="CF5" s="37" t="s">
        <v>87</v>
      </c>
      <c r="CG5" s="37" t="s">
        <v>89</v>
      </c>
      <c r="CH5" s="37" t="s">
        <v>90</v>
      </c>
      <c r="CI5" s="37" t="s">
        <v>91</v>
      </c>
      <c r="CJ5" s="37" t="s">
        <v>92</v>
      </c>
      <c r="CK5" s="37" t="s">
        <v>93</v>
      </c>
      <c r="CL5" s="37" t="s">
        <v>88</v>
      </c>
      <c r="CM5" s="37" t="s">
        <v>83</v>
      </c>
      <c r="CN5" s="37" t="s">
        <v>84</v>
      </c>
      <c r="CO5" s="37" t="s">
        <v>85</v>
      </c>
      <c r="CP5" s="37" t="s">
        <v>86</v>
      </c>
      <c r="CQ5" s="37" t="s">
        <v>87</v>
      </c>
      <c r="CR5" s="37" t="s">
        <v>89</v>
      </c>
      <c r="CS5" s="37" t="s">
        <v>90</v>
      </c>
      <c r="CT5" s="37" t="s">
        <v>91</v>
      </c>
      <c r="CU5" s="37" t="s">
        <v>92</v>
      </c>
      <c r="CV5" s="37" t="s">
        <v>93</v>
      </c>
      <c r="CW5" s="37" t="s">
        <v>88</v>
      </c>
      <c r="CX5" s="37" t="s">
        <v>83</v>
      </c>
      <c r="CY5" s="37" t="s">
        <v>84</v>
      </c>
      <c r="CZ5" s="37" t="s">
        <v>85</v>
      </c>
      <c r="DA5" s="37" t="s">
        <v>86</v>
      </c>
      <c r="DB5" s="37" t="s">
        <v>87</v>
      </c>
      <c r="DC5" s="37" t="s">
        <v>89</v>
      </c>
      <c r="DD5" s="37" t="s">
        <v>90</v>
      </c>
      <c r="DE5" s="37" t="s">
        <v>91</v>
      </c>
      <c r="DF5" s="37" t="s">
        <v>92</v>
      </c>
      <c r="DG5" s="37" t="s">
        <v>93</v>
      </c>
      <c r="DH5" s="37" t="s">
        <v>88</v>
      </c>
      <c r="DI5" s="37" t="s">
        <v>83</v>
      </c>
      <c r="DJ5" s="37" t="s">
        <v>84</v>
      </c>
      <c r="DK5" s="37" t="s">
        <v>85</v>
      </c>
      <c r="DL5" s="37" t="s">
        <v>86</v>
      </c>
      <c r="DM5" s="37" t="s">
        <v>87</v>
      </c>
      <c r="DN5" s="37" t="s">
        <v>89</v>
      </c>
      <c r="DO5" s="37" t="s">
        <v>90</v>
      </c>
      <c r="DP5" s="37" t="s">
        <v>91</v>
      </c>
      <c r="DQ5" s="37" t="s">
        <v>92</v>
      </c>
      <c r="DR5" s="37" t="s">
        <v>93</v>
      </c>
      <c r="DS5" s="37" t="s">
        <v>88</v>
      </c>
      <c r="DT5" s="37" t="s">
        <v>83</v>
      </c>
      <c r="DU5" s="37" t="s">
        <v>84</v>
      </c>
      <c r="DV5" s="37" t="s">
        <v>85</v>
      </c>
      <c r="DW5" s="37" t="s">
        <v>86</v>
      </c>
      <c r="DX5" s="37" t="s">
        <v>87</v>
      </c>
      <c r="DY5" s="37" t="s">
        <v>89</v>
      </c>
      <c r="DZ5" s="37" t="s">
        <v>90</v>
      </c>
      <c r="EA5" s="37" t="s">
        <v>91</v>
      </c>
      <c r="EB5" s="37" t="s">
        <v>92</v>
      </c>
      <c r="EC5" s="37" t="s">
        <v>93</v>
      </c>
      <c r="ED5" s="37" t="s">
        <v>88</v>
      </c>
      <c r="EE5" s="37" t="s">
        <v>83</v>
      </c>
      <c r="EF5" s="37" t="s">
        <v>84</v>
      </c>
      <c r="EG5" s="37" t="s">
        <v>85</v>
      </c>
      <c r="EH5" s="37" t="s">
        <v>86</v>
      </c>
      <c r="EI5" s="37" t="s">
        <v>87</v>
      </c>
      <c r="EJ5" s="37" t="s">
        <v>89</v>
      </c>
      <c r="EK5" s="37" t="s">
        <v>90</v>
      </c>
      <c r="EL5" s="37" t="s">
        <v>91</v>
      </c>
      <c r="EM5" s="37" t="s">
        <v>92</v>
      </c>
      <c r="EN5" s="37" t="s">
        <v>93</v>
      </c>
      <c r="EO5" s="37" t="s">
        <v>88</v>
      </c>
    </row>
    <row r="6" spans="1:148" s="27" customFormat="1" x14ac:dyDescent="0.15">
      <c r="A6" s="28" t="s">
        <v>94</v>
      </c>
      <c r="B6" s="33">
        <f t="shared" ref="B6:X6" si="1">B7</f>
        <v>2019</v>
      </c>
      <c r="C6" s="33">
        <f t="shared" si="1"/>
        <v>263664</v>
      </c>
      <c r="D6" s="33">
        <f t="shared" si="1"/>
        <v>46</v>
      </c>
      <c r="E6" s="33">
        <f t="shared" si="1"/>
        <v>17</v>
      </c>
      <c r="F6" s="33">
        <f t="shared" si="1"/>
        <v>1</v>
      </c>
      <c r="G6" s="33">
        <f t="shared" si="1"/>
        <v>0</v>
      </c>
      <c r="H6" s="33" t="str">
        <f t="shared" si="1"/>
        <v>京都府　精華町</v>
      </c>
      <c r="I6" s="33" t="str">
        <f t="shared" si="1"/>
        <v>法適用</v>
      </c>
      <c r="J6" s="33" t="str">
        <f t="shared" si="1"/>
        <v>下水道事業</v>
      </c>
      <c r="K6" s="33" t="str">
        <f t="shared" si="1"/>
        <v>公共下水道</v>
      </c>
      <c r="L6" s="33" t="str">
        <f t="shared" si="1"/>
        <v>Bd1</v>
      </c>
      <c r="M6" s="33" t="str">
        <f t="shared" si="1"/>
        <v>非設置</v>
      </c>
      <c r="N6" s="38" t="str">
        <f t="shared" si="1"/>
        <v>-</v>
      </c>
      <c r="O6" s="38">
        <f t="shared" si="1"/>
        <v>69.94</v>
      </c>
      <c r="P6" s="38">
        <f t="shared" si="1"/>
        <v>98.68</v>
      </c>
      <c r="Q6" s="38">
        <f t="shared" si="1"/>
        <v>107.15</v>
      </c>
      <c r="R6" s="38">
        <f t="shared" si="1"/>
        <v>3025</v>
      </c>
      <c r="S6" s="38">
        <f t="shared" si="1"/>
        <v>37319</v>
      </c>
      <c r="T6" s="38">
        <f t="shared" si="1"/>
        <v>25.68</v>
      </c>
      <c r="U6" s="38">
        <f t="shared" si="1"/>
        <v>1453.23</v>
      </c>
      <c r="V6" s="38">
        <f t="shared" si="1"/>
        <v>36935</v>
      </c>
      <c r="W6" s="38">
        <f t="shared" si="1"/>
        <v>7.81</v>
      </c>
      <c r="X6" s="38">
        <f t="shared" si="1"/>
        <v>4729.1899999999996</v>
      </c>
      <c r="Y6" s="42" t="str">
        <f t="shared" ref="Y6:AH6" si="2">IF(Y7="",NA(),Y7)</f>
        <v>-</v>
      </c>
      <c r="Z6" s="42" t="str">
        <f t="shared" si="2"/>
        <v>-</v>
      </c>
      <c r="AA6" s="42" t="str">
        <f t="shared" si="2"/>
        <v>-</v>
      </c>
      <c r="AB6" s="42" t="str">
        <f t="shared" si="2"/>
        <v>-</v>
      </c>
      <c r="AC6" s="42">
        <f t="shared" si="2"/>
        <v>91.34</v>
      </c>
      <c r="AD6" s="42" t="str">
        <f t="shared" si="2"/>
        <v>-</v>
      </c>
      <c r="AE6" s="42" t="str">
        <f t="shared" si="2"/>
        <v>-</v>
      </c>
      <c r="AF6" s="42" t="str">
        <f t="shared" si="2"/>
        <v>-</v>
      </c>
      <c r="AG6" s="42" t="str">
        <f t="shared" si="2"/>
        <v>-</v>
      </c>
      <c r="AH6" s="42">
        <f t="shared" si="2"/>
        <v>106.99</v>
      </c>
      <c r="AI6" s="38" t="str">
        <f>IF(AI7="","",IF(AI7="-","【-】","【"&amp;SUBSTITUTE(TEXT(AI7,"#,##0.00"),"-","△")&amp;"】"))</f>
        <v>【108.07】</v>
      </c>
      <c r="AJ6" s="42" t="str">
        <f t="shared" ref="AJ6:AS6" si="3">IF(AJ7="",NA(),AJ7)</f>
        <v>-</v>
      </c>
      <c r="AK6" s="42" t="str">
        <f t="shared" si="3"/>
        <v>-</v>
      </c>
      <c r="AL6" s="42" t="str">
        <f t="shared" si="3"/>
        <v>-</v>
      </c>
      <c r="AM6" s="42" t="str">
        <f t="shared" si="3"/>
        <v>-</v>
      </c>
      <c r="AN6" s="42">
        <f t="shared" si="3"/>
        <v>28.32</v>
      </c>
      <c r="AO6" s="42" t="str">
        <f t="shared" si="3"/>
        <v>-</v>
      </c>
      <c r="AP6" s="42" t="str">
        <f t="shared" si="3"/>
        <v>-</v>
      </c>
      <c r="AQ6" s="42" t="str">
        <f t="shared" si="3"/>
        <v>-</v>
      </c>
      <c r="AR6" s="42" t="str">
        <f t="shared" si="3"/>
        <v>-</v>
      </c>
      <c r="AS6" s="42">
        <f t="shared" si="3"/>
        <v>7.42</v>
      </c>
      <c r="AT6" s="38" t="str">
        <f>IF(AT7="","",IF(AT7="-","【-】","【"&amp;SUBSTITUTE(TEXT(AT7,"#,##0.00"),"-","△")&amp;"】"))</f>
        <v>【3.09】</v>
      </c>
      <c r="AU6" s="42" t="str">
        <f t="shared" ref="AU6:BD6" si="4">IF(AU7="",NA(),AU7)</f>
        <v>-</v>
      </c>
      <c r="AV6" s="42" t="str">
        <f t="shared" si="4"/>
        <v>-</v>
      </c>
      <c r="AW6" s="42" t="str">
        <f t="shared" si="4"/>
        <v>-</v>
      </c>
      <c r="AX6" s="42" t="str">
        <f t="shared" si="4"/>
        <v>-</v>
      </c>
      <c r="AY6" s="42">
        <f t="shared" si="4"/>
        <v>23.61</v>
      </c>
      <c r="AZ6" s="42" t="str">
        <f t="shared" si="4"/>
        <v>-</v>
      </c>
      <c r="BA6" s="42" t="str">
        <f t="shared" si="4"/>
        <v>-</v>
      </c>
      <c r="BB6" s="42" t="str">
        <f t="shared" si="4"/>
        <v>-</v>
      </c>
      <c r="BC6" s="42" t="str">
        <f t="shared" si="4"/>
        <v>-</v>
      </c>
      <c r="BD6" s="42">
        <f t="shared" si="4"/>
        <v>68.180000000000007</v>
      </c>
      <c r="BE6" s="38" t="str">
        <f>IF(BE7="","",IF(BE7="-","【-】","【"&amp;SUBSTITUTE(TEXT(BE7,"#,##0.00"),"-","△")&amp;"】"))</f>
        <v>【69.54】</v>
      </c>
      <c r="BF6" s="42" t="str">
        <f t="shared" ref="BF6:BO6" si="5">IF(BF7="",NA(),BF7)</f>
        <v>-</v>
      </c>
      <c r="BG6" s="42" t="str">
        <f t="shared" si="5"/>
        <v>-</v>
      </c>
      <c r="BH6" s="42" t="str">
        <f t="shared" si="5"/>
        <v>-</v>
      </c>
      <c r="BI6" s="42" t="str">
        <f t="shared" si="5"/>
        <v>-</v>
      </c>
      <c r="BJ6" s="42">
        <f t="shared" si="5"/>
        <v>1902.75</v>
      </c>
      <c r="BK6" s="42" t="str">
        <f t="shared" si="5"/>
        <v>-</v>
      </c>
      <c r="BL6" s="42" t="str">
        <f t="shared" si="5"/>
        <v>-</v>
      </c>
      <c r="BM6" s="42" t="str">
        <f t="shared" si="5"/>
        <v>-</v>
      </c>
      <c r="BN6" s="42" t="str">
        <f t="shared" si="5"/>
        <v>-</v>
      </c>
      <c r="BO6" s="42">
        <f t="shared" si="5"/>
        <v>847.44</v>
      </c>
      <c r="BP6" s="38" t="str">
        <f>IF(BP7="","",IF(BP7="-","【-】","【"&amp;SUBSTITUTE(TEXT(BP7,"#,##0.00"),"-","△")&amp;"】"))</f>
        <v>【682.51】</v>
      </c>
      <c r="BQ6" s="42" t="str">
        <f t="shared" ref="BQ6:BZ6" si="6">IF(BQ7="",NA(),BQ7)</f>
        <v>-</v>
      </c>
      <c r="BR6" s="42" t="str">
        <f t="shared" si="6"/>
        <v>-</v>
      </c>
      <c r="BS6" s="42" t="str">
        <f t="shared" si="6"/>
        <v>-</v>
      </c>
      <c r="BT6" s="42" t="str">
        <f t="shared" si="6"/>
        <v>-</v>
      </c>
      <c r="BU6" s="42">
        <f t="shared" si="6"/>
        <v>77.91</v>
      </c>
      <c r="BV6" s="42" t="str">
        <f t="shared" si="6"/>
        <v>-</v>
      </c>
      <c r="BW6" s="42" t="str">
        <f t="shared" si="6"/>
        <v>-</v>
      </c>
      <c r="BX6" s="42" t="str">
        <f t="shared" si="6"/>
        <v>-</v>
      </c>
      <c r="BY6" s="42" t="str">
        <f t="shared" si="6"/>
        <v>-</v>
      </c>
      <c r="BZ6" s="42">
        <f t="shared" si="6"/>
        <v>94.69</v>
      </c>
      <c r="CA6" s="38" t="str">
        <f>IF(CA7="","",IF(CA7="-","【-】","【"&amp;SUBSTITUTE(TEXT(CA7,"#,##0.00"),"-","△")&amp;"】"))</f>
        <v>【100.34】</v>
      </c>
      <c r="CB6" s="42" t="str">
        <f t="shared" ref="CB6:CK6" si="7">IF(CB7="",NA(),CB7)</f>
        <v>-</v>
      </c>
      <c r="CC6" s="42" t="str">
        <f t="shared" si="7"/>
        <v>-</v>
      </c>
      <c r="CD6" s="42" t="str">
        <f t="shared" si="7"/>
        <v>-</v>
      </c>
      <c r="CE6" s="42" t="str">
        <f t="shared" si="7"/>
        <v>-</v>
      </c>
      <c r="CF6" s="42">
        <f t="shared" si="7"/>
        <v>167.6</v>
      </c>
      <c r="CG6" s="42" t="str">
        <f t="shared" si="7"/>
        <v>-</v>
      </c>
      <c r="CH6" s="42" t="str">
        <f t="shared" si="7"/>
        <v>-</v>
      </c>
      <c r="CI6" s="42" t="str">
        <f t="shared" si="7"/>
        <v>-</v>
      </c>
      <c r="CJ6" s="42" t="str">
        <f t="shared" si="7"/>
        <v>-</v>
      </c>
      <c r="CK6" s="42">
        <f t="shared" si="7"/>
        <v>159.78</v>
      </c>
      <c r="CL6" s="38" t="str">
        <f>IF(CL7="","",IF(CL7="-","【-】","【"&amp;SUBSTITUTE(TEXT(CL7,"#,##0.00"),"-","△")&amp;"】"))</f>
        <v>【136.15】</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t="str">
        <f t="shared" si="8"/>
        <v>-</v>
      </c>
      <c r="CU6" s="42" t="str">
        <f t="shared" si="8"/>
        <v>-</v>
      </c>
      <c r="CV6" s="42">
        <f t="shared" si="8"/>
        <v>68.31</v>
      </c>
      <c r="CW6" s="38" t="str">
        <f>IF(CW7="","",IF(CW7="-","【-】","【"&amp;SUBSTITUTE(TEXT(CW7,"#,##0.00"),"-","△")&amp;"】"))</f>
        <v>【59.64】</v>
      </c>
      <c r="CX6" s="42" t="str">
        <f t="shared" ref="CX6:DG6" si="9">IF(CX7="",NA(),CX7)</f>
        <v>-</v>
      </c>
      <c r="CY6" s="42" t="str">
        <f t="shared" si="9"/>
        <v>-</v>
      </c>
      <c r="CZ6" s="42" t="str">
        <f t="shared" si="9"/>
        <v>-</v>
      </c>
      <c r="DA6" s="42" t="str">
        <f t="shared" si="9"/>
        <v>-</v>
      </c>
      <c r="DB6" s="42">
        <f t="shared" si="9"/>
        <v>96.54</v>
      </c>
      <c r="DC6" s="42" t="str">
        <f t="shared" si="9"/>
        <v>-</v>
      </c>
      <c r="DD6" s="42" t="str">
        <f t="shared" si="9"/>
        <v>-</v>
      </c>
      <c r="DE6" s="42" t="str">
        <f t="shared" si="9"/>
        <v>-</v>
      </c>
      <c r="DF6" s="42" t="str">
        <f t="shared" si="9"/>
        <v>-</v>
      </c>
      <c r="DG6" s="42">
        <f t="shared" si="9"/>
        <v>92.62</v>
      </c>
      <c r="DH6" s="38" t="str">
        <f>IF(DH7="","",IF(DH7="-","【-】","【"&amp;SUBSTITUTE(TEXT(DH7,"#,##0.00"),"-","△")&amp;"】"))</f>
        <v>【95.35】</v>
      </c>
      <c r="DI6" s="42" t="str">
        <f t="shared" ref="DI6:DR6" si="10">IF(DI7="",NA(),DI7)</f>
        <v>-</v>
      </c>
      <c r="DJ6" s="42" t="str">
        <f t="shared" si="10"/>
        <v>-</v>
      </c>
      <c r="DK6" s="42" t="str">
        <f t="shared" si="10"/>
        <v>-</v>
      </c>
      <c r="DL6" s="42" t="str">
        <f t="shared" si="10"/>
        <v>-</v>
      </c>
      <c r="DM6" s="42">
        <f t="shared" si="10"/>
        <v>39.54</v>
      </c>
      <c r="DN6" s="42" t="str">
        <f t="shared" si="10"/>
        <v>-</v>
      </c>
      <c r="DO6" s="42" t="str">
        <f t="shared" si="10"/>
        <v>-</v>
      </c>
      <c r="DP6" s="42" t="str">
        <f t="shared" si="10"/>
        <v>-</v>
      </c>
      <c r="DQ6" s="42" t="str">
        <f t="shared" si="10"/>
        <v>-</v>
      </c>
      <c r="DR6" s="42">
        <f t="shared" si="10"/>
        <v>26.36</v>
      </c>
      <c r="DS6" s="38" t="str">
        <f>IF(DS7="","",IF(DS7="-","【-】","【"&amp;SUBSTITUTE(TEXT(DS7,"#,##0.00"),"-","△")&amp;"】"))</f>
        <v>【38.57】</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42">
        <f t="shared" si="11"/>
        <v>1.43</v>
      </c>
      <c r="ED6" s="38" t="str">
        <f>IF(ED7="","",IF(ED7="-","【-】","【"&amp;SUBSTITUTE(TEXT(ED7,"#,##0.00"),"-","△")&amp;"】"))</f>
        <v>【5.90】</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0.09</v>
      </c>
      <c r="EO6" s="38" t="str">
        <f>IF(EO7="","",IF(EO7="-","【-】","【"&amp;SUBSTITUTE(TEXT(EO7,"#,##0.00"),"-","△")&amp;"】"))</f>
        <v>【0.22】</v>
      </c>
    </row>
    <row r="7" spans="1:148" s="27" customFormat="1" x14ac:dyDescent="0.15">
      <c r="A7" s="28"/>
      <c r="B7" s="34">
        <v>2019</v>
      </c>
      <c r="C7" s="34">
        <v>263664</v>
      </c>
      <c r="D7" s="34">
        <v>46</v>
      </c>
      <c r="E7" s="34">
        <v>17</v>
      </c>
      <c r="F7" s="34">
        <v>1</v>
      </c>
      <c r="G7" s="34">
        <v>0</v>
      </c>
      <c r="H7" s="34" t="s">
        <v>95</v>
      </c>
      <c r="I7" s="34" t="s">
        <v>96</v>
      </c>
      <c r="J7" s="34" t="s">
        <v>97</v>
      </c>
      <c r="K7" s="34" t="s">
        <v>98</v>
      </c>
      <c r="L7" s="34" t="s">
        <v>99</v>
      </c>
      <c r="M7" s="34" t="s">
        <v>100</v>
      </c>
      <c r="N7" s="39" t="s">
        <v>101</v>
      </c>
      <c r="O7" s="39">
        <v>69.94</v>
      </c>
      <c r="P7" s="39">
        <v>98.68</v>
      </c>
      <c r="Q7" s="39">
        <v>107.15</v>
      </c>
      <c r="R7" s="39">
        <v>3025</v>
      </c>
      <c r="S7" s="39">
        <v>37319</v>
      </c>
      <c r="T7" s="39">
        <v>25.68</v>
      </c>
      <c r="U7" s="39">
        <v>1453.23</v>
      </c>
      <c r="V7" s="39">
        <v>36935</v>
      </c>
      <c r="W7" s="39">
        <v>7.81</v>
      </c>
      <c r="X7" s="39">
        <v>4729.1899999999996</v>
      </c>
      <c r="Y7" s="39" t="s">
        <v>101</v>
      </c>
      <c r="Z7" s="39" t="s">
        <v>101</v>
      </c>
      <c r="AA7" s="39" t="s">
        <v>101</v>
      </c>
      <c r="AB7" s="39" t="s">
        <v>101</v>
      </c>
      <c r="AC7" s="39">
        <v>91.34</v>
      </c>
      <c r="AD7" s="39" t="s">
        <v>101</v>
      </c>
      <c r="AE7" s="39" t="s">
        <v>101</v>
      </c>
      <c r="AF7" s="39" t="s">
        <v>101</v>
      </c>
      <c r="AG7" s="39" t="s">
        <v>101</v>
      </c>
      <c r="AH7" s="39">
        <v>106.99</v>
      </c>
      <c r="AI7" s="39">
        <v>108.07</v>
      </c>
      <c r="AJ7" s="39" t="s">
        <v>101</v>
      </c>
      <c r="AK7" s="39" t="s">
        <v>101</v>
      </c>
      <c r="AL7" s="39" t="s">
        <v>101</v>
      </c>
      <c r="AM7" s="39" t="s">
        <v>101</v>
      </c>
      <c r="AN7" s="39">
        <v>28.32</v>
      </c>
      <c r="AO7" s="39" t="s">
        <v>101</v>
      </c>
      <c r="AP7" s="39" t="s">
        <v>101</v>
      </c>
      <c r="AQ7" s="39" t="s">
        <v>101</v>
      </c>
      <c r="AR7" s="39" t="s">
        <v>101</v>
      </c>
      <c r="AS7" s="39">
        <v>7.42</v>
      </c>
      <c r="AT7" s="39">
        <v>3.09</v>
      </c>
      <c r="AU7" s="39" t="s">
        <v>101</v>
      </c>
      <c r="AV7" s="39" t="s">
        <v>101</v>
      </c>
      <c r="AW7" s="39" t="s">
        <v>101</v>
      </c>
      <c r="AX7" s="39" t="s">
        <v>101</v>
      </c>
      <c r="AY7" s="39">
        <v>23.61</v>
      </c>
      <c r="AZ7" s="39" t="s">
        <v>101</v>
      </c>
      <c r="BA7" s="39" t="s">
        <v>101</v>
      </c>
      <c r="BB7" s="39" t="s">
        <v>101</v>
      </c>
      <c r="BC7" s="39" t="s">
        <v>101</v>
      </c>
      <c r="BD7" s="39">
        <v>68.180000000000007</v>
      </c>
      <c r="BE7" s="39">
        <v>69.540000000000006</v>
      </c>
      <c r="BF7" s="39" t="s">
        <v>101</v>
      </c>
      <c r="BG7" s="39" t="s">
        <v>101</v>
      </c>
      <c r="BH7" s="39" t="s">
        <v>101</v>
      </c>
      <c r="BI7" s="39" t="s">
        <v>101</v>
      </c>
      <c r="BJ7" s="39">
        <v>1902.75</v>
      </c>
      <c r="BK7" s="39" t="s">
        <v>101</v>
      </c>
      <c r="BL7" s="39" t="s">
        <v>101</v>
      </c>
      <c r="BM7" s="39" t="s">
        <v>101</v>
      </c>
      <c r="BN7" s="39" t="s">
        <v>101</v>
      </c>
      <c r="BO7" s="39">
        <v>847.44</v>
      </c>
      <c r="BP7" s="39">
        <v>682.51</v>
      </c>
      <c r="BQ7" s="39" t="s">
        <v>101</v>
      </c>
      <c r="BR7" s="39" t="s">
        <v>101</v>
      </c>
      <c r="BS7" s="39" t="s">
        <v>101</v>
      </c>
      <c r="BT7" s="39" t="s">
        <v>101</v>
      </c>
      <c r="BU7" s="39">
        <v>77.91</v>
      </c>
      <c r="BV7" s="39" t="s">
        <v>101</v>
      </c>
      <c r="BW7" s="39" t="s">
        <v>101</v>
      </c>
      <c r="BX7" s="39" t="s">
        <v>101</v>
      </c>
      <c r="BY7" s="39" t="s">
        <v>101</v>
      </c>
      <c r="BZ7" s="39">
        <v>94.69</v>
      </c>
      <c r="CA7" s="39">
        <v>100.34</v>
      </c>
      <c r="CB7" s="39" t="s">
        <v>101</v>
      </c>
      <c r="CC7" s="39" t="s">
        <v>101</v>
      </c>
      <c r="CD7" s="39" t="s">
        <v>101</v>
      </c>
      <c r="CE7" s="39" t="s">
        <v>101</v>
      </c>
      <c r="CF7" s="39">
        <v>167.6</v>
      </c>
      <c r="CG7" s="39" t="s">
        <v>101</v>
      </c>
      <c r="CH7" s="39" t="s">
        <v>101</v>
      </c>
      <c r="CI7" s="39" t="s">
        <v>101</v>
      </c>
      <c r="CJ7" s="39" t="s">
        <v>101</v>
      </c>
      <c r="CK7" s="39">
        <v>159.78</v>
      </c>
      <c r="CL7" s="39">
        <v>136.15</v>
      </c>
      <c r="CM7" s="39" t="s">
        <v>101</v>
      </c>
      <c r="CN7" s="39" t="s">
        <v>101</v>
      </c>
      <c r="CO7" s="39" t="s">
        <v>101</v>
      </c>
      <c r="CP7" s="39" t="s">
        <v>101</v>
      </c>
      <c r="CQ7" s="39" t="s">
        <v>101</v>
      </c>
      <c r="CR7" s="39" t="s">
        <v>101</v>
      </c>
      <c r="CS7" s="39" t="s">
        <v>101</v>
      </c>
      <c r="CT7" s="39" t="s">
        <v>101</v>
      </c>
      <c r="CU7" s="39" t="s">
        <v>101</v>
      </c>
      <c r="CV7" s="39">
        <v>68.31</v>
      </c>
      <c r="CW7" s="39">
        <v>59.64</v>
      </c>
      <c r="CX7" s="39" t="s">
        <v>101</v>
      </c>
      <c r="CY7" s="39" t="s">
        <v>101</v>
      </c>
      <c r="CZ7" s="39" t="s">
        <v>101</v>
      </c>
      <c r="DA7" s="39" t="s">
        <v>101</v>
      </c>
      <c r="DB7" s="39">
        <v>96.54</v>
      </c>
      <c r="DC7" s="39" t="s">
        <v>101</v>
      </c>
      <c r="DD7" s="39" t="s">
        <v>101</v>
      </c>
      <c r="DE7" s="39" t="s">
        <v>101</v>
      </c>
      <c r="DF7" s="39" t="s">
        <v>101</v>
      </c>
      <c r="DG7" s="39">
        <v>92.62</v>
      </c>
      <c r="DH7" s="39">
        <v>95.35</v>
      </c>
      <c r="DI7" s="39" t="s">
        <v>101</v>
      </c>
      <c r="DJ7" s="39" t="s">
        <v>101</v>
      </c>
      <c r="DK7" s="39" t="s">
        <v>101</v>
      </c>
      <c r="DL7" s="39" t="s">
        <v>101</v>
      </c>
      <c r="DM7" s="39">
        <v>39.54</v>
      </c>
      <c r="DN7" s="39" t="s">
        <v>101</v>
      </c>
      <c r="DO7" s="39" t="s">
        <v>101</v>
      </c>
      <c r="DP7" s="39" t="s">
        <v>101</v>
      </c>
      <c r="DQ7" s="39" t="s">
        <v>101</v>
      </c>
      <c r="DR7" s="39">
        <v>26.36</v>
      </c>
      <c r="DS7" s="39">
        <v>38.57</v>
      </c>
      <c r="DT7" s="39" t="s">
        <v>101</v>
      </c>
      <c r="DU7" s="39" t="s">
        <v>101</v>
      </c>
      <c r="DV7" s="39" t="s">
        <v>101</v>
      </c>
      <c r="DW7" s="39" t="s">
        <v>101</v>
      </c>
      <c r="DX7" s="39">
        <v>0</v>
      </c>
      <c r="DY7" s="39" t="s">
        <v>101</v>
      </c>
      <c r="DZ7" s="39" t="s">
        <v>101</v>
      </c>
      <c r="EA7" s="39" t="s">
        <v>101</v>
      </c>
      <c r="EB7" s="39" t="s">
        <v>101</v>
      </c>
      <c r="EC7" s="39">
        <v>1.43</v>
      </c>
      <c r="ED7" s="39">
        <v>5.9</v>
      </c>
      <c r="EE7" s="39" t="s">
        <v>101</v>
      </c>
      <c r="EF7" s="39" t="s">
        <v>101</v>
      </c>
      <c r="EG7" s="39" t="s">
        <v>101</v>
      </c>
      <c r="EH7" s="39" t="s">
        <v>101</v>
      </c>
      <c r="EI7" s="39">
        <v>0</v>
      </c>
      <c r="EJ7" s="39" t="s">
        <v>101</v>
      </c>
      <c r="EK7" s="39" t="s">
        <v>101</v>
      </c>
      <c r="EL7" s="39" t="s">
        <v>101</v>
      </c>
      <c r="EM7" s="39" t="s">
        <v>101</v>
      </c>
      <c r="EN7" s="39">
        <v>0.09</v>
      </c>
      <c r="EO7" s="39">
        <v>0.22</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29</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薮田 睦</dc:creator>
  <cp:lastModifiedBy> </cp:lastModifiedBy>
  <cp:lastPrinted>2021-01-26T01:30:24Z</cp:lastPrinted>
  <dcterms:created xsi:type="dcterms:W3CDTF">2021-01-15T05:21:08Z</dcterms:created>
  <dcterms:modified xsi:type="dcterms:W3CDTF">2021-01-26T01:54:24Z</dcterms:modified>
</cp:coreProperties>
</file>