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AsWlY1Q13LyujB8lpkLCHZ5/MRx0kfkcYhFHl6MGrDJ7gtTRKikEvHZi6MSUhJLB5acDP/RMktup7V+Jb58XA==" workbookSaltValue="peqYJJNhTQXX8rTyYCGZtA=="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<sst xmlns="http://schemas.openxmlformats.org/spreadsheetml/2006/main" xmlns:r="http://schemas.openxmlformats.org/officeDocument/2006/relationships" count="116" uniqueCount="116">
  <si>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</si>
  <si>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</si>
  <si>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</si>
  <si>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京都府　与謝野町</t>
  </si>
  <si>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</si>
  <si>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</si>
  <si>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</si>
  <si>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</si>
  <si>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</si>
  <si>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</si>
  <si>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</si>
  <si>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</si>
  <si>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</si>
  <si>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</si>
  <si>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</si>
  <si>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</si>
  <si>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</si>
  <si>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</si>
  <si>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</si>
  <si>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</si>
  <si>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</si>
  <si>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</si>
  <si>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</si>
  <si>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</si>
  <si>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</si>
  <si>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</si>
  <si>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</si>
  <si>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</si>
  <si>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</si>
  <si>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</si>
  <si>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</si>
  <si>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</si>
  <si>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</si>
  <si>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</si>
  <si>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</si>
  <si>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</si>
  <si>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</si>
  <si>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</si>
  <si>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</si>
  <si>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</si>
  <si>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</si>
  <si>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</si>
  <si>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</si>
  <si>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</si>
  <si>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</si>
  <si>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</si>
  <si>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</si>
  <si>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</si>
  <si>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</si>
  <si>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</si>
  <si>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</si>
  <si>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</si>
  <si>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</si>
  <si>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</si>
  <si>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</si>
  <si>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</si>
  <si>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</si>
  <si>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</si>
  <si>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</si>
  <si>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</si>
  <si>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</si>
  <si>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</si>
  <si>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</si>
  <si>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</si>
  <si>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</si>
  <si>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</si>
  <si>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</si>
  <si>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</si>
  <si>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</si>
  <si>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</si>
  <si>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</si>
  <si>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</si>
  <si>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</si>
  <si>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</si>
  <si>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</si>
  <si>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</si>
  <si>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</si>
  <si>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</si>
  <si>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</si>
  <si>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</si>
  <si>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</si>
  <si>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</si>
  <si>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</si>
  <si>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</si>
  <si>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</si>
  <si>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</si>
  <si>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</si>
  <si>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</si>
  <si>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</si>
  <si>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</si>
  <si>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</si>
  <si>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</si>
  <si>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</si>
  <si>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</si>
  <si>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</si>
  <si>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</si>
  <si>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</si>
  <si>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</si>
  <si>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</si>
  <si>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</si>
  <si>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</si>
  <si>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</si>
  <si>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</si>
  <si>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</si>
  <si>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</si>
  <si>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</si>
  <si>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</si>
  <si>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</si>
  <si>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</si>
  <si>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</si>
  <si>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</si>
  <si>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</si>
  <si>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</si>
  <si>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</si>
  <si>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5">
      <t>シヨウ</t>
    </rPh>
    <rPh sb="35" eb="36">
      <t>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2">
      <t>ミ</t>
    </rPh>
    <rPh sb="92" eb="94">
      <t>セツゾク</t>
    </rPh>
    <rPh sb="94" eb="96">
      <t>セタイ</t>
    </rPh>
    <rPh sb="98" eb="100">
      <t>ブンショ</t>
    </rPh>
    <rPh sb="100" eb="101">
      <t>トウ</t>
    </rPh>
    <rPh sb="104" eb="106">
      <t>ケイハツ</t>
    </rPh>
    <rPh sb="107" eb="109">
      <t>ジッシ</t>
    </rPh>
    <phoneticPr fontId="1"/>
  </si>
  <si>
    <t>　平成２９年度に使用料の値上げを行い、改善の傾向はみられますが、依然として収益的収支比率が１００％を大幅に下回っていることや類似団体と比較して経費回収率が低く、汚水処理原価が高い等、効率の悪い経営状況となっています。
　その要因としては、処理区域内人口一人当たりの投資額が多いことや旧町からの合併時に使用料を一番安価な町の料金体系に統一したこと等が考えられます。
　改善策としては、未接続世帯への文書等による接続依頼及び戸別訪問を行い、水洗化人口の増加による「経営の効率化」の向上を目指します。また、平成２９年度に行った使用料の値上げは急激な住民負担を招かないよう考慮した値上げであり、早期の経営改善に結びつくようなものではありませんでした。加えて近年の人口減少の影響から使用料収入の伸びも頭打ちになっているため、現在の状況を反映した適正な使用料とするため、今後も段階的な値上げを計画的に行い、「経営の健全性」の向上に努めていきます。</t>
    <rPh sb="1" eb="3">
      <t>ヘイセイ</t>
    </rPh>
    <rPh sb="5" eb="7">
      <t>ネンド</t>
    </rPh>
    <rPh sb="8" eb="11">
      <t>シヨウリョウ</t>
    </rPh>
    <rPh sb="12" eb="14">
      <t>ネア</t>
    </rPh>
    <rPh sb="16" eb="17">
      <t>オコナ</t>
    </rPh>
    <rPh sb="19" eb="21">
      <t>カイゼン</t>
    </rPh>
    <rPh sb="22" eb="24">
      <t>ケイコウ</t>
    </rPh>
    <rPh sb="32" eb="34">
      <t>イゼン</t>
    </rPh>
    <rPh sb="37" eb="40">
      <t>シュウエキテキ</t>
    </rPh>
    <rPh sb="40" eb="42">
      <t>シュウシ</t>
    </rPh>
    <rPh sb="42" eb="44">
      <t>ヒリツ</t>
    </rPh>
    <rPh sb="50" eb="52">
      <t>オオハバ</t>
    </rPh>
    <rPh sb="53" eb="55">
      <t>シタマワ</t>
    </rPh>
    <rPh sb="62" eb="64">
      <t>ルイジ</t>
    </rPh>
    <rPh sb="64" eb="66">
      <t>ダンタイ</t>
    </rPh>
    <rPh sb="67" eb="69">
      <t>ヒカク</t>
    </rPh>
    <rPh sb="71" eb="73">
      <t>ケイヒ</t>
    </rPh>
    <rPh sb="73" eb="75">
      <t>カイシュウ</t>
    </rPh>
    <rPh sb="75" eb="76">
      <t>リツ</t>
    </rPh>
    <rPh sb="77" eb="78">
      <t>ヒク</t>
    </rPh>
    <rPh sb="80" eb="82">
      <t>オスイ</t>
    </rPh>
    <rPh sb="82" eb="84">
      <t>ショリ</t>
    </rPh>
    <rPh sb="84" eb="86">
      <t>ゲンカ</t>
    </rPh>
    <rPh sb="87" eb="88">
      <t>タカ</t>
    </rPh>
    <rPh sb="89" eb="90">
      <t>トウ</t>
    </rPh>
    <rPh sb="91" eb="93">
      <t>コウリツ</t>
    </rPh>
    <rPh sb="94" eb="95">
      <t>ワル</t>
    </rPh>
    <rPh sb="96" eb="98">
      <t>ケイエイ</t>
    </rPh>
    <rPh sb="98" eb="100">
      <t>ジョウキョウ</t>
    </rPh>
    <rPh sb="112" eb="114">
      <t>ヨウイン</t>
    </rPh>
    <rPh sb="119" eb="121">
      <t>ショリ</t>
    </rPh>
    <rPh sb="121" eb="123">
      <t>クイキ</t>
    </rPh>
    <rPh sb="123" eb="124">
      <t>ナイ</t>
    </rPh>
    <rPh sb="124" eb="126">
      <t>ジンコウ</t>
    </rPh>
    <rPh sb="126" eb="128">
      <t>ヒトリ</t>
    </rPh>
    <rPh sb="128" eb="129">
      <t>ア</t>
    </rPh>
    <rPh sb="132" eb="134">
      <t>トウシ</t>
    </rPh>
    <rPh sb="134" eb="135">
      <t>ガク</t>
    </rPh>
    <rPh sb="136" eb="137">
      <t>オオ</t>
    </rPh>
    <rPh sb="141" eb="142">
      <t>キュウ</t>
    </rPh>
    <rPh sb="142" eb="143">
      <t>マチ</t>
    </rPh>
    <rPh sb="146" eb="148">
      <t>ガッペイ</t>
    </rPh>
    <rPh sb="148" eb="149">
      <t>ジ</t>
    </rPh>
    <rPh sb="150" eb="153">
      <t>シヨウリョウ</t>
    </rPh>
    <rPh sb="154" eb="156">
      <t>イチバン</t>
    </rPh>
    <rPh sb="156" eb="158">
      <t>アンカ</t>
    </rPh>
    <rPh sb="159" eb="160">
      <t>マチ</t>
    </rPh>
    <rPh sb="161" eb="162">
      <t>リョウ</t>
    </rPh>
    <rPh sb="162" eb="163">
      <t>キン</t>
    </rPh>
    <rPh sb="163" eb="165">
      <t>タイケイ</t>
    </rPh>
    <rPh sb="166" eb="168">
      <t>トウイツ</t>
    </rPh>
    <rPh sb="172" eb="173">
      <t>トウ</t>
    </rPh>
    <rPh sb="174" eb="175">
      <t>カンガ</t>
    </rPh>
    <rPh sb="183" eb="186">
      <t>カイゼンサク</t>
    </rPh>
    <rPh sb="191" eb="194">
      <t>ミセツゾク</t>
    </rPh>
    <rPh sb="194" eb="196">
      <t>セタイ</t>
    </rPh>
    <rPh sb="198" eb="200">
      <t>ブンショ</t>
    </rPh>
    <rPh sb="200" eb="201">
      <t>トウ</t>
    </rPh>
    <rPh sb="204" eb="206">
      <t>セツゾク</t>
    </rPh>
    <rPh sb="206" eb="208">
      <t>イライ</t>
    </rPh>
    <rPh sb="208" eb="209">
      <t>オヨ</t>
    </rPh>
    <rPh sb="210" eb="212">
      <t>コベツ</t>
    </rPh>
    <rPh sb="212" eb="214">
      <t>ホウモン</t>
    </rPh>
    <rPh sb="215" eb="216">
      <t>オコナ</t>
    </rPh>
    <rPh sb="218" eb="221">
      <t>スイセンカ</t>
    </rPh>
    <rPh sb="221" eb="223">
      <t>ジンコウ</t>
    </rPh>
    <rPh sb="224" eb="226">
      <t>ゾウカ</t>
    </rPh>
    <rPh sb="230" eb="232">
      <t>ケイエイ</t>
    </rPh>
    <rPh sb="233" eb="236">
      <t>コウリツカ</t>
    </rPh>
    <rPh sb="238" eb="240">
      <t>コウジョウ</t>
    </rPh>
    <rPh sb="241" eb="243">
      <t>メザ</t>
    </rPh>
    <rPh sb="250" eb="252">
      <t>ヘイセイ</t>
    </rPh>
    <rPh sb="254" eb="256">
      <t>ネンド</t>
    </rPh>
    <rPh sb="257" eb="258">
      <t>オコナ</t>
    </rPh>
    <rPh sb="260" eb="263">
      <t>シヨウリョウ</t>
    </rPh>
    <rPh sb="264" eb="266">
      <t>ネア</t>
    </rPh>
    <rPh sb="268" eb="270">
      <t>キュウゲキ</t>
    </rPh>
    <rPh sb="271" eb="273">
      <t>ジュウミン</t>
    </rPh>
    <rPh sb="273" eb="275">
      <t>フタン</t>
    </rPh>
    <rPh sb="276" eb="277">
      <t>マネ</t>
    </rPh>
    <rPh sb="282" eb="284">
      <t>コウリョ</t>
    </rPh>
    <rPh sb="286" eb="288">
      <t>ネア</t>
    </rPh>
    <rPh sb="293" eb="295">
      <t>ソウキ</t>
    </rPh>
    <rPh sb="296" eb="298">
      <t>ケイエイ</t>
    </rPh>
    <rPh sb="298" eb="300">
      <t>カイゼン</t>
    </rPh>
    <rPh sb="301" eb="302">
      <t>ムス</t>
    </rPh>
    <rPh sb="321" eb="322">
      <t>クワ</t>
    </rPh>
    <rPh sb="324" eb="326">
      <t>キンネン</t>
    </rPh>
    <rPh sb="327" eb="329">
      <t>ジンコウ</t>
    </rPh>
    <rPh sb="329" eb="331">
      <t>ゲンショウ</t>
    </rPh>
    <rPh sb="332" eb="334">
      <t>エイキョウ</t>
    </rPh>
    <rPh sb="336" eb="339">
      <t>シヨウリョウ</t>
    </rPh>
    <rPh sb="339" eb="341">
      <t>シュウニュウ</t>
    </rPh>
    <rPh sb="342" eb="343">
      <t>ノ</t>
    </rPh>
    <rPh sb="345" eb="347">
      <t>アタマウ</t>
    </rPh>
    <rPh sb="357" eb="359">
      <t>ゲンザイ</t>
    </rPh>
    <rPh sb="360" eb="362">
      <t>ジョウキョウ</t>
    </rPh>
    <rPh sb="363" eb="365">
      <t>ハンエイ</t>
    </rPh>
    <rPh sb="367" eb="369">
      <t>テキセイ</t>
    </rPh>
    <rPh sb="370" eb="373">
      <t>シヨウリョウ</t>
    </rPh>
    <rPh sb="379" eb="381">
      <t>コンゴ</t>
    </rPh>
    <rPh sb="382" eb="385">
      <t>ダンカイテキ</t>
    </rPh>
    <rPh sb="386" eb="388">
      <t>ネア</t>
    </rPh>
    <rPh sb="390" eb="393">
      <t>ケイカクテキ</t>
    </rPh>
    <rPh sb="394" eb="395">
      <t>オコナ</t>
    </rPh>
    <rPh sb="398" eb="400">
      <t>ケイエイ</t>
    </rPh>
    <rPh sb="401" eb="404">
      <t>ケンゼンセイ</t>
    </rPh>
    <rPh sb="406" eb="408">
      <t>コウジョウ</t>
    </rPh>
    <rPh sb="409" eb="410">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</si>
</sst>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0.11</c:v>
                </c:pt>
                <c:pt idx="1">
                  <c:v>0.15</c:v>
                </c:pt>
                <c:pt idx="2">
                  <c:v>0.16</c:v>
                </c:pt>
                <c:pt idx="3">
                  <c:v>0.13</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54.67</c:v>
                </c:pt>
                <c:pt idx="1">
                  <c:v>53.51</c:v>
                </c:pt>
                <c:pt idx="2">
                  <c:v>53.5</c:v>
                </c:pt>
                <c:pt idx="3">
                  <c:v>52.58</c:v>
                </c:pt>
                <c:pt idx="4">
                  <c:v>50.94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86.1</c:v>
                </c:pt>
                <c:pt idx="1">
                  <c:v>87.05</c:v>
                </c:pt>
                <c:pt idx="2">
                  <c:v>87.78</c:v>
                </c:pt>
                <c:pt idx="3">
                  <c:v>87.97</c:v>
                </c:pt>
                <c:pt idx="4">
                  <c:v>88.39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83.8</c:v>
                </c:pt>
                <c:pt idx="1">
                  <c:v>83.91</c:v>
                </c:pt>
                <c:pt idx="2">
                  <c:v>83.51</c:v>
                </c:pt>
                <c:pt idx="3">
                  <c:v>83.02</c:v>
                </c:pt>
                <c:pt idx="4">
                  <c:v>82.55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51.11</c:v>
                </c:pt>
                <c:pt idx="1">
                  <c:v>49.31</c:v>
                </c:pt>
                <c:pt idx="2">
                  <c:v>62.7</c:v>
                </c:pt>
                <c:pt idx="3">
                  <c:v>64.27</c:v>
                </c:pt>
                <c:pt idx="4">
                  <c:v>62.38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2088.66</c:v>
                </c:pt>
                <c:pt idx="1">
                  <c:v>658.33</c:v>
                </c:pt>
                <c:pt idx="2">
                  <c:v>2707.17</c:v>
                </c:pt>
                <c:pt idx="3">
                  <c:v>360.68</c:v>
                </c:pt>
                <c:pt idx="4">
                  <c:v>208.46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1118.56</c:v>
                </c:pt>
                <c:pt idx="1">
                  <c:v>1111.31</c:v>
                </c:pt>
                <c:pt idx="2">
                  <c:v>966.33</c:v>
                </c:pt>
                <c:pt idx="3">
                  <c:v>958.81</c:v>
                </c:pt>
                <c:pt idx="4">
                  <c:v>1001.3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42.12</c:v>
                </c:pt>
                <c:pt idx="1">
                  <c:v>42.32</c:v>
                </c:pt>
                <c:pt idx="2">
                  <c:v>72.23</c:v>
                </c:pt>
                <c:pt idx="3">
                  <c:v>74.239999999999995</c:v>
                </c:pt>
                <c:pt idx="4">
                  <c:v>67.260000000000005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72.33</c:v>
                </c:pt>
                <c:pt idx="1">
                  <c:v>75.540000000000006</c:v>
                </c:pt>
                <c:pt idx="2">
                  <c:v>81.739999999999995</c:v>
                </c:pt>
                <c:pt idx="3">
                  <c:v>82.88</c:v>
                </c:pt>
                <c:pt idx="4">
                  <c:v>81.88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352.99</c:v>
                </c:pt>
                <c:pt idx="1">
                  <c:v>348.31</c:v>
                </c:pt>
                <c:pt idx="2">
                  <c:v>228.02</c:v>
                </c:pt>
                <c:pt idx="3">
                  <c:v>229.77</c:v>
                </c:pt>
                <c:pt idx="4">
                  <c:v>253.73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215.28</c:v>
                </c:pt>
                <c:pt idx="1">
                  <c:v>207.96</c:v>
                </c:pt>
                <c:pt idx="2">
                  <c:v>194.31</c:v>
                </c:pt>
                <c:pt idx="3">
                  <c:v>190.99</c:v>
                </c:pt>
                <c:pt idx="4">
                  <c:v>187.55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S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21377</v>
      </c>
      <c r="AM8" s="22"/>
      <c r="AN8" s="22"/>
      <c r="AO8" s="22"/>
      <c r="AP8" s="22"/>
      <c r="AQ8" s="22"/>
      <c r="AR8" s="22"/>
      <c r="AS8" s="22"/>
      <c r="AT8" s="7">
        <f>データ!T6</f>
        <v>108.38</v>
      </c>
      <c r="AU8" s="7"/>
      <c r="AV8" s="7"/>
      <c r="AW8" s="7"/>
      <c r="AX8" s="7"/>
      <c r="AY8" s="7"/>
      <c r="AZ8" s="7"/>
      <c r="BA8" s="7"/>
      <c r="BB8" s="7">
        <f>データ!U6</f>
        <v>197.24</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4</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25.89</v>
      </c>
      <c r="Q10" s="7"/>
      <c r="R10" s="7"/>
      <c r="S10" s="7"/>
      <c r="T10" s="7"/>
      <c r="U10" s="7"/>
      <c r="V10" s="7"/>
      <c r="W10" s="7">
        <f>データ!Q6</f>
        <v>98.02</v>
      </c>
      <c r="X10" s="7"/>
      <c r="Y10" s="7"/>
      <c r="Z10" s="7"/>
      <c r="AA10" s="7"/>
      <c r="AB10" s="7"/>
      <c r="AC10" s="7"/>
      <c r="AD10" s="22">
        <f>データ!R6</f>
        <v>2954</v>
      </c>
      <c r="AE10" s="22"/>
      <c r="AF10" s="22"/>
      <c r="AG10" s="22"/>
      <c r="AH10" s="22"/>
      <c r="AI10" s="22"/>
      <c r="AJ10" s="22"/>
      <c r="AK10" s="2"/>
      <c r="AL10" s="22">
        <f>データ!V6</f>
        <v>5493</v>
      </c>
      <c r="AM10" s="22"/>
      <c r="AN10" s="22"/>
      <c r="AO10" s="22"/>
      <c r="AP10" s="22"/>
      <c r="AQ10" s="22"/>
      <c r="AR10" s="22"/>
      <c r="AS10" s="22"/>
      <c r="AT10" s="7">
        <f>データ!W6</f>
        <v>2.17</v>
      </c>
      <c r="AU10" s="7"/>
      <c r="AV10" s="7"/>
      <c r="AW10" s="7"/>
      <c r="AX10" s="7"/>
      <c r="AY10" s="7"/>
      <c r="AZ10" s="7"/>
      <c r="BA10" s="7"/>
      <c r="BB10" s="7">
        <f>データ!X6</f>
        <v>2531.34</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71</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42</v>
      </c>
      <c r="I85" s="12" t="s">
        <v>11</v>
      </c>
      <c r="J85" s="12" t="s">
        <v>50</v>
      </c>
      <c r="K85" s="12" t="s">
        <v>51</v>
      </c>
      <c r="L85" s="12" t="s">
        <v>32</v>
      </c>
      <c r="M85" s="12" t="s">
        <v>35</v>
      </c>
      <c r="N85" s="12" t="s">
        <v>52</v>
      </c>
      <c r="O85" s="12" t="s">
        <v>54</v>
      </c>
    </row>
    <row r="86" spans="1:78" hidden="1">
      <c r="B86" s="12"/>
      <c r="C86" s="12"/>
      <c r="D86" s="12"/>
      <c r="E86" s="12" t="str">
        <f>データ!AI6</f>
        <v/>
      </c>
      <c r="F86" s="12" t="s">
        <v>39</v>
      </c>
      <c r="G86" s="12" t="s">
        <v>39</v>
      </c>
      <c r="H86" s="12" t="str">
        <f>データ!BP6</f>
        <v>【682.51】</v>
      </c>
      <c r="I86" s="12" t="str">
        <f>データ!CA6</f>
        <v>【100.34】</v>
      </c>
      <c r="J86" s="12" t="str">
        <f>データ!CL6</f>
        <v>【136.15】</v>
      </c>
      <c r="K86" s="12" t="str">
        <f>データ!CW6</f>
        <v>【59.64】</v>
      </c>
      <c r="L86" s="12" t="str">
        <f>データ!DH6</f>
        <v>【95.35】</v>
      </c>
      <c r="M86" s="12" t="s">
        <v>39</v>
      </c>
      <c r="N86" s="12" t="s">
        <v>39</v>
      </c>
      <c r="O86" s="12" t="str">
        <f>データ!EO6</f>
        <v>【0.22】</v>
      </c>
    </row>
  </sheetData>
  <sheetProtection algorithmName="SHA-512" hashValue="WZYzGD2jJxhyeC7RcTaxsmkCmEVLCQXnvuQsjQwX+pnMGQDJXC1H7anZgJndfStJYFiIP7G/nW0gG+W6CwJuSQ==" saltValue="jcX5yOGqpM5MIHYy5ARtB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31</v>
      </c>
      <c r="C3" s="62" t="s">
        <v>59</v>
      </c>
      <c r="D3" s="62" t="s">
        <v>60</v>
      </c>
      <c r="E3" s="62" t="s">
        <v>7</v>
      </c>
      <c r="F3" s="62" t="s">
        <v>6</v>
      </c>
      <c r="G3" s="62" t="s">
        <v>25</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13</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63</v>
      </c>
      <c r="BG4" s="81"/>
      <c r="BH4" s="81"/>
      <c r="BI4" s="81"/>
      <c r="BJ4" s="81"/>
      <c r="BK4" s="81"/>
      <c r="BL4" s="81"/>
      <c r="BM4" s="81"/>
      <c r="BN4" s="81"/>
      <c r="BO4" s="81"/>
      <c r="BP4" s="81"/>
      <c r="BQ4" s="81" t="s">
        <v>0</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72</v>
      </c>
      <c r="J5" s="71" t="s">
        <v>73</v>
      </c>
      <c r="K5" s="71" t="s">
        <v>74</v>
      </c>
      <c r="L5" s="71" t="s">
        <v>75</v>
      </c>
      <c r="M5" s="71" t="s">
        <v>8</v>
      </c>
      <c r="N5" s="71" t="s">
        <v>76</v>
      </c>
      <c r="O5" s="71" t="s">
        <v>77</v>
      </c>
      <c r="P5" s="71" t="s">
        <v>78</v>
      </c>
      <c r="Q5" s="71" t="s">
        <v>79</v>
      </c>
      <c r="R5" s="71" t="s">
        <v>80</v>
      </c>
      <c r="S5" s="71" t="s">
        <v>81</v>
      </c>
      <c r="T5" s="71" t="s">
        <v>82</v>
      </c>
      <c r="U5" s="71" t="s">
        <v>64</v>
      </c>
      <c r="V5" s="71" t="s">
        <v>83</v>
      </c>
      <c r="W5" s="71" t="s">
        <v>84</v>
      </c>
      <c r="X5" s="71" t="s">
        <v>85</v>
      </c>
      <c r="Y5" s="71" t="s">
        <v>86</v>
      </c>
      <c r="Z5" s="71" t="s">
        <v>87</v>
      </c>
      <c r="AA5" s="71" t="s">
        <v>88</v>
      </c>
      <c r="AB5" s="71" t="s">
        <v>89</v>
      </c>
      <c r="AC5" s="71" t="s">
        <v>90</v>
      </c>
      <c r="AD5" s="71" t="s">
        <v>92</v>
      </c>
      <c r="AE5" s="71" t="s">
        <v>93</v>
      </c>
      <c r="AF5" s="71" t="s">
        <v>94</v>
      </c>
      <c r="AG5" s="71" t="s">
        <v>95</v>
      </c>
      <c r="AH5" s="71" t="s">
        <v>96</v>
      </c>
      <c r="AI5" s="71" t="s">
        <v>45</v>
      </c>
      <c r="AJ5" s="71" t="s">
        <v>86</v>
      </c>
      <c r="AK5" s="71" t="s">
        <v>87</v>
      </c>
      <c r="AL5" s="71" t="s">
        <v>88</v>
      </c>
      <c r="AM5" s="71" t="s">
        <v>89</v>
      </c>
      <c r="AN5" s="71" t="s">
        <v>90</v>
      </c>
      <c r="AO5" s="71" t="s">
        <v>92</v>
      </c>
      <c r="AP5" s="71" t="s">
        <v>93</v>
      </c>
      <c r="AQ5" s="71" t="s">
        <v>94</v>
      </c>
      <c r="AR5" s="71" t="s">
        <v>95</v>
      </c>
      <c r="AS5" s="71" t="s">
        <v>96</v>
      </c>
      <c r="AT5" s="71" t="s">
        <v>91</v>
      </c>
      <c r="AU5" s="71" t="s">
        <v>86</v>
      </c>
      <c r="AV5" s="71" t="s">
        <v>87</v>
      </c>
      <c r="AW5" s="71" t="s">
        <v>88</v>
      </c>
      <c r="AX5" s="71" t="s">
        <v>89</v>
      </c>
      <c r="AY5" s="71" t="s">
        <v>90</v>
      </c>
      <c r="AZ5" s="71" t="s">
        <v>92</v>
      </c>
      <c r="BA5" s="71" t="s">
        <v>93</v>
      </c>
      <c r="BB5" s="71" t="s">
        <v>94</v>
      </c>
      <c r="BC5" s="71" t="s">
        <v>95</v>
      </c>
      <c r="BD5" s="71" t="s">
        <v>96</v>
      </c>
      <c r="BE5" s="71" t="s">
        <v>91</v>
      </c>
      <c r="BF5" s="71" t="s">
        <v>86</v>
      </c>
      <c r="BG5" s="71" t="s">
        <v>87</v>
      </c>
      <c r="BH5" s="71" t="s">
        <v>88</v>
      </c>
      <c r="BI5" s="71" t="s">
        <v>89</v>
      </c>
      <c r="BJ5" s="71" t="s">
        <v>90</v>
      </c>
      <c r="BK5" s="71" t="s">
        <v>92</v>
      </c>
      <c r="BL5" s="71" t="s">
        <v>93</v>
      </c>
      <c r="BM5" s="71" t="s">
        <v>94</v>
      </c>
      <c r="BN5" s="71" t="s">
        <v>95</v>
      </c>
      <c r="BO5" s="71" t="s">
        <v>96</v>
      </c>
      <c r="BP5" s="71" t="s">
        <v>91</v>
      </c>
      <c r="BQ5" s="71" t="s">
        <v>86</v>
      </c>
      <c r="BR5" s="71" t="s">
        <v>87</v>
      </c>
      <c r="BS5" s="71" t="s">
        <v>88</v>
      </c>
      <c r="BT5" s="71" t="s">
        <v>89</v>
      </c>
      <c r="BU5" s="71" t="s">
        <v>90</v>
      </c>
      <c r="BV5" s="71" t="s">
        <v>92</v>
      </c>
      <c r="BW5" s="71" t="s">
        <v>93</v>
      </c>
      <c r="BX5" s="71" t="s">
        <v>94</v>
      </c>
      <c r="BY5" s="71" t="s">
        <v>95</v>
      </c>
      <c r="BZ5" s="71" t="s">
        <v>96</v>
      </c>
      <c r="CA5" s="71" t="s">
        <v>91</v>
      </c>
      <c r="CB5" s="71" t="s">
        <v>86</v>
      </c>
      <c r="CC5" s="71" t="s">
        <v>87</v>
      </c>
      <c r="CD5" s="71" t="s">
        <v>88</v>
      </c>
      <c r="CE5" s="71" t="s">
        <v>89</v>
      </c>
      <c r="CF5" s="71" t="s">
        <v>90</v>
      </c>
      <c r="CG5" s="71" t="s">
        <v>92</v>
      </c>
      <c r="CH5" s="71" t="s">
        <v>93</v>
      </c>
      <c r="CI5" s="71" t="s">
        <v>94</v>
      </c>
      <c r="CJ5" s="71" t="s">
        <v>95</v>
      </c>
      <c r="CK5" s="71" t="s">
        <v>96</v>
      </c>
      <c r="CL5" s="71" t="s">
        <v>91</v>
      </c>
      <c r="CM5" s="71" t="s">
        <v>86</v>
      </c>
      <c r="CN5" s="71" t="s">
        <v>87</v>
      </c>
      <c r="CO5" s="71" t="s">
        <v>88</v>
      </c>
      <c r="CP5" s="71" t="s">
        <v>89</v>
      </c>
      <c r="CQ5" s="71" t="s">
        <v>90</v>
      </c>
      <c r="CR5" s="71" t="s">
        <v>92</v>
      </c>
      <c r="CS5" s="71" t="s">
        <v>93</v>
      </c>
      <c r="CT5" s="71" t="s">
        <v>94</v>
      </c>
      <c r="CU5" s="71" t="s">
        <v>95</v>
      </c>
      <c r="CV5" s="71" t="s">
        <v>96</v>
      </c>
      <c r="CW5" s="71" t="s">
        <v>91</v>
      </c>
      <c r="CX5" s="71" t="s">
        <v>86</v>
      </c>
      <c r="CY5" s="71" t="s">
        <v>87</v>
      </c>
      <c r="CZ5" s="71" t="s">
        <v>88</v>
      </c>
      <c r="DA5" s="71" t="s">
        <v>89</v>
      </c>
      <c r="DB5" s="71" t="s">
        <v>90</v>
      </c>
      <c r="DC5" s="71" t="s">
        <v>92</v>
      </c>
      <c r="DD5" s="71" t="s">
        <v>93</v>
      </c>
      <c r="DE5" s="71" t="s">
        <v>94</v>
      </c>
      <c r="DF5" s="71" t="s">
        <v>95</v>
      </c>
      <c r="DG5" s="71" t="s">
        <v>96</v>
      </c>
      <c r="DH5" s="71" t="s">
        <v>91</v>
      </c>
      <c r="DI5" s="71" t="s">
        <v>86</v>
      </c>
      <c r="DJ5" s="71" t="s">
        <v>87</v>
      </c>
      <c r="DK5" s="71" t="s">
        <v>88</v>
      </c>
      <c r="DL5" s="71" t="s">
        <v>89</v>
      </c>
      <c r="DM5" s="71" t="s">
        <v>90</v>
      </c>
      <c r="DN5" s="71" t="s">
        <v>92</v>
      </c>
      <c r="DO5" s="71" t="s">
        <v>93</v>
      </c>
      <c r="DP5" s="71" t="s">
        <v>94</v>
      </c>
      <c r="DQ5" s="71" t="s">
        <v>95</v>
      </c>
      <c r="DR5" s="71" t="s">
        <v>96</v>
      </c>
      <c r="DS5" s="71" t="s">
        <v>91</v>
      </c>
      <c r="DT5" s="71" t="s">
        <v>86</v>
      </c>
      <c r="DU5" s="71" t="s">
        <v>87</v>
      </c>
      <c r="DV5" s="71" t="s">
        <v>88</v>
      </c>
      <c r="DW5" s="71" t="s">
        <v>89</v>
      </c>
      <c r="DX5" s="71" t="s">
        <v>90</v>
      </c>
      <c r="DY5" s="71" t="s">
        <v>92</v>
      </c>
      <c r="DZ5" s="71" t="s">
        <v>93</v>
      </c>
      <c r="EA5" s="71" t="s">
        <v>94</v>
      </c>
      <c r="EB5" s="71" t="s">
        <v>95</v>
      </c>
      <c r="EC5" s="71" t="s">
        <v>96</v>
      </c>
      <c r="ED5" s="71" t="s">
        <v>91</v>
      </c>
      <c r="EE5" s="71" t="s">
        <v>86</v>
      </c>
      <c r="EF5" s="71" t="s">
        <v>87</v>
      </c>
      <c r="EG5" s="71" t="s">
        <v>88</v>
      </c>
      <c r="EH5" s="71" t="s">
        <v>89</v>
      </c>
      <c r="EI5" s="71" t="s">
        <v>90</v>
      </c>
      <c r="EJ5" s="71" t="s">
        <v>92</v>
      </c>
      <c r="EK5" s="71" t="s">
        <v>93</v>
      </c>
      <c r="EL5" s="71" t="s">
        <v>94</v>
      </c>
      <c r="EM5" s="71" t="s">
        <v>95</v>
      </c>
      <c r="EN5" s="71" t="s">
        <v>96</v>
      </c>
      <c r="EO5" s="71" t="s">
        <v>91</v>
      </c>
    </row>
    <row r="6" spans="1:145" s="59" customFormat="1">
      <c r="A6" s="60" t="s">
        <v>97</v>
      </c>
      <c r="B6" s="65">
        <f t="shared" ref="B6:X6" si="1">B7</f>
        <v>2019</v>
      </c>
      <c r="C6" s="65">
        <f t="shared" si="1"/>
        <v>264652</v>
      </c>
      <c r="D6" s="65">
        <f t="shared" si="1"/>
        <v>47</v>
      </c>
      <c r="E6" s="65">
        <f t="shared" si="1"/>
        <v>17</v>
      </c>
      <c r="F6" s="65">
        <f t="shared" si="1"/>
        <v>1</v>
      </c>
      <c r="G6" s="65">
        <f t="shared" si="1"/>
        <v>0</v>
      </c>
      <c r="H6" s="65" t="str">
        <f t="shared" si="1"/>
        <v>京都府　与謝野町</v>
      </c>
      <c r="I6" s="65" t="str">
        <f t="shared" si="1"/>
        <v>法非適用</v>
      </c>
      <c r="J6" s="65" t="str">
        <f t="shared" si="1"/>
        <v>下水道事業</v>
      </c>
      <c r="K6" s="65" t="str">
        <f t="shared" si="1"/>
        <v>公共下水道</v>
      </c>
      <c r="L6" s="65" t="str">
        <f t="shared" si="1"/>
        <v>Cc2</v>
      </c>
      <c r="M6" s="65" t="str">
        <f t="shared" si="1"/>
        <v>非設置</v>
      </c>
      <c r="N6" s="74" t="str">
        <f t="shared" si="1"/>
        <v>-</v>
      </c>
      <c r="O6" s="74" t="str">
        <f t="shared" si="1"/>
        <v>該当数値なし</v>
      </c>
      <c r="P6" s="74">
        <f t="shared" si="1"/>
        <v>25.89</v>
      </c>
      <c r="Q6" s="74">
        <f t="shared" si="1"/>
        <v>98.02</v>
      </c>
      <c r="R6" s="74">
        <f t="shared" si="1"/>
        <v>2954</v>
      </c>
      <c r="S6" s="74">
        <f t="shared" si="1"/>
        <v>21377</v>
      </c>
      <c r="T6" s="74">
        <f t="shared" si="1"/>
        <v>108.38</v>
      </c>
      <c r="U6" s="74">
        <f t="shared" si="1"/>
        <v>197.24</v>
      </c>
      <c r="V6" s="74">
        <f t="shared" si="1"/>
        <v>5493</v>
      </c>
      <c r="W6" s="74">
        <f t="shared" si="1"/>
        <v>2.17</v>
      </c>
      <c r="X6" s="74">
        <f t="shared" si="1"/>
        <v>2531.34</v>
      </c>
      <c r="Y6" s="82">
        <f t="shared" ref="Y6:AH6" si="2">IF(Y7="",NA(),Y7)</f>
        <v>51.11</v>
      </c>
      <c r="Z6" s="82">
        <f t="shared" si="2"/>
        <v>49.31</v>
      </c>
      <c r="AA6" s="82">
        <f t="shared" si="2"/>
        <v>62.7</v>
      </c>
      <c r="AB6" s="82">
        <f t="shared" si="2"/>
        <v>64.27</v>
      </c>
      <c r="AC6" s="82">
        <f t="shared" si="2"/>
        <v>62.38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2088.66</v>
      </c>
      <c r="BG6" s="82">
        <f t="shared" si="5"/>
        <v>658.33</v>
      </c>
      <c r="BH6" s="82">
        <f t="shared" si="5"/>
        <v>2707.17</v>
      </c>
      <c r="BI6" s="82">
        <f t="shared" si="5"/>
        <v>360.68</v>
      </c>
      <c r="BJ6" s="82">
        <f t="shared" si="5"/>
        <v>208.46</v>
      </c>
      <c r="BK6" s="82">
        <f t="shared" si="5"/>
        <v>1118.56</v>
      </c>
      <c r="BL6" s="82">
        <f t="shared" si="5"/>
        <v>1111.31</v>
      </c>
      <c r="BM6" s="82">
        <f t="shared" si="5"/>
        <v>966.33</v>
      </c>
      <c r="BN6" s="82">
        <f t="shared" si="5"/>
        <v>958.81</v>
      </c>
      <c r="BO6" s="82">
        <f t="shared" si="5"/>
        <v>1001.3</v>
      </c>
      <c r="BP6" s="74" t="str">
        <f>IF(BP7="","",IF(BP7="-","【-】","【"&amp;SUBSTITUTE(TEXT(BP7,"#,##0.00"),"-","△")&amp;"】"))</f>
        <v>【682.51】</v>
      </c>
      <c r="BQ6" s="82">
        <f t="shared" ref="BQ6:BZ6" si="6">IF(BQ7="",NA(),BQ7)</f>
        <v>42.12</v>
      </c>
      <c r="BR6" s="82">
        <f t="shared" si="6"/>
        <v>42.32</v>
      </c>
      <c r="BS6" s="82">
        <f t="shared" si="6"/>
        <v>72.23</v>
      </c>
      <c r="BT6" s="82">
        <f t="shared" si="6"/>
        <v>74.239999999999995</v>
      </c>
      <c r="BU6" s="82">
        <f t="shared" si="6"/>
        <v>67.260000000000005</v>
      </c>
      <c r="BV6" s="82">
        <f t="shared" si="6"/>
        <v>72.33</v>
      </c>
      <c r="BW6" s="82">
        <f t="shared" si="6"/>
        <v>75.540000000000006</v>
      </c>
      <c r="BX6" s="82">
        <f t="shared" si="6"/>
        <v>81.739999999999995</v>
      </c>
      <c r="BY6" s="82">
        <f t="shared" si="6"/>
        <v>82.88</v>
      </c>
      <c r="BZ6" s="82">
        <f t="shared" si="6"/>
        <v>81.88</v>
      </c>
      <c r="CA6" s="74" t="str">
        <f>IF(CA7="","",IF(CA7="-","【-】","【"&amp;SUBSTITUTE(TEXT(CA7,"#,##0.00"),"-","△")&amp;"】"))</f>
        <v>【100.34】</v>
      </c>
      <c r="CB6" s="82">
        <f t="shared" ref="CB6:CK6" si="7">IF(CB7="",NA(),CB7)</f>
        <v>352.99</v>
      </c>
      <c r="CC6" s="82">
        <f t="shared" si="7"/>
        <v>348.31</v>
      </c>
      <c r="CD6" s="82">
        <f t="shared" si="7"/>
        <v>228.02</v>
      </c>
      <c r="CE6" s="82">
        <f t="shared" si="7"/>
        <v>229.77</v>
      </c>
      <c r="CF6" s="82">
        <f t="shared" si="7"/>
        <v>253.73</v>
      </c>
      <c r="CG6" s="82">
        <f t="shared" si="7"/>
        <v>215.28</v>
      </c>
      <c r="CH6" s="82">
        <f t="shared" si="7"/>
        <v>207.96</v>
      </c>
      <c r="CI6" s="82">
        <f t="shared" si="7"/>
        <v>194.31</v>
      </c>
      <c r="CJ6" s="82">
        <f t="shared" si="7"/>
        <v>190.99</v>
      </c>
      <c r="CK6" s="82">
        <f t="shared" si="7"/>
        <v>187.55</v>
      </c>
      <c r="CL6" s="74" t="str">
        <f>IF(CL7="","",IF(CL7="-","【-】","【"&amp;SUBSTITUTE(TEXT(CL7,"#,##0.00"),"-","△")&amp;"】"))</f>
        <v>【136.15】</v>
      </c>
      <c r="CM6" s="82" t="str">
        <f t="shared" ref="CM6:CV6" si="8">IF(CM7="",NA(),CM7)</f>
        <v>-</v>
      </c>
      <c r="CN6" s="82" t="str">
        <f t="shared" si="8"/>
        <v>-</v>
      </c>
      <c r="CO6" s="82" t="str">
        <f t="shared" si="8"/>
        <v>-</v>
      </c>
      <c r="CP6" s="82" t="str">
        <f t="shared" si="8"/>
        <v>-</v>
      </c>
      <c r="CQ6" s="82" t="str">
        <f t="shared" si="8"/>
        <v>-</v>
      </c>
      <c r="CR6" s="82">
        <f t="shared" si="8"/>
        <v>54.67</v>
      </c>
      <c r="CS6" s="82">
        <f t="shared" si="8"/>
        <v>53.51</v>
      </c>
      <c r="CT6" s="82">
        <f t="shared" si="8"/>
        <v>53.5</v>
      </c>
      <c r="CU6" s="82">
        <f t="shared" si="8"/>
        <v>52.58</v>
      </c>
      <c r="CV6" s="82">
        <f t="shared" si="8"/>
        <v>50.94</v>
      </c>
      <c r="CW6" s="74" t="str">
        <f>IF(CW7="","",IF(CW7="-","【-】","【"&amp;SUBSTITUTE(TEXT(CW7,"#,##0.00"),"-","△")&amp;"】"))</f>
        <v>【59.64】</v>
      </c>
      <c r="CX6" s="82">
        <f t="shared" ref="CX6:DG6" si="9">IF(CX7="",NA(),CX7)</f>
        <v>86.1</v>
      </c>
      <c r="CY6" s="82">
        <f t="shared" si="9"/>
        <v>87.05</v>
      </c>
      <c r="CZ6" s="82">
        <f t="shared" si="9"/>
        <v>87.78</v>
      </c>
      <c r="DA6" s="82">
        <f t="shared" si="9"/>
        <v>87.97</v>
      </c>
      <c r="DB6" s="82">
        <f t="shared" si="9"/>
        <v>88.39</v>
      </c>
      <c r="DC6" s="82">
        <f t="shared" si="9"/>
        <v>83.8</v>
      </c>
      <c r="DD6" s="82">
        <f t="shared" si="9"/>
        <v>83.91</v>
      </c>
      <c r="DE6" s="82">
        <f t="shared" si="9"/>
        <v>83.51</v>
      </c>
      <c r="DF6" s="82">
        <f t="shared" si="9"/>
        <v>83.02</v>
      </c>
      <c r="DG6" s="82">
        <f t="shared" si="9"/>
        <v>82.55</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0.11</v>
      </c>
      <c r="EK6" s="82">
        <f t="shared" si="12"/>
        <v>0.15</v>
      </c>
      <c r="EL6" s="82">
        <f t="shared" si="12"/>
        <v>0.16</v>
      </c>
      <c r="EM6" s="82">
        <f t="shared" si="12"/>
        <v>0.13</v>
      </c>
      <c r="EN6" s="82">
        <f t="shared" si="12"/>
        <v>0.15</v>
      </c>
      <c r="EO6" s="74" t="str">
        <f>IF(EO7="","",IF(EO7="-","【-】","【"&amp;SUBSTITUTE(TEXT(EO7,"#,##0.00"),"-","△")&amp;"】"))</f>
        <v>【0.22】</v>
      </c>
    </row>
    <row r="7" spans="1:145" s="59" customFormat="1">
      <c r="A7" s="60"/>
      <c r="B7" s="66">
        <v>2019</v>
      </c>
      <c r="C7" s="66">
        <v>264652</v>
      </c>
      <c r="D7" s="66">
        <v>47</v>
      </c>
      <c r="E7" s="66">
        <v>17</v>
      </c>
      <c r="F7" s="66">
        <v>1</v>
      </c>
      <c r="G7" s="66">
        <v>0</v>
      </c>
      <c r="H7" s="66" t="s">
        <v>3</v>
      </c>
      <c r="I7" s="66" t="s">
        <v>98</v>
      </c>
      <c r="J7" s="66" t="s">
        <v>99</v>
      </c>
      <c r="K7" s="66" t="s">
        <v>100</v>
      </c>
      <c r="L7" s="66" t="s">
        <v>101</v>
      </c>
      <c r="M7" s="66" t="s">
        <v>102</v>
      </c>
      <c r="N7" s="75" t="s">
        <v>39</v>
      </c>
      <c r="O7" s="75" t="s">
        <v>103</v>
      </c>
      <c r="P7" s="75">
        <v>25.89</v>
      </c>
      <c r="Q7" s="75">
        <v>98.02</v>
      </c>
      <c r="R7" s="75">
        <v>2954</v>
      </c>
      <c r="S7" s="75">
        <v>21377</v>
      </c>
      <c r="T7" s="75">
        <v>108.38</v>
      </c>
      <c r="U7" s="75">
        <v>197.24</v>
      </c>
      <c r="V7" s="75">
        <v>5493</v>
      </c>
      <c r="W7" s="75">
        <v>2.17</v>
      </c>
      <c r="X7" s="75">
        <v>2531.34</v>
      </c>
      <c r="Y7" s="75">
        <v>51.11</v>
      </c>
      <c r="Z7" s="75">
        <v>49.31</v>
      </c>
      <c r="AA7" s="75">
        <v>62.7</v>
      </c>
      <c r="AB7" s="75">
        <v>64.27</v>
      </c>
      <c r="AC7" s="75">
        <v>62.38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2088.66</v>
      </c>
      <c r="BG7" s="75">
        <v>658.33</v>
      </c>
      <c r="BH7" s="75">
        <v>2707.17</v>
      </c>
      <c r="BI7" s="75">
        <v>360.68</v>
      </c>
      <c r="BJ7" s="75">
        <v>208.46</v>
      </c>
      <c r="BK7" s="75">
        <v>1118.56</v>
      </c>
      <c r="BL7" s="75">
        <v>1111.31</v>
      </c>
      <c r="BM7" s="75">
        <v>966.33</v>
      </c>
      <c r="BN7" s="75">
        <v>958.81</v>
      </c>
      <c r="BO7" s="75">
        <v>1001.3</v>
      </c>
      <c r="BP7" s="75">
        <v>682.51</v>
      </c>
      <c r="BQ7" s="75">
        <v>42.12</v>
      </c>
      <c r="BR7" s="75">
        <v>42.32</v>
      </c>
      <c r="BS7" s="75">
        <v>72.23</v>
      </c>
      <c r="BT7" s="75">
        <v>74.239999999999995</v>
      </c>
      <c r="BU7" s="75">
        <v>67.260000000000005</v>
      </c>
      <c r="BV7" s="75">
        <v>72.33</v>
      </c>
      <c r="BW7" s="75">
        <v>75.540000000000006</v>
      </c>
      <c r="BX7" s="75">
        <v>81.739999999999995</v>
      </c>
      <c r="BY7" s="75">
        <v>82.88</v>
      </c>
      <c r="BZ7" s="75">
        <v>81.88</v>
      </c>
      <c r="CA7" s="75">
        <v>100.34</v>
      </c>
      <c r="CB7" s="75">
        <v>352.99</v>
      </c>
      <c r="CC7" s="75">
        <v>348.31</v>
      </c>
      <c r="CD7" s="75">
        <v>228.02</v>
      </c>
      <c r="CE7" s="75">
        <v>229.77</v>
      </c>
      <c r="CF7" s="75">
        <v>253.73</v>
      </c>
      <c r="CG7" s="75">
        <v>215.28</v>
      </c>
      <c r="CH7" s="75">
        <v>207.96</v>
      </c>
      <c r="CI7" s="75">
        <v>194.31</v>
      </c>
      <c r="CJ7" s="75">
        <v>190.99</v>
      </c>
      <c r="CK7" s="75">
        <v>187.55</v>
      </c>
      <c r="CL7" s="75">
        <v>136.15</v>
      </c>
      <c r="CM7" s="75" t="s">
        <v>39</v>
      </c>
      <c r="CN7" s="75" t="s">
        <v>39</v>
      </c>
      <c r="CO7" s="75" t="s">
        <v>39</v>
      </c>
      <c r="CP7" s="75" t="s">
        <v>39</v>
      </c>
      <c r="CQ7" s="75" t="s">
        <v>39</v>
      </c>
      <c r="CR7" s="75">
        <v>54.67</v>
      </c>
      <c r="CS7" s="75">
        <v>53.51</v>
      </c>
      <c r="CT7" s="75">
        <v>53.5</v>
      </c>
      <c r="CU7" s="75">
        <v>52.58</v>
      </c>
      <c r="CV7" s="75">
        <v>50.94</v>
      </c>
      <c r="CW7" s="75">
        <v>59.64</v>
      </c>
      <c r="CX7" s="75">
        <v>86.1</v>
      </c>
      <c r="CY7" s="75">
        <v>87.05</v>
      </c>
      <c r="CZ7" s="75">
        <v>87.78</v>
      </c>
      <c r="DA7" s="75">
        <v>87.97</v>
      </c>
      <c r="DB7" s="75">
        <v>88.39</v>
      </c>
      <c r="DC7" s="75">
        <v>83.8</v>
      </c>
      <c r="DD7" s="75">
        <v>83.91</v>
      </c>
      <c r="DE7" s="75">
        <v>83.51</v>
      </c>
      <c r="DF7" s="75">
        <v>83.02</v>
      </c>
      <c r="DG7" s="75">
        <v>82.55</v>
      </c>
      <c r="DH7" s="75">
        <v>95.35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0.11</v>
      </c>
      <c r="EK7" s="75">
        <v>0.15</v>
      </c>
      <c r="EL7" s="75">
        <v>0.16</v>
      </c>
      <c r="EM7" s="75">
        <v>0.13</v>
      </c>
      <c r="EN7" s="75">
        <v>0.15</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31</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桝　幹明</cp:lastModifiedBy>
  <dcterms:created xsi:type="dcterms:W3CDTF">2021-01-29T07:50:54Z</dcterms:created>
  <dcterms:modified xsi:type="dcterms:W3CDTF">2021-02-02T00:56:19Z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2021-02-02T00:56:19Z</vt:filetime>
  </property>
</Properties>
</file>