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３年度\20220105公営企業に係る経営比較分析表（令和２年度決算）の分析等について（依頼）\04 HPアップ版\11 八幡市\"/>
    </mc:Choice>
  </mc:AlternateContent>
  <xr:revisionPtr revIDLastSave="0" documentId="13_ncr:1_{DA9C8970-EB72-4D80-93EF-B6DE1E98B81B}" xr6:coauthVersionLast="36" xr6:coauthVersionMax="36" xr10:uidLastSave="{00000000-0000-0000-0000-000000000000}"/>
  <workbookProtection workbookAlgorithmName="SHA-512" workbookHashValue="D4ZBWN2oj6LyAHDeekbrv0m99ZTEfI3YUkqsmZt/yAUvQSqb8EPvvt2Zp70d+O4Ps0WmmHcHWzXcnaMmn20Agg==" workbookSaltValue="3CEiSgAAWdJWG8VlsgW/+A==" workbookSpinCount="100000" lockStructure="1"/>
  <bookViews>
    <workbookView xWindow="0" yWindow="0" windowWidth="28800" windowHeight="113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F85" i="4"/>
  <c r="BB10" i="4"/>
  <c r="AT10" i="4"/>
  <c r="AL10" i="4"/>
  <c r="I10" i="4"/>
  <c r="BB8" i="4"/>
  <c r="AT8" i="4"/>
  <c r="AL8" i="4"/>
  <c r="AD8" i="4"/>
  <c r="W8" i="4"/>
  <c r="P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<sst xmlns="http://schemas.openxmlformats.org/spreadsheetml/2006/main" count="228" uniqueCount="114">
  <si>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</si>
  <si>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</si>
  <si>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</si>
  <si>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</si>
  <si>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</si>
  <si>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</si>
  <si>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</si>
  <si>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</si>
  <si>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</si>
  <si>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</si>
  <si>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</si>
  <si>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</si>
  <si>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</si>
  <si>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</si>
  <si>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</si>
  <si>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</si>
  <si>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</si>
  <si>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</si>
  <si>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</si>
  <si>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</si>
  <si>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</si>
  <si>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</si>
  <si>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</si>
  <si>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</si>
  <si>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</si>
  <si>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</si>
  <si>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</si>
  <si>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</si>
  <si>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</si>
  <si>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</si>
  <si>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</si>
  <si>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</si>
  <si>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</si>
  <si>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</si>
  <si>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</si>
  <si>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</si>
  <si>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</si>
  <si>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</si>
  <si>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</si>
  <si>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</si>
  <si>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</si>
  <si>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</si>
  <si>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</si>
  <si>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</si>
  <si>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</si>
  <si>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</si>
  <si>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</si>
  <si>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</si>
  <si>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</si>
  <si>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</si>
  <si>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</si>
  <si>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</si>
  <si>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</si>
  <si>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</si>
  <si>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</si>
  <si>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</si>
  <si>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</si>
  <si>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</si>
  <si>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</si>
  <si>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</si>
  <si>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</si>
  <si>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</si>
  <si>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</si>
  <si>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</si>
  <si>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</si>
  <si>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</si>
  <si>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</si>
  <si>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</si>
  <si>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</si>
  <si>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</si>
  <si>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</si>
  <si>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</si>
  <si>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</si>
  <si>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</si>
  <si>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</si>
  <si>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</si>
  <si>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</si>
  <si>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</si>
  <si>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</si>
  <si>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</si>
  <si>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</si>
  <si>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</si>
  <si>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</si>
  <si>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</si>
  <si>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</si>
  <si>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</si>
  <si>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</si>
  <si>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</si>
  <si>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</si>
  <si>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</si>
  <si>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</si>
  <si>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</si>
  <si>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八幡市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</si>
  <si>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</si>
  <si>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</si>
  <si>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</si>
  <si>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</si>
  <si>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</si>
  <si>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</si>
  <si>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</si>
  <si>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</si>
  <si>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</si>
  <si>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</si>
  <si>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</si>
  <si>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</si>
  <si>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</si>
  <si>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</si>
  <si>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</si>
  <si>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</si>
  <si>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</si>
  <si>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</si>
  <si>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経常収支比率については、有収水量の増加や資本剰余金の振替により増加し、100％を上回った。
 　同様の理由により、累積欠損金比率も0％に低下している。
　流動比率については、施設整備費の増収等により、3年連続増加しているが、過去2年に比べ、伸び率が低くなっている。
　企業債残高対給水収益比率については、新型コロナウイルス感染症に係る支援措置として水道料金の減免を行ったことで給水収益が下がり、前年度より高くなっている。
　料金回収率については、新型コロナウイルス感染症に係る水道料金減免により給水収益が下がり、その全額を営業外収益として一般会計から繰入したため、減少している。他にも、給水収益以外の主な経常収益として下水道使用料調定等事務受託料や加入金等を計上していることから、100％を下回っている。
　給水原価は、新型コロナウイルス感染症の影響で有収水量が増加したことにより減少している。
　施設利用率は、低下傾向にあったが、令和2年度は上昇に転じた。新型コロナウイルス感染症感染拡大の影響と考えられる。しかし今後も、人口減少や節水機器等の普及による給水量の減少が考えられることから低下が見込まれる。
　有収率については高い数値を維持しているが、逓減しているため、老朽管の更新を計画的に進め、漏水等の発生を防止していくことが必要である。</t>
    <rPh sb="1" eb="3">
      <t>ケイジョウ</t>
    </rPh>
    <rPh sb="3" eb="5">
      <t>シュウシ</t>
    </rPh>
    <rPh sb="5" eb="7">
      <t>ヒリツ</t>
    </rPh>
    <rPh sb="18" eb="20">
      <t>ゾウカ</t>
    </rPh>
    <rPh sb="21" eb="23">
      <t>シホン</t>
    </rPh>
    <rPh sb="23" eb="26">
      <t>ジョウヨキン</t>
    </rPh>
    <rPh sb="27" eb="29">
      <t>フリカエ</t>
    </rPh>
    <rPh sb="32" eb="34">
      <t>ゾウカ</t>
    </rPh>
    <rPh sb="41" eb="43">
      <t>ウワマワ</t>
    </rPh>
    <rPh sb="49" eb="51">
      <t>ドウヨウ</t>
    </rPh>
    <rPh sb="52" eb="54">
      <t>リユウ</t>
    </rPh>
    <rPh sb="63" eb="65">
      <t>ヒリツ</t>
    </rPh>
    <rPh sb="78" eb="80">
      <t>リュウドウ</t>
    </rPh>
    <rPh sb="80" eb="82">
      <t>ヒリツ</t>
    </rPh>
    <rPh sb="88" eb="90">
      <t>シセツ</t>
    </rPh>
    <rPh sb="90" eb="93">
      <t>セイビヒ</t>
    </rPh>
    <rPh sb="94" eb="96">
      <t>ゾウシュウ</t>
    </rPh>
    <rPh sb="96" eb="97">
      <t>トウ</t>
    </rPh>
    <rPh sb="102" eb="103">
      <t>ネン</t>
    </rPh>
    <rPh sb="103" eb="105">
      <t>レンゾク</t>
    </rPh>
    <rPh sb="105" eb="107">
      <t>ゾウカ</t>
    </rPh>
    <rPh sb="113" eb="115">
      <t>カコ</t>
    </rPh>
    <rPh sb="116" eb="117">
      <t>ネン</t>
    </rPh>
    <rPh sb="118" eb="119">
      <t>クラ</t>
    </rPh>
    <rPh sb="121" eb="122">
      <t>ノ</t>
    </rPh>
    <rPh sb="123" eb="124">
      <t>リツ</t>
    </rPh>
    <rPh sb="125" eb="126">
      <t>ヒク</t>
    </rPh>
    <rPh sb="135" eb="138">
      <t>キギョウサイ</t>
    </rPh>
    <rPh sb="138" eb="140">
      <t>ザンダカ</t>
    </rPh>
    <rPh sb="140" eb="141">
      <t>タイ</t>
    </rPh>
    <rPh sb="141" eb="145">
      <t>キュウスイシュウエキ</t>
    </rPh>
    <rPh sb="145" eb="147">
      <t>ヒリツ</t>
    </rPh>
    <rPh sb="153" eb="155">
      <t>シンガタ</t>
    </rPh>
    <rPh sb="162" eb="165">
      <t>カンセンショウ</t>
    </rPh>
    <rPh sb="166" eb="167">
      <t>カカ</t>
    </rPh>
    <rPh sb="168" eb="170">
      <t>シエン</t>
    </rPh>
    <rPh sb="170" eb="172">
      <t>ソチ</t>
    </rPh>
    <rPh sb="175" eb="177">
      <t>スイドウ</t>
    </rPh>
    <rPh sb="177" eb="179">
      <t>リョウキン</t>
    </rPh>
    <rPh sb="180" eb="182">
      <t>ゲンメン</t>
    </rPh>
    <rPh sb="183" eb="184">
      <t>オコナ</t>
    </rPh>
    <rPh sb="189" eb="193">
      <t>キュウスイシュウエキ</t>
    </rPh>
    <rPh sb="194" eb="195">
      <t>サ</t>
    </rPh>
    <rPh sb="198" eb="201">
      <t>ゼンネンド</t>
    </rPh>
    <rPh sb="203" eb="204">
      <t>タカ</t>
    </rPh>
    <rPh sb="213" eb="215">
      <t>リョウキン</t>
    </rPh>
    <rPh sb="215" eb="217">
      <t>カイシュウ</t>
    </rPh>
    <rPh sb="217" eb="218">
      <t>リツ</t>
    </rPh>
    <rPh sb="224" eb="226">
      <t>シンガタ</t>
    </rPh>
    <rPh sb="233" eb="236">
      <t>カンセンショウ</t>
    </rPh>
    <rPh sb="237" eb="238">
      <t>カカ</t>
    </rPh>
    <rPh sb="239" eb="241">
      <t>スイドウ</t>
    </rPh>
    <rPh sb="241" eb="243">
      <t>リョウキン</t>
    </rPh>
    <rPh sb="243" eb="245">
      <t>ゲンメン</t>
    </rPh>
    <rPh sb="259" eb="261">
      <t>ゼンガク</t>
    </rPh>
    <rPh sb="262" eb="264">
      <t>エイギョウ</t>
    </rPh>
    <rPh sb="264" eb="265">
      <t>ガイ</t>
    </rPh>
    <rPh sb="265" eb="267">
      <t>シュウエキ</t>
    </rPh>
    <rPh sb="270" eb="272">
      <t>イッパン</t>
    </rPh>
    <rPh sb="272" eb="274">
      <t>カイケイ</t>
    </rPh>
    <rPh sb="276" eb="278">
      <t>クリイレ</t>
    </rPh>
    <rPh sb="283" eb="285">
      <t>ゲンショウ</t>
    </rPh>
    <rPh sb="290" eb="291">
      <t>ホカ</t>
    </rPh>
    <rPh sb="294" eb="298">
      <t>キュウスイシュウエキ</t>
    </rPh>
    <rPh sb="298" eb="300">
      <t>イガイ</t>
    </rPh>
    <rPh sb="301" eb="302">
      <t>オモ</t>
    </rPh>
    <rPh sb="303" eb="305">
      <t>ケイジョウ</t>
    </rPh>
    <rPh sb="305" eb="307">
      <t>シュウエキ</t>
    </rPh>
    <rPh sb="310" eb="316">
      <t>ゲスイドウシヨウリョウ</t>
    </rPh>
    <rPh sb="316" eb="318">
      <t>チョウテイ</t>
    </rPh>
    <rPh sb="318" eb="319">
      <t>トウ</t>
    </rPh>
    <rPh sb="319" eb="321">
      <t>ジム</t>
    </rPh>
    <rPh sb="321" eb="323">
      <t>ジュタク</t>
    </rPh>
    <rPh sb="323" eb="324">
      <t>リョウ</t>
    </rPh>
    <rPh sb="325" eb="328">
      <t>カニュウキン</t>
    </rPh>
    <rPh sb="328" eb="329">
      <t>トウ</t>
    </rPh>
    <rPh sb="330" eb="332">
      <t>ケイジョウ</t>
    </rPh>
    <rPh sb="346" eb="348">
      <t>シタマワ</t>
    </rPh>
    <rPh sb="355" eb="357">
      <t>キュウスイ</t>
    </rPh>
    <rPh sb="357" eb="359">
      <t>ゲンカ</t>
    </rPh>
    <rPh sb="361" eb="363">
      <t>シンガタ</t>
    </rPh>
    <rPh sb="370" eb="373">
      <t>カンセンショウ</t>
    </rPh>
    <rPh sb="374" eb="376">
      <t>エイキョウ</t>
    </rPh>
    <rPh sb="377" eb="381">
      <t>ユウシュウスイリョウ</t>
    </rPh>
    <rPh sb="382" eb="384">
      <t>ゾウカ</t>
    </rPh>
    <rPh sb="391" eb="393">
      <t>ゲンショウ</t>
    </rPh>
    <rPh sb="400" eb="402">
      <t>シセツ</t>
    </rPh>
    <rPh sb="407" eb="409">
      <t>テイカ</t>
    </rPh>
    <rPh sb="409" eb="411">
      <t>ケイコウ</t>
    </rPh>
    <rPh sb="417" eb="419">
      <t>レイワ</t>
    </rPh>
    <rPh sb="420" eb="422">
      <t>ネンド</t>
    </rPh>
    <rPh sb="423" eb="425">
      <t>ジョウショウ</t>
    </rPh>
    <rPh sb="426" eb="427">
      <t>テン</t>
    </rPh>
    <rPh sb="430" eb="432">
      <t>シンガタ</t>
    </rPh>
    <rPh sb="439" eb="442">
      <t>カンセンショウ</t>
    </rPh>
    <rPh sb="442" eb="444">
      <t>カンセン</t>
    </rPh>
    <rPh sb="444" eb="446">
      <t>カクダイ</t>
    </rPh>
    <rPh sb="447" eb="449">
      <t>エイキョウ</t>
    </rPh>
    <rPh sb="450" eb="451">
      <t>カンガ</t>
    </rPh>
    <rPh sb="459" eb="461">
      <t>コンゴ</t>
    </rPh>
    <rPh sb="463" eb="467">
      <t>ジンコウゲンショウ</t>
    </rPh>
    <rPh sb="468" eb="472">
      <t>セッスイキキ</t>
    </rPh>
    <rPh sb="472" eb="473">
      <t>トウ</t>
    </rPh>
    <rPh sb="474" eb="476">
      <t>フキュウ</t>
    </rPh>
    <rPh sb="479" eb="482">
      <t>キュウスイリョウ</t>
    </rPh>
    <rPh sb="483" eb="485">
      <t>ゲンショウ</t>
    </rPh>
    <rPh sb="486" eb="487">
      <t>カンガ</t>
    </rPh>
    <rPh sb="495" eb="497">
      <t>テイカ</t>
    </rPh>
    <rPh sb="498" eb="500">
      <t>ミコ</t>
    </rPh>
    <rPh sb="506" eb="509">
      <t>ユウシュウリツ</t>
    </rPh>
    <rPh sb="514" eb="515">
      <t>タカ</t>
    </rPh>
    <rPh sb="516" eb="518">
      <t>スウチ</t>
    </rPh>
    <rPh sb="519" eb="521">
      <t>イジ</t>
    </rPh>
    <rPh sb="527" eb="529">
      <t>テイゲン</t>
    </rPh>
    <rPh sb="536" eb="538">
      <t>ロウキュウ</t>
    </rPh>
    <rPh sb="538" eb="539">
      <t>カン</t>
    </rPh>
    <rPh sb="540" eb="542">
      <t>コウシン</t>
    </rPh>
    <rPh sb="543" eb="545">
      <t>ケイカク</t>
    </rPh>
    <rPh sb="545" eb="546">
      <t>テキ</t>
    </rPh>
    <rPh sb="547" eb="548">
      <t>スス</t>
    </rPh>
    <rPh sb="550" eb="553">
      <t>ロウスイトウ</t>
    </rPh>
    <rPh sb="554" eb="556">
      <t>ハッセイ</t>
    </rPh>
    <rPh sb="557" eb="559">
      <t>ボウシ</t>
    </rPh>
    <rPh sb="566" eb="568">
      <t>ヒツヨウ</t>
    </rPh>
    <phoneticPr fontId="4"/>
  </si>
  <si>
    <t>　有形固定資産減価償却率や管路経年化率は毎年上昇しており、これらの法定耐用年数を基準とした指標は今後も上昇していく見通しであるが、令和2年度に策定した八幡市水道ビジョンにおいて、法定耐用年数とは別に八幡市更新基準年数を定め、適切な維持管理と更新を行うこととしている。
　管路更新率については、令和元年度に引き続き、令和2年度においても類似団体を上回ったが、今後も計画的な事業の執行とそのための財源確保が必要である。</t>
    <rPh sb="1" eb="3">
      <t>ユウケイ</t>
    </rPh>
    <rPh sb="3" eb="5">
      <t>コテイ</t>
    </rPh>
    <rPh sb="5" eb="7">
      <t>シサン</t>
    </rPh>
    <rPh sb="7" eb="9">
      <t>ゲンカ</t>
    </rPh>
    <rPh sb="9" eb="11">
      <t>ショウキャク</t>
    </rPh>
    <rPh sb="11" eb="12">
      <t>リツ</t>
    </rPh>
    <rPh sb="13" eb="15">
      <t>カンロ</t>
    </rPh>
    <rPh sb="15" eb="17">
      <t>ケイネン</t>
    </rPh>
    <rPh sb="17" eb="18">
      <t>カ</t>
    </rPh>
    <rPh sb="18" eb="19">
      <t>リツ</t>
    </rPh>
    <rPh sb="20" eb="22">
      <t>マイトシ</t>
    </rPh>
    <rPh sb="22" eb="24">
      <t>ジョウショウ</t>
    </rPh>
    <rPh sb="33" eb="39">
      <t>ホウテイタイヨウネンスウ</t>
    </rPh>
    <rPh sb="40" eb="42">
      <t>キジュン</t>
    </rPh>
    <rPh sb="45" eb="47">
      <t>シヒョウ</t>
    </rPh>
    <rPh sb="48" eb="50">
      <t>コンゴ</t>
    </rPh>
    <rPh sb="51" eb="53">
      <t>ジョウショウ</t>
    </rPh>
    <rPh sb="57" eb="59">
      <t>ミトオ</t>
    </rPh>
    <rPh sb="65" eb="67">
      <t>レイワ</t>
    </rPh>
    <rPh sb="68" eb="70">
      <t>ネンド</t>
    </rPh>
    <rPh sb="71" eb="73">
      <t>サクテイ</t>
    </rPh>
    <rPh sb="75" eb="80">
      <t>ヤワタシスイドウ</t>
    </rPh>
    <rPh sb="89" eb="95">
      <t>ホウテイタイヨウネンスウ</t>
    </rPh>
    <rPh sb="97" eb="98">
      <t>ベツ</t>
    </rPh>
    <rPh sb="99" eb="102">
      <t>ヤワタシ</t>
    </rPh>
    <rPh sb="102" eb="104">
      <t>コウシン</t>
    </rPh>
    <rPh sb="104" eb="106">
      <t>キジュン</t>
    </rPh>
    <rPh sb="106" eb="108">
      <t>ネンスウ</t>
    </rPh>
    <rPh sb="109" eb="110">
      <t>サダ</t>
    </rPh>
    <rPh sb="112" eb="114">
      <t>テキセツ</t>
    </rPh>
    <rPh sb="115" eb="117">
      <t>イジ</t>
    </rPh>
    <rPh sb="117" eb="119">
      <t>カンリ</t>
    </rPh>
    <rPh sb="120" eb="122">
      <t>コウシン</t>
    </rPh>
    <rPh sb="123" eb="124">
      <t>オコナ</t>
    </rPh>
    <rPh sb="135" eb="137">
      <t>カンロ</t>
    </rPh>
    <rPh sb="137" eb="139">
      <t>コウシン</t>
    </rPh>
    <rPh sb="139" eb="140">
      <t>リツ</t>
    </rPh>
    <rPh sb="146" eb="148">
      <t>レイワ</t>
    </rPh>
    <rPh sb="148" eb="150">
      <t>ガンネン</t>
    </rPh>
    <rPh sb="150" eb="151">
      <t>ド</t>
    </rPh>
    <rPh sb="152" eb="153">
      <t>ヒ</t>
    </rPh>
    <rPh sb="154" eb="155">
      <t>ツヅ</t>
    </rPh>
    <rPh sb="157" eb="159">
      <t>レイワ</t>
    </rPh>
    <rPh sb="160" eb="162">
      <t>ネンド</t>
    </rPh>
    <rPh sb="167" eb="169">
      <t>ルイジ</t>
    </rPh>
    <rPh sb="169" eb="171">
      <t>ダンタイ</t>
    </rPh>
    <rPh sb="172" eb="174">
      <t>ウワマワ</t>
    </rPh>
    <rPh sb="178" eb="180">
      <t>コンゴ</t>
    </rPh>
    <rPh sb="181" eb="184">
      <t>ケイカクテキ</t>
    </rPh>
    <rPh sb="185" eb="187">
      <t>ジギョウ</t>
    </rPh>
    <rPh sb="188" eb="190">
      <t>シッコウ</t>
    </rPh>
    <rPh sb="196" eb="198">
      <t>ザイゲン</t>
    </rPh>
    <rPh sb="198" eb="200">
      <t>カクホ</t>
    </rPh>
    <rPh sb="201" eb="203">
      <t>ヒツヨウ</t>
    </rPh>
    <phoneticPr fontId="4"/>
  </si>
  <si>
    <t>　令和2年度については、新型コロナウイルス感染症に係る減免措置を行ったため、給水収益が減少したが、減収分については、一般会計からの繰入による補てんを行った。一方、有収水量は増加したため、総収益は増加している。しかし、給水収益については、人口減少や節水機器の普及等により、将来的には減少していく見込みである。
　今後は老朽化した水道施設や管路の更新費用が増加するため、国庫補助金等の財源確保や、八幡市水道ビジョンで定めた計画に基づく適切な企業債の借入を行う必要がある。</t>
    <rPh sb="1" eb="3">
      <t>レイワ</t>
    </rPh>
    <rPh sb="4" eb="6">
      <t>ネンド</t>
    </rPh>
    <rPh sb="38" eb="40">
      <t>キュウスイ</t>
    </rPh>
    <rPh sb="40" eb="42">
      <t>シュウエキ</t>
    </rPh>
    <rPh sb="43" eb="45">
      <t>ゲンショウ</t>
    </rPh>
    <rPh sb="58" eb="60">
      <t>イッパン</t>
    </rPh>
    <rPh sb="60" eb="62">
      <t>カイケイ</t>
    </rPh>
    <rPh sb="65" eb="67">
      <t>クリイレ</t>
    </rPh>
    <rPh sb="70" eb="71">
      <t>ホ</t>
    </rPh>
    <rPh sb="74" eb="75">
      <t>オコナ</t>
    </rPh>
    <rPh sb="78" eb="80">
      <t>イッポウ</t>
    </rPh>
    <rPh sb="81" eb="83">
      <t>ユウシュウ</t>
    </rPh>
    <rPh sb="83" eb="85">
      <t>スイリョウ</t>
    </rPh>
    <rPh sb="86" eb="88">
      <t>ゾウカ</t>
    </rPh>
    <rPh sb="93" eb="96">
      <t>ソウシュウエキ</t>
    </rPh>
    <rPh sb="97" eb="99">
      <t>ゾウカ</t>
    </rPh>
    <rPh sb="108" eb="112">
      <t>キュウスイシュウエキ</t>
    </rPh>
    <rPh sb="118" eb="120">
      <t>ジンコウ</t>
    </rPh>
    <rPh sb="120" eb="122">
      <t>ゲンショウ</t>
    </rPh>
    <rPh sb="123" eb="125">
      <t>セッスイ</t>
    </rPh>
    <rPh sb="125" eb="127">
      <t>キキ</t>
    </rPh>
    <rPh sb="128" eb="130">
      <t>フキュウ</t>
    </rPh>
    <rPh sb="130" eb="131">
      <t>トウ</t>
    </rPh>
    <rPh sb="135" eb="138">
      <t>ショウライテキ</t>
    </rPh>
    <rPh sb="140" eb="142">
      <t>ゲンショウ</t>
    </rPh>
    <rPh sb="146" eb="148">
      <t>ミコミ</t>
    </rPh>
    <rPh sb="155" eb="157">
      <t>コンゴ</t>
    </rPh>
    <rPh sb="158" eb="161">
      <t>ロウキュウカ</t>
    </rPh>
    <rPh sb="163" eb="165">
      <t>スイドウ</t>
    </rPh>
    <rPh sb="165" eb="167">
      <t>シセツ</t>
    </rPh>
    <rPh sb="168" eb="170">
      <t>カンロ</t>
    </rPh>
    <rPh sb="171" eb="173">
      <t>コウシン</t>
    </rPh>
    <rPh sb="173" eb="175">
      <t>ヒヨウ</t>
    </rPh>
    <rPh sb="176" eb="178">
      <t>ゾウカ</t>
    </rPh>
    <rPh sb="183" eb="185">
      <t>コッコ</t>
    </rPh>
    <rPh sb="185" eb="188">
      <t>ホジョキン</t>
    </rPh>
    <rPh sb="188" eb="189">
      <t>トウ</t>
    </rPh>
    <rPh sb="190" eb="192">
      <t>ザイゲン</t>
    </rPh>
    <rPh sb="192" eb="194">
      <t>カクホ</t>
    </rPh>
    <rPh sb="196" eb="199">
      <t>ヤワタシ</t>
    </rPh>
    <rPh sb="199" eb="201">
      <t>スイドウ</t>
    </rPh>
    <rPh sb="206" eb="207">
      <t>サダ</t>
    </rPh>
    <rPh sb="209" eb="211">
      <t>ケイカク</t>
    </rPh>
    <rPh sb="212" eb="213">
      <t>モト</t>
    </rPh>
    <rPh sb="215" eb="217">
      <t>テキセツ</t>
    </rPh>
    <rPh sb="218" eb="220">
      <t>キギョウ</t>
    </rPh>
    <rPh sb="220" eb="221">
      <t>サイ</t>
    </rPh>
    <rPh sb="222" eb="224">
      <t>カリイレ</t>
    </rPh>
    <rPh sb="225" eb="226">
      <t>オコナ</t>
    </rPh>
    <rPh sb="227" eb="2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</si>
</sst>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0.31</c:v>
                </c:pt>
                <c:pt idx="1">
                  <c:v>0.53</c:v>
                </c:pt>
                <c:pt idx="2">
                  <c:v>0.38</c:v>
                </c:pt>
                <c:pt idx="3">
                  <c:v>1.0900000000000001</c:v>
                </c:pt>
                <c:pt idx="4">
                  <c:v>0.73</c:v>
                </c:pt>
              </c:numCache>
            </c:numRef>
          </c:val>
          <c:extLst>
            <c:ext xmlns:c16="http://schemas.microsoft.com/office/drawing/2014/chart" uri="{C3380CC4-5D6E-409C-BE32-E72D297353CC}">
              <c16:uniqueId val="{00000000-1DB7-4DFE-B5F5-90ED9F8CED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1DB7-4DFE-B5F5-90ED9F8CED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57.31</c:v>
                </c:pt>
                <c:pt idx="1">
                  <c:v>57.33</c:v>
                </c:pt>
                <c:pt idx="2">
                  <c:v>57.01</c:v>
                </c:pt>
                <c:pt idx="3">
                  <c:v>56.01</c:v>
                </c:pt>
                <c:pt idx="4">
                  <c:v>57.52</c:v>
                </c:pt>
              </c:numCache>
            </c:numRef>
          </c:val>
          <c:extLst>
            <c:ext xmlns:c16="http://schemas.microsoft.com/office/drawing/2014/chart" uri="{C3380CC4-5D6E-409C-BE32-E72D297353CC}">
              <c16:uniqueId val="{00000000-2641-46DC-A372-9258E8B5B1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2641-46DC-A372-9258E8B5B1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98.59</c:v>
                </c:pt>
                <c:pt idx="1">
                  <c:v>97.94</c:v>
                </c:pt>
                <c:pt idx="2">
                  <c:v>97.03</c:v>
                </c:pt>
                <c:pt idx="3">
                  <c:v>97.03</c:v>
                </c:pt>
                <c:pt idx="4">
                  <c:v>96.07</c:v>
                </c:pt>
              </c:numCache>
            </c:numRef>
          </c:val>
          <c:extLst>
            <c:ext xmlns:c16="http://schemas.microsoft.com/office/drawing/2014/chart" uri="{C3380CC4-5D6E-409C-BE32-E72D297353CC}">
              <c16:uniqueId val="{00000000-DA0A-49FF-8F98-A28A543D606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DA0A-49FF-8F98-A28A543D606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90.66</c:v>
                </c:pt>
                <c:pt idx="1">
                  <c:v>95.4</c:v>
                </c:pt>
                <c:pt idx="2">
                  <c:v>98.22</c:v>
                </c:pt>
                <c:pt idx="3">
                  <c:v>99.64</c:v>
                </c:pt>
                <c:pt idx="4">
                  <c:v>102.64</c:v>
                </c:pt>
              </c:numCache>
            </c:numRef>
          </c:val>
          <c:extLst>
            <c:ext xmlns:c16="http://schemas.microsoft.com/office/drawing/2014/chart" uri="{C3380CC4-5D6E-409C-BE32-E72D297353CC}">
              <c16:uniqueId val="{00000000-1373-4203-8675-D9B46ACC83D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1373-4203-8675-D9B46ACC83D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48.21</c:v>
                </c:pt>
                <c:pt idx="1">
                  <c:v>47.88</c:v>
                </c:pt>
                <c:pt idx="2">
                  <c:v>49.59</c:v>
                </c:pt>
                <c:pt idx="3">
                  <c:v>51.37</c:v>
                </c:pt>
                <c:pt idx="4">
                  <c:v>53.07</c:v>
                </c:pt>
              </c:numCache>
            </c:numRef>
          </c:val>
          <c:extLst>
            <c:ext xmlns:c16="http://schemas.microsoft.com/office/drawing/2014/chart" uri="{C3380CC4-5D6E-409C-BE32-E72D297353CC}">
              <c16:uniqueId val="{00000000-E689-4E12-9D1A-4F8334FF24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E689-4E12-9D1A-4F8334FF24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19.52</c:v>
                </c:pt>
                <c:pt idx="1">
                  <c:v>21.17</c:v>
                </c:pt>
                <c:pt idx="2">
                  <c:v>24.64</c:v>
                </c:pt>
                <c:pt idx="3">
                  <c:v>25.26</c:v>
                </c:pt>
                <c:pt idx="4">
                  <c:v>25.27</c:v>
                </c:pt>
              </c:numCache>
            </c:numRef>
          </c:val>
          <c:extLst>
            <c:ext xmlns:c16="http://schemas.microsoft.com/office/drawing/2014/chart" uri="{C3380CC4-5D6E-409C-BE32-E72D297353CC}">
              <c16:uniqueId val="{00000000-482B-44B6-8A6F-6CB118F01A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482B-44B6-8A6F-6CB118F01A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7.78</c:v>
                </c:pt>
                <c:pt idx="1">
                  <c:v>6.92</c:v>
                </c:pt>
                <c:pt idx="2">
                  <c:v>4.17</c:v>
                </c:pt>
                <c:pt idx="3">
                  <c:v>4.7699999999999996</c:v>
                </c:pt>
                <c:pt idx="4" formatCode="#,##0.00;&quot;△&quot;#,##0.00">
                  <c:v>0</c:v>
                </c:pt>
              </c:numCache>
            </c:numRef>
          </c:val>
          <c:extLst>
            <c:ext xmlns:c16="http://schemas.microsoft.com/office/drawing/2014/chart" uri="{C3380CC4-5D6E-409C-BE32-E72D297353CC}">
              <c16:uniqueId val="{00000000-A906-4F2A-A5C7-1C894E709D7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A906-4F2A-A5C7-1C894E709D7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328.31</c:v>
                </c:pt>
                <c:pt idx="1">
                  <c:v>167.12</c:v>
                </c:pt>
                <c:pt idx="2">
                  <c:v>211.23</c:v>
                </c:pt>
                <c:pt idx="3">
                  <c:v>242.54</c:v>
                </c:pt>
                <c:pt idx="4">
                  <c:v>244.94</c:v>
                </c:pt>
              </c:numCache>
            </c:numRef>
          </c:val>
          <c:extLst>
            <c:ext xmlns:c16="http://schemas.microsoft.com/office/drawing/2014/chart" uri="{C3380CC4-5D6E-409C-BE32-E72D297353CC}">
              <c16:uniqueId val="{00000000-2A43-44A9-A34E-A000F99017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2A43-44A9-A34E-A000F99017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394.84</c:v>
                </c:pt>
                <c:pt idx="1">
                  <c:v>394.05</c:v>
                </c:pt>
                <c:pt idx="2">
                  <c:v>340.44</c:v>
                </c:pt>
                <c:pt idx="3">
                  <c:v>331.72</c:v>
                </c:pt>
                <c:pt idx="4">
                  <c:v>349.32</c:v>
                </c:pt>
              </c:numCache>
            </c:numRef>
          </c:val>
          <c:extLst>
            <c:ext xmlns:c16="http://schemas.microsoft.com/office/drawing/2014/chart" uri="{C3380CC4-5D6E-409C-BE32-E72D297353CC}">
              <c16:uniqueId val="{00000000-F6D7-4397-A3E2-98AB37F00F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F6D7-4397-A3E2-98AB37F00F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78.790000000000006</c:v>
                </c:pt>
                <c:pt idx="1">
                  <c:v>85.48</c:v>
                </c:pt>
                <c:pt idx="2">
                  <c:v>90.64</c:v>
                </c:pt>
                <c:pt idx="3">
                  <c:v>90.62</c:v>
                </c:pt>
                <c:pt idx="4">
                  <c:v>86.3</c:v>
                </c:pt>
              </c:numCache>
            </c:numRef>
          </c:val>
          <c:extLst>
            <c:ext xmlns:c16="http://schemas.microsoft.com/office/drawing/2014/chart" uri="{C3380CC4-5D6E-409C-BE32-E72D297353CC}">
              <c16:uniqueId val="{00000000-C0B8-49CF-B57F-6FD7082B700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C0B8-49CF-B57F-6FD7082B700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183.27</c:v>
                </c:pt>
                <c:pt idx="1">
                  <c:v>168.82</c:v>
                </c:pt>
                <c:pt idx="2">
                  <c:v>181.77</c:v>
                </c:pt>
                <c:pt idx="3">
                  <c:v>185.26</c:v>
                </c:pt>
                <c:pt idx="4">
                  <c:v>177.16</c:v>
                </c:pt>
              </c:numCache>
            </c:numRef>
          </c:val>
          <c:extLst>
            <c:ext xmlns:c16="http://schemas.microsoft.com/office/drawing/2014/chart" uri="{C3380CC4-5D6E-409C-BE32-E72D297353CC}">
              <c16:uniqueId val="{00000000-A776-4307-8FFA-CE29D8197F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A776-4307-8FFA-CE29D8197F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京都府　八幡市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70398</v>
      </c>
      <c r="AM8" s="61"/>
      <c r="AN8" s="61"/>
      <c r="AO8" s="61"/>
      <c r="AP8" s="61"/>
      <c r="AQ8" s="61"/>
      <c r="AR8" s="61"/>
      <c r="AS8" s="61"/>
      <c r="AT8" s="52">
        <f>データ!$S$6</f>
        <v>24.35</v>
      </c>
      <c r="AU8" s="53"/>
      <c r="AV8" s="53"/>
      <c r="AW8" s="53"/>
      <c r="AX8" s="53"/>
      <c r="AY8" s="53"/>
      <c r="AZ8" s="53"/>
      <c r="BA8" s="53"/>
      <c r="BB8" s="54">
        <f>データ!$T$6</f>
        <v>2891.09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63.39</v>
      </c>
      <c r="J10" s="53"/>
      <c r="K10" s="53"/>
      <c r="L10" s="53"/>
      <c r="M10" s="53"/>
      <c r="N10" s="53"/>
      <c r="O10" s="64"/>
      <c r="P10" s="54">
        <f>データ!$P$6</f>
        <v>99.99</v>
      </c>
      <c r="Q10" s="54"/>
      <c r="R10" s="54"/>
      <c r="S10" s="54"/>
      <c r="T10" s="54"/>
      <c r="U10" s="54"/>
      <c r="V10" s="54"/>
      <c r="W10" s="61">
        <f>データ!$Q$6</f>
        <v>3187</v>
      </c>
      <c r="X10" s="61"/>
      <c r="Y10" s="61"/>
      <c r="Z10" s="61"/>
      <c r="AA10" s="61"/>
      <c r="AB10" s="61"/>
      <c r="AC10" s="61"/>
      <c r="AD10" s="2"/>
      <c r="AE10" s="2"/>
      <c r="AF10" s="2"/>
      <c r="AG10" s="2"/>
      <c r="AH10" s="4"/>
      <c r="AI10" s="4"/>
      <c r="AJ10" s="4"/>
      <c r="AK10" s="4"/>
      <c r="AL10" s="61">
        <f>データ!$U$6</f>
        <v>70239</v>
      </c>
      <c r="AM10" s="61"/>
      <c r="AN10" s="61"/>
      <c r="AO10" s="61"/>
      <c r="AP10" s="61"/>
      <c r="AQ10" s="61"/>
      <c r="AR10" s="61"/>
      <c r="AS10" s="61"/>
      <c r="AT10" s="52">
        <f>データ!$V$6</f>
        <v>15.85</v>
      </c>
      <c r="AU10" s="53"/>
      <c r="AV10" s="53"/>
      <c r="AW10" s="53"/>
      <c r="AX10" s="53"/>
      <c r="AY10" s="53"/>
      <c r="AZ10" s="53"/>
      <c r="BA10" s="53"/>
      <c r="BB10" s="54">
        <f>データ!$W$6</f>
        <v>4431.4799999999996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hQQRvnbQm9duVIHSktryDIu6SeCN44VM9CLnv/Y2H/h4pK7fdaUnJhrwB+5RBemGMDOiLmB79U3c7Ysq/FT1Q==" saltValue="2C3RD/PSfYHWEuOV6LpvZ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262102</v>
      </c>
      <c r="D6" s="34">
        <f t="shared" si="3"/>
        <v>46</v>
      </c>
      <c r="E6" s="34">
        <f t="shared" si="3"/>
        <v>1</v>
      </c>
      <c r="F6" s="34">
        <f t="shared" si="3"/>
        <v>0</v>
      </c>
      <c r="G6" s="34">
        <f t="shared" si="3"/>
        <v>1</v>
      </c>
      <c r="H6" s="34" t="str">
        <f t="shared" si="3"/>
        <v>京都府　八幡市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63.39</v>
      </c>
      <c r="P6" s="35">
        <f t="shared" si="3"/>
        <v>99.99</v>
      </c>
      <c r="Q6" s="35">
        <f t="shared" si="3"/>
        <v>3187</v>
      </c>
      <c r="R6" s="35">
        <f t="shared" si="3"/>
        <v>70398</v>
      </c>
      <c r="S6" s="35">
        <f t="shared" si="3"/>
        <v>24.35</v>
      </c>
      <c r="T6" s="35">
        <f t="shared" si="3"/>
        <v>2891.09</v>
      </c>
      <c r="U6" s="35">
        <f t="shared" si="3"/>
        <v>70239</v>
      </c>
      <c r="V6" s="35">
        <f t="shared" si="3"/>
        <v>15.85</v>
      </c>
      <c r="W6" s="35">
        <f t="shared" si="3"/>
        <v>4431.4799999999996</v>
      </c>
      <c r="X6" s="36">
        <f>IF(X7="",NA(),X7)</f>
        <v>90.66</v>
      </c>
      <c r="Y6" s="36">
        <f t="shared" ref="Y6:AG6" si="4">IF(Y7="",NA(),Y7)</f>
        <v>95.4</v>
      </c>
      <c r="Z6" s="36">
        <f t="shared" si="4"/>
        <v>98.22</v>
      </c>
      <c r="AA6" s="36">
        <f t="shared" si="4"/>
        <v>99.64</v>
      </c>
      <c r="AB6" s="36">
        <f t="shared" si="4"/>
        <v>102.64</v>
      </c>
      <c r="AC6" s="36">
        <f t="shared" si="4"/>
        <v>113.16</v>
      </c>
      <c r="AD6" s="36">
        <f t="shared" si="4"/>
        <v>112.15</v>
      </c>
      <c r="AE6" s="36">
        <f t="shared" si="4"/>
        <v>111.44</v>
      </c>
      <c r="AF6" s="36">
        <f t="shared" si="4"/>
        <v>111.17</v>
      </c>
      <c r="AG6" s="36">
        <f t="shared" si="4"/>
        <v>110.91</v>
      </c>
      <c r="AH6" s="35" t="str">
        <f>IF(AH7="","",IF(AH7="-","【-】","【"&amp;SUBSTITUTE(TEXT(AH7,"#,##0.00"),"-","△")&amp;"】"))</f>
        <v>【110.27】</v>
      </c>
      <c r="AI6" s="36">
        <f>IF(AI7="",NA(),AI7)</f>
        <v>7.78</v>
      </c>
      <c r="AJ6" s="36">
        <f t="shared" ref="AJ6:AR6" si="5">IF(AJ7="",NA(),AJ7)</f>
        <v>6.92</v>
      </c>
      <c r="AK6" s="36">
        <f t="shared" si="5"/>
        <v>4.17</v>
      </c>
      <c r="AL6" s="36">
        <f t="shared" si="5"/>
        <v>4.7699999999999996</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328.31</v>
      </c>
      <c r="AU6" s="36">
        <f t="shared" ref="AU6:BC6" si="6">IF(AU7="",NA(),AU7)</f>
        <v>167.12</v>
      </c>
      <c r="AV6" s="36">
        <f t="shared" si="6"/>
        <v>211.23</v>
      </c>
      <c r="AW6" s="36">
        <f t="shared" si="6"/>
        <v>242.54</v>
      </c>
      <c r="AX6" s="36">
        <f t="shared" si="6"/>
        <v>244.94</v>
      </c>
      <c r="AY6" s="36">
        <f t="shared" si="6"/>
        <v>357.82</v>
      </c>
      <c r="AZ6" s="36">
        <f t="shared" si="6"/>
        <v>355.5</v>
      </c>
      <c r="BA6" s="36">
        <f t="shared" si="6"/>
        <v>349.83</v>
      </c>
      <c r="BB6" s="36">
        <f t="shared" si="6"/>
        <v>360.86</v>
      </c>
      <c r="BC6" s="36">
        <f t="shared" si="6"/>
        <v>350.79</v>
      </c>
      <c r="BD6" s="35" t="str">
        <f>IF(BD7="","",IF(BD7="-","【-】","【"&amp;SUBSTITUTE(TEXT(BD7,"#,##0.00"),"-","△")&amp;"】"))</f>
        <v>【260.31】</v>
      </c>
      <c r="BE6" s="36">
        <f>IF(BE7="",NA(),BE7)</f>
        <v>394.84</v>
      </c>
      <c r="BF6" s="36">
        <f t="shared" ref="BF6:BN6" si="7">IF(BF7="",NA(),BF7)</f>
        <v>394.05</v>
      </c>
      <c r="BG6" s="36">
        <f t="shared" si="7"/>
        <v>340.44</v>
      </c>
      <c r="BH6" s="36">
        <f t="shared" si="7"/>
        <v>331.72</v>
      </c>
      <c r="BI6" s="36">
        <f t="shared" si="7"/>
        <v>349.32</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78.790000000000006</v>
      </c>
      <c r="BQ6" s="36">
        <f t="shared" ref="BQ6:BY6" si="8">IF(BQ7="",NA(),BQ7)</f>
        <v>85.48</v>
      </c>
      <c r="BR6" s="36">
        <f t="shared" si="8"/>
        <v>90.64</v>
      </c>
      <c r="BS6" s="36">
        <f t="shared" si="8"/>
        <v>90.62</v>
      </c>
      <c r="BT6" s="36">
        <f t="shared" si="8"/>
        <v>86.3</v>
      </c>
      <c r="BU6" s="36">
        <f t="shared" si="8"/>
        <v>106.01</v>
      </c>
      <c r="BV6" s="36">
        <f t="shared" si="8"/>
        <v>104.57</v>
      </c>
      <c r="BW6" s="36">
        <f t="shared" si="8"/>
        <v>103.54</v>
      </c>
      <c r="BX6" s="36">
        <f t="shared" si="8"/>
        <v>103.32</v>
      </c>
      <c r="BY6" s="36">
        <f t="shared" si="8"/>
        <v>100.85</v>
      </c>
      <c r="BZ6" s="35" t="str">
        <f>IF(BZ7="","",IF(BZ7="-","【-】","【"&amp;SUBSTITUTE(TEXT(BZ7,"#,##0.00"),"-","△")&amp;"】"))</f>
        <v>【100.05】</v>
      </c>
      <c r="CA6" s="36">
        <f>IF(CA7="",NA(),CA7)</f>
        <v>183.27</v>
      </c>
      <c r="CB6" s="36">
        <f t="shared" ref="CB6:CJ6" si="9">IF(CB7="",NA(),CB7)</f>
        <v>168.82</v>
      </c>
      <c r="CC6" s="36">
        <f t="shared" si="9"/>
        <v>181.77</v>
      </c>
      <c r="CD6" s="36">
        <f t="shared" si="9"/>
        <v>185.26</v>
      </c>
      <c r="CE6" s="36">
        <f t="shared" si="9"/>
        <v>177.16</v>
      </c>
      <c r="CF6" s="36">
        <f t="shared" si="9"/>
        <v>162.24</v>
      </c>
      <c r="CG6" s="36">
        <f t="shared" si="9"/>
        <v>165.47</v>
      </c>
      <c r="CH6" s="36">
        <f t="shared" si="9"/>
        <v>167.46</v>
      </c>
      <c r="CI6" s="36">
        <f t="shared" si="9"/>
        <v>168.56</v>
      </c>
      <c r="CJ6" s="36">
        <f t="shared" si="9"/>
        <v>167.1</v>
      </c>
      <c r="CK6" s="35" t="str">
        <f>IF(CK7="","",IF(CK7="-","【-】","【"&amp;SUBSTITUTE(TEXT(CK7,"#,##0.00"),"-","△")&amp;"】"))</f>
        <v>【166.40】</v>
      </c>
      <c r="CL6" s="36">
        <f>IF(CL7="",NA(),CL7)</f>
        <v>57.31</v>
      </c>
      <c r="CM6" s="36">
        <f t="shared" ref="CM6:CU6" si="10">IF(CM7="",NA(),CM7)</f>
        <v>57.33</v>
      </c>
      <c r="CN6" s="36">
        <f t="shared" si="10"/>
        <v>57.01</v>
      </c>
      <c r="CO6" s="36">
        <f t="shared" si="10"/>
        <v>56.01</v>
      </c>
      <c r="CP6" s="36">
        <f t="shared" si="10"/>
        <v>57.52</v>
      </c>
      <c r="CQ6" s="36">
        <f t="shared" si="10"/>
        <v>59.11</v>
      </c>
      <c r="CR6" s="36">
        <f t="shared" si="10"/>
        <v>59.74</v>
      </c>
      <c r="CS6" s="36">
        <f t="shared" si="10"/>
        <v>59.46</v>
      </c>
      <c r="CT6" s="36">
        <f t="shared" si="10"/>
        <v>59.51</v>
      </c>
      <c r="CU6" s="36">
        <f t="shared" si="10"/>
        <v>59.91</v>
      </c>
      <c r="CV6" s="35" t="str">
        <f>IF(CV7="","",IF(CV7="-","【-】","【"&amp;SUBSTITUTE(TEXT(CV7,"#,##0.00"),"-","△")&amp;"】"))</f>
        <v>【60.69】</v>
      </c>
      <c r="CW6" s="36">
        <f>IF(CW7="",NA(),CW7)</f>
        <v>98.59</v>
      </c>
      <c r="CX6" s="36">
        <f t="shared" ref="CX6:DF6" si="11">IF(CX7="",NA(),CX7)</f>
        <v>97.94</v>
      </c>
      <c r="CY6" s="36">
        <f t="shared" si="11"/>
        <v>97.03</v>
      </c>
      <c r="CZ6" s="36">
        <f t="shared" si="11"/>
        <v>97.03</v>
      </c>
      <c r="DA6" s="36">
        <f t="shared" si="11"/>
        <v>96.07</v>
      </c>
      <c r="DB6" s="36">
        <f t="shared" si="11"/>
        <v>87.91</v>
      </c>
      <c r="DC6" s="36">
        <f t="shared" si="11"/>
        <v>87.28</v>
      </c>
      <c r="DD6" s="36">
        <f t="shared" si="11"/>
        <v>87.41</v>
      </c>
      <c r="DE6" s="36">
        <f t="shared" si="11"/>
        <v>87.08</v>
      </c>
      <c r="DF6" s="36">
        <f t="shared" si="11"/>
        <v>87.26</v>
      </c>
      <c r="DG6" s="35" t="str">
        <f>IF(DG7="","",IF(DG7="-","【-】","【"&amp;SUBSTITUTE(TEXT(DG7,"#,##0.00"),"-","△")&amp;"】"))</f>
        <v>【89.82】</v>
      </c>
      <c r="DH6" s="36">
        <f>IF(DH7="",NA(),DH7)</f>
        <v>48.21</v>
      </c>
      <c r="DI6" s="36">
        <f t="shared" ref="DI6:DQ6" si="12">IF(DI7="",NA(),DI7)</f>
        <v>47.88</v>
      </c>
      <c r="DJ6" s="36">
        <f t="shared" si="12"/>
        <v>49.59</v>
      </c>
      <c r="DK6" s="36">
        <f t="shared" si="12"/>
        <v>51.37</v>
      </c>
      <c r="DL6" s="36">
        <f t="shared" si="12"/>
        <v>53.07</v>
      </c>
      <c r="DM6" s="36">
        <f t="shared" si="12"/>
        <v>46.88</v>
      </c>
      <c r="DN6" s="36">
        <f t="shared" si="12"/>
        <v>46.94</v>
      </c>
      <c r="DO6" s="36">
        <f t="shared" si="12"/>
        <v>47.62</v>
      </c>
      <c r="DP6" s="36">
        <f t="shared" si="12"/>
        <v>48.55</v>
      </c>
      <c r="DQ6" s="36">
        <f t="shared" si="12"/>
        <v>49.2</v>
      </c>
      <c r="DR6" s="35" t="str">
        <f>IF(DR7="","",IF(DR7="-","【-】","【"&amp;SUBSTITUTE(TEXT(DR7,"#,##0.00"),"-","△")&amp;"】"))</f>
        <v>【50.19】</v>
      </c>
      <c r="DS6" s="36">
        <f>IF(DS7="",NA(),DS7)</f>
        <v>19.52</v>
      </c>
      <c r="DT6" s="36">
        <f t="shared" ref="DT6:EB6" si="13">IF(DT7="",NA(),DT7)</f>
        <v>21.17</v>
      </c>
      <c r="DU6" s="36">
        <f t="shared" si="13"/>
        <v>24.64</v>
      </c>
      <c r="DV6" s="36">
        <f t="shared" si="13"/>
        <v>25.26</v>
      </c>
      <c r="DW6" s="36">
        <f t="shared" si="13"/>
        <v>25.27</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0.31</v>
      </c>
      <c r="EE6" s="36">
        <f t="shared" ref="EE6:EM6" si="14">IF(EE7="",NA(),EE7)</f>
        <v>0.53</v>
      </c>
      <c r="EF6" s="36">
        <f t="shared" si="14"/>
        <v>0.38</v>
      </c>
      <c r="EG6" s="36">
        <f t="shared" si="14"/>
        <v>1.0900000000000001</v>
      </c>
      <c r="EH6" s="36">
        <f t="shared" si="14"/>
        <v>0.73</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262102</v>
      </c>
      <c r="D7" s="38">
        <v>46</v>
      </c>
      <c r="E7" s="38">
        <v>1</v>
      </c>
      <c r="F7" s="38">
        <v>0</v>
      </c>
      <c r="G7" s="38">
        <v>1</v>
      </c>
      <c r="H7" s="38" t="s">
        <v>92</v>
      </c>
      <c r="I7" s="38" t="s">
        <v>93</v>
      </c>
      <c r="J7" s="38" t="s">
        <v>94</v>
      </c>
      <c r="K7" s="38" t="s">
        <v>95</v>
      </c>
      <c r="L7" s="38" t="s">
        <v>96</v>
      </c>
      <c r="M7" s="38" t="s">
        <v>97</v>
      </c>
      <c r="N7" s="39" t="s">
        <v>98</v>
      </c>
      <c r="O7" s="39">
        <v>63.39</v>
      </c>
      <c r="P7" s="39">
        <v>99.99</v>
      </c>
      <c r="Q7" s="39">
        <v>3187</v>
      </c>
      <c r="R7" s="39">
        <v>70398</v>
      </c>
      <c r="S7" s="39">
        <v>24.35</v>
      </c>
      <c r="T7" s="39">
        <v>2891.09</v>
      </c>
      <c r="U7" s="39">
        <v>70239</v>
      </c>
      <c r="V7" s="39">
        <v>15.85</v>
      </c>
      <c r="W7" s="39">
        <v>4431.4799999999996</v>
      </c>
      <c r="X7" s="39">
        <v>90.66</v>
      </c>
      <c r="Y7" s="39">
        <v>95.4</v>
      </c>
      <c r="Z7" s="39">
        <v>98.22</v>
      </c>
      <c r="AA7" s="39">
        <v>99.64</v>
      </c>
      <c r="AB7" s="39">
        <v>102.64</v>
      </c>
      <c r="AC7" s="39">
        <v>113.16</v>
      </c>
      <c r="AD7" s="39">
        <v>112.15</v>
      </c>
      <c r="AE7" s="39">
        <v>111.44</v>
      </c>
      <c r="AF7" s="39">
        <v>111.17</v>
      </c>
      <c r="AG7" s="39">
        <v>110.91</v>
      </c>
      <c r="AH7" s="39">
        <v>110.27</v>
      </c>
      <c r="AI7" s="39">
        <v>7.78</v>
      </c>
      <c r="AJ7" s="39">
        <v>6.92</v>
      </c>
      <c r="AK7" s="39">
        <v>4.17</v>
      </c>
      <c r="AL7" s="39">
        <v>4.7699999999999996</v>
      </c>
      <c r="AM7" s="39">
        <v>0</v>
      </c>
      <c r="AN7" s="39">
        <v>0.68</v>
      </c>
      <c r="AO7" s="39">
        <v>1</v>
      </c>
      <c r="AP7" s="39">
        <v>1.03</v>
      </c>
      <c r="AQ7" s="39">
        <v>0.78</v>
      </c>
      <c r="AR7" s="39">
        <v>0.92</v>
      </c>
      <c r="AS7" s="39">
        <v>1.1499999999999999</v>
      </c>
      <c r="AT7" s="39">
        <v>328.31</v>
      </c>
      <c r="AU7" s="39">
        <v>167.12</v>
      </c>
      <c r="AV7" s="39">
        <v>211.23</v>
      </c>
      <c r="AW7" s="39">
        <v>242.54</v>
      </c>
      <c r="AX7" s="39">
        <v>244.94</v>
      </c>
      <c r="AY7" s="39">
        <v>357.82</v>
      </c>
      <c r="AZ7" s="39">
        <v>355.5</v>
      </c>
      <c r="BA7" s="39">
        <v>349.83</v>
      </c>
      <c r="BB7" s="39">
        <v>360.86</v>
      </c>
      <c r="BC7" s="39">
        <v>350.79</v>
      </c>
      <c r="BD7" s="39">
        <v>260.31</v>
      </c>
      <c r="BE7" s="39">
        <v>394.84</v>
      </c>
      <c r="BF7" s="39">
        <v>394.05</v>
      </c>
      <c r="BG7" s="39">
        <v>340.44</v>
      </c>
      <c r="BH7" s="39">
        <v>331.72</v>
      </c>
      <c r="BI7" s="39">
        <v>349.32</v>
      </c>
      <c r="BJ7" s="39">
        <v>307.45999999999998</v>
      </c>
      <c r="BK7" s="39">
        <v>312.58</v>
      </c>
      <c r="BL7" s="39">
        <v>314.87</v>
      </c>
      <c r="BM7" s="39">
        <v>309.27999999999997</v>
      </c>
      <c r="BN7" s="39">
        <v>322.92</v>
      </c>
      <c r="BO7" s="39">
        <v>275.67</v>
      </c>
      <c r="BP7" s="39">
        <v>78.790000000000006</v>
      </c>
      <c r="BQ7" s="39">
        <v>85.48</v>
      </c>
      <c r="BR7" s="39">
        <v>90.64</v>
      </c>
      <c r="BS7" s="39">
        <v>90.62</v>
      </c>
      <c r="BT7" s="39">
        <v>86.3</v>
      </c>
      <c r="BU7" s="39">
        <v>106.01</v>
      </c>
      <c r="BV7" s="39">
        <v>104.57</v>
      </c>
      <c r="BW7" s="39">
        <v>103.54</v>
      </c>
      <c r="BX7" s="39">
        <v>103.32</v>
      </c>
      <c r="BY7" s="39">
        <v>100.85</v>
      </c>
      <c r="BZ7" s="39">
        <v>100.05</v>
      </c>
      <c r="CA7" s="39">
        <v>183.27</v>
      </c>
      <c r="CB7" s="39">
        <v>168.82</v>
      </c>
      <c r="CC7" s="39">
        <v>181.77</v>
      </c>
      <c r="CD7" s="39">
        <v>185.26</v>
      </c>
      <c r="CE7" s="39">
        <v>177.16</v>
      </c>
      <c r="CF7" s="39">
        <v>162.24</v>
      </c>
      <c r="CG7" s="39">
        <v>165.47</v>
      </c>
      <c r="CH7" s="39">
        <v>167.46</v>
      </c>
      <c r="CI7" s="39">
        <v>168.56</v>
      </c>
      <c r="CJ7" s="39">
        <v>167.1</v>
      </c>
      <c r="CK7" s="39">
        <v>166.4</v>
      </c>
      <c r="CL7" s="39">
        <v>57.31</v>
      </c>
      <c r="CM7" s="39">
        <v>57.33</v>
      </c>
      <c r="CN7" s="39">
        <v>57.01</v>
      </c>
      <c r="CO7" s="39">
        <v>56.01</v>
      </c>
      <c r="CP7" s="39">
        <v>57.52</v>
      </c>
      <c r="CQ7" s="39">
        <v>59.11</v>
      </c>
      <c r="CR7" s="39">
        <v>59.74</v>
      </c>
      <c r="CS7" s="39">
        <v>59.46</v>
      </c>
      <c r="CT7" s="39">
        <v>59.51</v>
      </c>
      <c r="CU7" s="39">
        <v>59.91</v>
      </c>
      <c r="CV7" s="39">
        <v>60.69</v>
      </c>
      <c r="CW7" s="39">
        <v>98.59</v>
      </c>
      <c r="CX7" s="39">
        <v>97.94</v>
      </c>
      <c r="CY7" s="39">
        <v>97.03</v>
      </c>
      <c r="CZ7" s="39">
        <v>97.03</v>
      </c>
      <c r="DA7" s="39">
        <v>96.07</v>
      </c>
      <c r="DB7" s="39">
        <v>87.91</v>
      </c>
      <c r="DC7" s="39">
        <v>87.28</v>
      </c>
      <c r="DD7" s="39">
        <v>87.41</v>
      </c>
      <c r="DE7" s="39">
        <v>87.08</v>
      </c>
      <c r="DF7" s="39">
        <v>87.26</v>
      </c>
      <c r="DG7" s="39">
        <v>89.82</v>
      </c>
      <c r="DH7" s="39">
        <v>48.21</v>
      </c>
      <c r="DI7" s="39">
        <v>47.88</v>
      </c>
      <c r="DJ7" s="39">
        <v>49.59</v>
      </c>
      <c r="DK7" s="39">
        <v>51.37</v>
      </c>
      <c r="DL7" s="39">
        <v>53.07</v>
      </c>
      <c r="DM7" s="39">
        <v>46.88</v>
      </c>
      <c r="DN7" s="39">
        <v>46.94</v>
      </c>
      <c r="DO7" s="39">
        <v>47.62</v>
      </c>
      <c r="DP7" s="39">
        <v>48.55</v>
      </c>
      <c r="DQ7" s="39">
        <v>49.2</v>
      </c>
      <c r="DR7" s="39">
        <v>50.19</v>
      </c>
      <c r="DS7" s="39">
        <v>19.52</v>
      </c>
      <c r="DT7" s="39">
        <v>21.17</v>
      </c>
      <c r="DU7" s="39">
        <v>24.64</v>
      </c>
      <c r="DV7" s="39">
        <v>25.26</v>
      </c>
      <c r="DW7" s="39">
        <v>25.27</v>
      </c>
      <c r="DX7" s="39">
        <v>13.39</v>
      </c>
      <c r="DY7" s="39">
        <v>14.48</v>
      </c>
      <c r="DZ7" s="39">
        <v>16.27</v>
      </c>
      <c r="EA7" s="39">
        <v>17.11</v>
      </c>
      <c r="EB7" s="39">
        <v>18.329999999999998</v>
      </c>
      <c r="EC7" s="39">
        <v>20.63</v>
      </c>
      <c r="ED7" s="39">
        <v>0.31</v>
      </c>
      <c r="EE7" s="39">
        <v>0.53</v>
      </c>
      <c r="EF7" s="39">
        <v>0.38</v>
      </c>
      <c r="EG7" s="39">
        <v>1.0900000000000001</v>
      </c>
      <c r="EH7" s="39">
        <v>0.73</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久芝　正成</cp:lastModifiedBy>
  <cp:lastPrinted>2022-01-31T01:13:48Z</cp:lastPrinted>
  <dcterms:created xsi:type="dcterms:W3CDTF">2021-12-03T06:52:49Z</dcterms:created>
  <dcterms:modified xsi:type="dcterms:W3CDTF">2022-02-18T02:09:08Z</dcterms:modified>
  <cp:category/>
</cp:coreProperties>
</file>