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2 京田辺市\"/>
    </mc:Choice>
  </mc:AlternateContent>
  <xr:revisionPtr revIDLastSave="0" documentId="13_ncr:1_{D7C06FCC-93C3-4FB4-B5FD-3E61D09980AD}" xr6:coauthVersionLast="36" xr6:coauthVersionMax="36" xr10:uidLastSave="{00000000-0000-0000-0000-000000000000}"/>
  <workbookProtection workbookAlgorithmName="SHA-512" workbookHashValue="eb8uDp2UBRtAh+1rIE8rwRQQUYjDEXacaE1PAj2t6pH8TB1zqn0yEaaZEZYyNQ15hcSxzQ4z+CNP2Lc9Cim+zg==" workbookSaltValue="A65gdWn8c0TOMHB9FEmYsg==" workbookSpinCount="100000" lockStructure="1"/>
  <bookViews>
    <workbookView xWindow="0" yWindow="0" windowWidth="25320" windowHeight="106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F85" i="4"/>
  <c r="BB10" i="4"/>
  <c r="AT10" i="4"/>
  <c r="W10" i="4"/>
  <c r="B10" i="4"/>
  <c r="BB8" i="4"/>
  <c r="AT8" i="4"/>
  <c r="AL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<sst xmlns="http://schemas.openxmlformats.org/spreadsheetml/2006/main" count="228" uniqueCount="114">
  <si>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</si>
  <si>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</si>
  <si>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</si>
  <si>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</si>
  <si>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</si>
  <si>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</si>
  <si>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</si>
  <si>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</si>
  <si>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</si>
  <si>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</si>
  <si>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</si>
  <si>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</si>
  <si>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</si>
  <si>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</si>
  <si>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</si>
  <si>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</si>
  <si>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</si>
  <si>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</si>
  <si>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</si>
  <si>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</si>
  <si>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</si>
  <si>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</si>
  <si>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</si>
  <si>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</si>
  <si>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</si>
  <si>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</si>
  <si>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</si>
  <si>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</si>
  <si>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</si>
  <si>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</si>
  <si>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</si>
  <si>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</si>
  <si>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</si>
  <si>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</si>
  <si>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</si>
  <si>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</si>
  <si>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</si>
  <si>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</si>
  <si>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</si>
  <si>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</si>
  <si>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</si>
  <si>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</si>
  <si>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</si>
  <si>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</si>
  <si>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</si>
  <si>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</si>
  <si>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</si>
  <si>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</si>
  <si>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</si>
  <si>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</si>
  <si>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</si>
  <si>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</si>
  <si>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</si>
  <si>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</si>
  <si>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</si>
  <si>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</si>
  <si>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</si>
  <si>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</si>
  <si>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</si>
  <si>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</si>
  <si>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</si>
  <si>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</si>
  <si>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</si>
  <si>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</si>
  <si>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</si>
  <si>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</si>
  <si>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</si>
  <si>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</si>
  <si>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</si>
  <si>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</si>
  <si>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</si>
  <si>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</si>
  <si>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</si>
  <si>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</si>
  <si>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</si>
  <si>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</si>
  <si>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</si>
  <si>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</si>
  <si>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</si>
  <si>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</si>
  <si>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</si>
  <si>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</si>
  <si>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</si>
  <si>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</si>
  <si>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</si>
  <si>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</si>
  <si>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</si>
  <si>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</si>
  <si>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</si>
  <si>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</si>
  <si>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</si>
  <si>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</si>
  <si>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</si>
  <si>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</si>
  <si>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</si>
  <si>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</si>
  <si>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</si>
  <si>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</si>
  <si>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</si>
  <si>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</si>
  <si>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</si>
  <si>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</si>
  <si>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</si>
  <si>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</si>
  <si>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</si>
  <si>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</si>
  <si>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</si>
  <si>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</si>
  <si>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</si>
  <si>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</si>
  <si>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</si>
  <si>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《健全性》
　経常費用が経常収益でどの程度賄えているかを示す経常収支比率（①）は、営業収支の赤字分を基金からの補填により収支均衡を図っていることから100%に近い状況です。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が給水原価より安価で１００％を切っており、水道料金だけでは水道を供給する費用を賄い切れていない状況になっています。また水道１㎥当たりの給水原価（⑥）は、近年ほぼ横ばいであり、全国平均や類似団体平均よりやや低い状況にあります。
　施設の配水能力に対する実際の量との割合を示す施設利用率（⑦）については、ほぼ横ばいです。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Ph sb="79" eb="80">
      <t>チカ</t>
    </rPh>
    <rPh sb="352" eb="354">
      <t>アンカ</t>
    </rPh>
    <rPh sb="421" eb="423">
      <t>キンネン</t>
    </rPh>
    <rPh sb="497" eb="498">
      <t>ヨコ</t>
    </rPh>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</si>
  <si>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示す基金運用ルールの見直しを行い、最適な配分とすることが重要な課題となっています。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Ph sb="250" eb="252">
      <t>ソンエキ</t>
    </rPh>
    <rPh sb="252" eb="254">
      <t>カンジョウ</t>
    </rPh>
    <rPh sb="274" eb="275">
      <t>トウ</t>
    </rPh>
    <phoneticPr fontId="4"/>
  </si>
  <si>
    <t>　有形固定資産減価償却率（①）は全国平均、類似団体平均より高い率になっています。
  管路の老朽化度合いを示す管路経年化率（②）は、過去の開発等による経年管路延長が増加しています。
　管路の更新ペースを示す管路の更新率（③）は、年度によってばらつきがありますが、令和2年度は、全国平均や類似団体平均を上回っています。</t>
    <rPh sb="29" eb="30">
      <t>タカ</t>
    </rPh>
    <rPh sb="31" eb="32">
      <t>リツ</t>
    </rPh>
    <rPh sb="71" eb="72">
      <t>トウ</t>
    </rPh>
    <rPh sb="131" eb="13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</si>
</sst>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0.95</c:v>
                </c:pt>
                <c:pt idx="1">
                  <c:v>0.62</c:v>
                </c:pt>
                <c:pt idx="2">
                  <c:v>1.25</c:v>
                </c:pt>
                <c:pt idx="3">
                  <c:v>1.1200000000000001</c:v>
                </c:pt>
                <c:pt idx="4">
                  <c:v>1.19</c:v>
                </c:pt>
              </c:numCache>
            </c:numRef>
          </c:val>
          <c:extLst>
            <c:ext xmlns:c16="http://schemas.microsoft.com/office/drawing/2014/chart" uri="{C3380CC4-5D6E-409C-BE32-E72D297353CC}">
              <c16:uniqueId val="{00000000-B972-404A-88D1-B8807E95E938}"/>
            </c:ext>
          </c:extLst>
        </c:ser>
        <c:dLbls>
          <c:showLegendKey val="0"/>
          <c:showVal val="0"/>
          <c:showCatName val="0"/>
          <c:showSerName val="0"/>
          <c:showPercent val="0"/>
          <c:showBubbleSize val="0"/>
        </c:dLbls>
        <c:gapWidth val="150"/>
        <c:axId val="218777976"/>
        <c:axId val="21877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972-404A-88D1-B8807E95E938}"/>
            </c:ext>
          </c:extLst>
        </c:ser>
        <c:dLbls>
          <c:showLegendKey val="0"/>
          <c:showVal val="0"/>
          <c:showCatName val="0"/>
          <c:showSerName val="0"/>
          <c:showPercent val="0"/>
          <c:showBubbleSize val="0"/>
        </c:dLbls>
        <c:marker val="1"/>
        <c:smooth val="0"/>
        <c:axId val="218777976"/>
        <c:axId val="218779544"/>
      </c:lineChart>
      <c:dateAx>
        <c:axId val="218777976"/>
        <c:scaling>
          <c:orientation val="minMax"/>
        </c:scaling>
        <c:delete val="1"/>
        <c:axPos val="b"/>
        <c:numFmt formatCode="&quot;H&quot;yy" sourceLinked="1"/>
        <c:majorTickMark val="none"/>
        <c:minorTickMark val="none"/>
        <c:tickLblPos val="none"/>
        <c:crossAx val="218779544"/>
        <c:crosses val="autoZero"/>
        <c:auto val="1"/>
        <c:lblOffset val="100"/>
        <c:baseTimeUnit val="years"/>
      </c:dateAx>
      <c:valAx>
        <c:axId val="2187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7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77.13</c:v>
                </c:pt>
                <c:pt idx="1">
                  <c:v>80.88</c:v>
                </c:pt>
                <c:pt idx="2">
                  <c:v>78.72</c:v>
                </c:pt>
                <c:pt idx="3">
                  <c:v>78.900000000000006</c:v>
                </c:pt>
                <c:pt idx="4">
                  <c:v>83.48</c:v>
                </c:pt>
              </c:numCache>
            </c:numRef>
          </c:val>
          <c:extLst>
            <c:ext xmlns:c16="http://schemas.microsoft.com/office/drawing/2014/chart" uri="{C3380CC4-5D6E-409C-BE32-E72D297353CC}">
              <c16:uniqueId val="{00000000-5967-4BDF-A10A-298FC24F5557}"/>
            </c:ext>
          </c:extLst>
        </c:ser>
        <c:dLbls>
          <c:showLegendKey val="0"/>
          <c:showVal val="0"/>
          <c:showCatName val="0"/>
          <c:showSerName val="0"/>
          <c:showPercent val="0"/>
          <c:showBubbleSize val="0"/>
        </c:dLbls>
        <c:gapWidth val="150"/>
        <c:axId val="219210880"/>
        <c:axId val="2192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967-4BDF-A10A-298FC24F5557}"/>
            </c:ext>
          </c:extLst>
        </c:ser>
        <c:dLbls>
          <c:showLegendKey val="0"/>
          <c:showVal val="0"/>
          <c:showCatName val="0"/>
          <c:showSerName val="0"/>
          <c:showPercent val="0"/>
          <c:showBubbleSize val="0"/>
        </c:dLbls>
        <c:marker val="1"/>
        <c:smooth val="0"/>
        <c:axId val="219210880"/>
        <c:axId val="219207744"/>
      </c:lineChart>
      <c:dateAx>
        <c:axId val="219210880"/>
        <c:scaling>
          <c:orientation val="minMax"/>
        </c:scaling>
        <c:delete val="1"/>
        <c:axPos val="b"/>
        <c:numFmt formatCode="&quot;H&quot;yy" sourceLinked="1"/>
        <c:majorTickMark val="none"/>
        <c:minorTickMark val="none"/>
        <c:tickLblPos val="none"/>
        <c:crossAx val="219207744"/>
        <c:crosses val="autoZero"/>
        <c:auto val="1"/>
        <c:lblOffset val="100"/>
        <c:baseTimeUnit val="years"/>
      </c:dateAx>
      <c:valAx>
        <c:axId val="2192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96.66</c:v>
                </c:pt>
                <c:pt idx="1">
                  <c:v>96.22</c:v>
                </c:pt>
                <c:pt idx="2">
                  <c:v>96.99</c:v>
                </c:pt>
                <c:pt idx="3">
                  <c:v>96.21</c:v>
                </c:pt>
                <c:pt idx="4">
                  <c:v>97.12</c:v>
                </c:pt>
              </c:numCache>
            </c:numRef>
          </c:val>
          <c:extLst>
            <c:ext xmlns:c16="http://schemas.microsoft.com/office/drawing/2014/chart" uri="{C3380CC4-5D6E-409C-BE32-E72D297353CC}">
              <c16:uniqueId val="{00000000-34BA-4562-80CB-8E84A4F1F840}"/>
            </c:ext>
          </c:extLst>
        </c:ser>
        <c:dLbls>
          <c:showLegendKey val="0"/>
          <c:showVal val="0"/>
          <c:showCatName val="0"/>
          <c:showSerName val="0"/>
          <c:showPercent val="0"/>
          <c:showBubbleSize val="0"/>
        </c:dLbls>
        <c:gapWidth val="150"/>
        <c:axId val="219208920"/>
        <c:axId val="21921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34BA-4562-80CB-8E84A4F1F840}"/>
            </c:ext>
          </c:extLst>
        </c:ser>
        <c:dLbls>
          <c:showLegendKey val="0"/>
          <c:showVal val="0"/>
          <c:showCatName val="0"/>
          <c:showSerName val="0"/>
          <c:showPercent val="0"/>
          <c:showBubbleSize val="0"/>
        </c:dLbls>
        <c:marker val="1"/>
        <c:smooth val="0"/>
        <c:axId val="219208920"/>
        <c:axId val="219212056"/>
      </c:lineChart>
      <c:dateAx>
        <c:axId val="219208920"/>
        <c:scaling>
          <c:orientation val="minMax"/>
        </c:scaling>
        <c:delete val="1"/>
        <c:axPos val="b"/>
        <c:numFmt formatCode="&quot;H&quot;yy" sourceLinked="1"/>
        <c:majorTickMark val="none"/>
        <c:minorTickMark val="none"/>
        <c:tickLblPos val="none"/>
        <c:crossAx val="219212056"/>
        <c:crosses val="autoZero"/>
        <c:auto val="1"/>
        <c:lblOffset val="100"/>
        <c:baseTimeUnit val="years"/>
      </c:dateAx>
      <c:valAx>
        <c:axId val="2192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0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100.42</c:v>
                </c:pt>
                <c:pt idx="1">
                  <c:v>100.04</c:v>
                </c:pt>
                <c:pt idx="2">
                  <c:v>100.53</c:v>
                </c:pt>
                <c:pt idx="3">
                  <c:v>100.57</c:v>
                </c:pt>
                <c:pt idx="4">
                  <c:v>100.66</c:v>
                </c:pt>
              </c:numCache>
            </c:numRef>
          </c:val>
          <c:extLst>
            <c:ext xmlns:c16="http://schemas.microsoft.com/office/drawing/2014/chart" uri="{C3380CC4-5D6E-409C-BE32-E72D297353CC}">
              <c16:uniqueId val="{00000000-53FF-4553-A585-A6DD558FF854}"/>
            </c:ext>
          </c:extLst>
        </c:ser>
        <c:dLbls>
          <c:showLegendKey val="0"/>
          <c:showVal val="0"/>
          <c:showCatName val="0"/>
          <c:showSerName val="0"/>
          <c:showPercent val="0"/>
          <c:showBubbleSize val="0"/>
        </c:dLbls>
        <c:gapWidth val="150"/>
        <c:axId val="218780328"/>
        <c:axId val="21877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3FF-4553-A585-A6DD558FF854}"/>
            </c:ext>
          </c:extLst>
        </c:ser>
        <c:dLbls>
          <c:showLegendKey val="0"/>
          <c:showVal val="0"/>
          <c:showCatName val="0"/>
          <c:showSerName val="0"/>
          <c:showPercent val="0"/>
          <c:showBubbleSize val="0"/>
        </c:dLbls>
        <c:marker val="1"/>
        <c:smooth val="0"/>
        <c:axId val="218780328"/>
        <c:axId val="218778760"/>
      </c:lineChart>
      <c:dateAx>
        <c:axId val="218780328"/>
        <c:scaling>
          <c:orientation val="minMax"/>
        </c:scaling>
        <c:delete val="1"/>
        <c:axPos val="b"/>
        <c:numFmt formatCode="&quot;H&quot;yy" sourceLinked="1"/>
        <c:majorTickMark val="none"/>
        <c:minorTickMark val="none"/>
        <c:tickLblPos val="none"/>
        <c:crossAx val="218778760"/>
        <c:crosses val="autoZero"/>
        <c:auto val="1"/>
        <c:lblOffset val="100"/>
        <c:baseTimeUnit val="years"/>
      </c:dateAx>
      <c:valAx>
        <c:axId val="218778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48.09</c:v>
                </c:pt>
                <c:pt idx="1">
                  <c:v>48.75</c:v>
                </c:pt>
                <c:pt idx="2">
                  <c:v>49.16</c:v>
                </c:pt>
                <c:pt idx="3">
                  <c:v>50.16</c:v>
                </c:pt>
                <c:pt idx="4">
                  <c:v>50.85</c:v>
                </c:pt>
              </c:numCache>
            </c:numRef>
          </c:val>
          <c:extLst>
            <c:ext xmlns:c16="http://schemas.microsoft.com/office/drawing/2014/chart" uri="{C3380CC4-5D6E-409C-BE32-E72D297353CC}">
              <c16:uniqueId val="{00000000-35F9-4D7F-A7EC-8EFF57B46B11}"/>
            </c:ext>
          </c:extLst>
        </c:ser>
        <c:dLbls>
          <c:showLegendKey val="0"/>
          <c:showVal val="0"/>
          <c:showCatName val="0"/>
          <c:showSerName val="0"/>
          <c:showPercent val="0"/>
          <c:showBubbleSize val="0"/>
        </c:dLbls>
        <c:gapWidth val="150"/>
        <c:axId val="218777192"/>
        <c:axId val="2189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35F9-4D7F-A7EC-8EFF57B46B11}"/>
            </c:ext>
          </c:extLst>
        </c:ser>
        <c:dLbls>
          <c:showLegendKey val="0"/>
          <c:showVal val="0"/>
          <c:showCatName val="0"/>
          <c:showSerName val="0"/>
          <c:showPercent val="0"/>
          <c:showBubbleSize val="0"/>
        </c:dLbls>
        <c:marker val="1"/>
        <c:smooth val="0"/>
        <c:axId val="218777192"/>
        <c:axId val="218931392"/>
      </c:lineChart>
      <c:dateAx>
        <c:axId val="218777192"/>
        <c:scaling>
          <c:orientation val="minMax"/>
        </c:scaling>
        <c:delete val="1"/>
        <c:axPos val="b"/>
        <c:numFmt formatCode="&quot;H&quot;yy" sourceLinked="1"/>
        <c:majorTickMark val="none"/>
        <c:minorTickMark val="none"/>
        <c:tickLblPos val="none"/>
        <c:crossAx val="218931392"/>
        <c:crosses val="autoZero"/>
        <c:auto val="1"/>
        <c:lblOffset val="100"/>
        <c:baseTimeUnit val="years"/>
      </c:dateAx>
      <c:valAx>
        <c:axId val="218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7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9.6</c:v>
                </c:pt>
                <c:pt idx="1">
                  <c:v>15.84</c:v>
                </c:pt>
                <c:pt idx="2">
                  <c:v>17.739999999999998</c:v>
                </c:pt>
                <c:pt idx="3">
                  <c:v>20.82</c:v>
                </c:pt>
                <c:pt idx="4">
                  <c:v>17.18</c:v>
                </c:pt>
              </c:numCache>
            </c:numRef>
          </c:val>
          <c:extLst>
            <c:ext xmlns:c16="http://schemas.microsoft.com/office/drawing/2014/chart" uri="{C3380CC4-5D6E-409C-BE32-E72D297353CC}">
              <c16:uniqueId val="{00000000-3C27-4F68-A527-C33E39CAEC00}"/>
            </c:ext>
          </c:extLst>
        </c:ser>
        <c:dLbls>
          <c:showLegendKey val="0"/>
          <c:showVal val="0"/>
          <c:showCatName val="0"/>
          <c:showSerName val="0"/>
          <c:showPercent val="0"/>
          <c:showBubbleSize val="0"/>
        </c:dLbls>
        <c:gapWidth val="150"/>
        <c:axId val="218929824"/>
        <c:axId val="2189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C27-4F68-A527-C33E39CAEC00}"/>
            </c:ext>
          </c:extLst>
        </c:ser>
        <c:dLbls>
          <c:showLegendKey val="0"/>
          <c:showVal val="0"/>
          <c:showCatName val="0"/>
          <c:showSerName val="0"/>
          <c:showPercent val="0"/>
          <c:showBubbleSize val="0"/>
        </c:dLbls>
        <c:marker val="1"/>
        <c:smooth val="0"/>
        <c:axId val="218929824"/>
        <c:axId val="218931000"/>
      </c:lineChart>
      <c:dateAx>
        <c:axId val="218929824"/>
        <c:scaling>
          <c:orientation val="minMax"/>
        </c:scaling>
        <c:delete val="1"/>
        <c:axPos val="b"/>
        <c:numFmt formatCode="&quot;H&quot;yy" sourceLinked="1"/>
        <c:majorTickMark val="none"/>
        <c:minorTickMark val="none"/>
        <c:tickLblPos val="none"/>
        <c:crossAx val="218931000"/>
        <c:crosses val="autoZero"/>
        <c:auto val="1"/>
        <c:lblOffset val="100"/>
        <c:baseTimeUnit val="years"/>
      </c:dateAx>
      <c:valAx>
        <c:axId val="21893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5A-4336-8394-ED788E1B4088}"/>
            </c:ext>
          </c:extLst>
        </c:ser>
        <c:dLbls>
          <c:showLegendKey val="0"/>
          <c:showVal val="0"/>
          <c:showCatName val="0"/>
          <c:showSerName val="0"/>
          <c:showPercent val="0"/>
          <c:showBubbleSize val="0"/>
        </c:dLbls>
        <c:gapWidth val="150"/>
        <c:axId val="218936096"/>
        <c:axId val="2189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05A-4336-8394-ED788E1B4088}"/>
            </c:ext>
          </c:extLst>
        </c:ser>
        <c:dLbls>
          <c:showLegendKey val="0"/>
          <c:showVal val="0"/>
          <c:showCatName val="0"/>
          <c:showSerName val="0"/>
          <c:showPercent val="0"/>
          <c:showBubbleSize val="0"/>
        </c:dLbls>
        <c:marker val="1"/>
        <c:smooth val="0"/>
        <c:axId val="218936096"/>
        <c:axId val="218936488"/>
      </c:lineChart>
      <c:dateAx>
        <c:axId val="218936096"/>
        <c:scaling>
          <c:orientation val="minMax"/>
        </c:scaling>
        <c:delete val="1"/>
        <c:axPos val="b"/>
        <c:numFmt formatCode="&quot;H&quot;yy" sourceLinked="1"/>
        <c:majorTickMark val="none"/>
        <c:minorTickMark val="none"/>
        <c:tickLblPos val="none"/>
        <c:crossAx val="218936488"/>
        <c:crosses val="autoZero"/>
        <c:auto val="1"/>
        <c:lblOffset val="100"/>
        <c:baseTimeUnit val="years"/>
      </c:dateAx>
      <c:valAx>
        <c:axId val="21893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2276.2600000000002</c:v>
                </c:pt>
                <c:pt idx="1">
                  <c:v>1792.56</c:v>
                </c:pt>
                <c:pt idx="2">
                  <c:v>1564.21</c:v>
                </c:pt>
                <c:pt idx="3">
                  <c:v>1795.97</c:v>
                </c:pt>
                <c:pt idx="4">
                  <c:v>1177.77</c:v>
                </c:pt>
              </c:numCache>
            </c:numRef>
          </c:val>
          <c:extLst>
            <c:ext xmlns:c16="http://schemas.microsoft.com/office/drawing/2014/chart" uri="{C3380CC4-5D6E-409C-BE32-E72D297353CC}">
              <c16:uniqueId val="{00000000-89ED-4AD6-BDEC-ABC979014FC4}"/>
            </c:ext>
          </c:extLst>
        </c:ser>
        <c:dLbls>
          <c:showLegendKey val="0"/>
          <c:showVal val="0"/>
          <c:showCatName val="0"/>
          <c:showSerName val="0"/>
          <c:showPercent val="0"/>
          <c:showBubbleSize val="0"/>
        </c:dLbls>
        <c:gapWidth val="150"/>
        <c:axId val="218934136"/>
        <c:axId val="2189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9ED-4AD6-BDEC-ABC979014FC4}"/>
            </c:ext>
          </c:extLst>
        </c:ser>
        <c:dLbls>
          <c:showLegendKey val="0"/>
          <c:showVal val="0"/>
          <c:showCatName val="0"/>
          <c:showSerName val="0"/>
          <c:showPercent val="0"/>
          <c:showBubbleSize val="0"/>
        </c:dLbls>
        <c:marker val="1"/>
        <c:smooth val="0"/>
        <c:axId val="218934136"/>
        <c:axId val="218932960"/>
      </c:lineChart>
      <c:dateAx>
        <c:axId val="218934136"/>
        <c:scaling>
          <c:orientation val="minMax"/>
        </c:scaling>
        <c:delete val="1"/>
        <c:axPos val="b"/>
        <c:numFmt formatCode="&quot;H&quot;yy" sourceLinked="1"/>
        <c:majorTickMark val="none"/>
        <c:minorTickMark val="none"/>
        <c:tickLblPos val="none"/>
        <c:crossAx val="218932960"/>
        <c:crosses val="autoZero"/>
        <c:auto val="1"/>
        <c:lblOffset val="100"/>
        <c:baseTimeUnit val="years"/>
      </c:dateAx>
      <c:valAx>
        <c:axId val="2189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21.66</c:v>
                </c:pt>
                <c:pt idx="1">
                  <c:v>15.78</c:v>
                </c:pt>
                <c:pt idx="2">
                  <c:v>13.16</c:v>
                </c:pt>
                <c:pt idx="3">
                  <c:v>12.11</c:v>
                </c:pt>
                <c:pt idx="4">
                  <c:v>11.25</c:v>
                </c:pt>
              </c:numCache>
            </c:numRef>
          </c:val>
          <c:extLst>
            <c:ext xmlns:c16="http://schemas.microsoft.com/office/drawing/2014/chart" uri="{C3380CC4-5D6E-409C-BE32-E72D297353CC}">
              <c16:uniqueId val="{00000000-AC11-40D6-BFE9-51527A6CED2C}"/>
            </c:ext>
          </c:extLst>
        </c:ser>
        <c:dLbls>
          <c:showLegendKey val="0"/>
          <c:showVal val="0"/>
          <c:showCatName val="0"/>
          <c:showSerName val="0"/>
          <c:showPercent val="0"/>
          <c:showBubbleSize val="0"/>
        </c:dLbls>
        <c:gapWidth val="150"/>
        <c:axId val="218932176"/>
        <c:axId val="2189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AC11-40D6-BFE9-51527A6CED2C}"/>
            </c:ext>
          </c:extLst>
        </c:ser>
        <c:dLbls>
          <c:showLegendKey val="0"/>
          <c:showVal val="0"/>
          <c:showCatName val="0"/>
          <c:showSerName val="0"/>
          <c:showPercent val="0"/>
          <c:showBubbleSize val="0"/>
        </c:dLbls>
        <c:marker val="1"/>
        <c:smooth val="0"/>
        <c:axId val="218932176"/>
        <c:axId val="218933744"/>
      </c:lineChart>
      <c:dateAx>
        <c:axId val="218932176"/>
        <c:scaling>
          <c:orientation val="minMax"/>
        </c:scaling>
        <c:delete val="1"/>
        <c:axPos val="b"/>
        <c:numFmt formatCode="&quot;H&quot;yy" sourceLinked="1"/>
        <c:majorTickMark val="none"/>
        <c:minorTickMark val="none"/>
        <c:tickLblPos val="none"/>
        <c:crossAx val="218933744"/>
        <c:crosses val="autoZero"/>
        <c:auto val="1"/>
        <c:lblOffset val="100"/>
        <c:baseTimeUnit val="years"/>
      </c:dateAx>
      <c:valAx>
        <c:axId val="21893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3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87.11</c:v>
                </c:pt>
                <c:pt idx="1">
                  <c:v>85.87</c:v>
                </c:pt>
                <c:pt idx="2">
                  <c:v>85.5</c:v>
                </c:pt>
                <c:pt idx="3">
                  <c:v>85.48</c:v>
                </c:pt>
                <c:pt idx="4">
                  <c:v>82.03</c:v>
                </c:pt>
              </c:numCache>
            </c:numRef>
          </c:val>
          <c:extLst>
            <c:ext xmlns:c16="http://schemas.microsoft.com/office/drawing/2014/chart" uri="{C3380CC4-5D6E-409C-BE32-E72D297353CC}">
              <c16:uniqueId val="{00000000-378F-47ED-95DA-3F5A89EF17E8}"/>
            </c:ext>
          </c:extLst>
        </c:ser>
        <c:dLbls>
          <c:showLegendKey val="0"/>
          <c:showVal val="0"/>
          <c:showCatName val="0"/>
          <c:showSerName val="0"/>
          <c:showPercent val="0"/>
          <c:showBubbleSize val="0"/>
        </c:dLbls>
        <c:gapWidth val="150"/>
        <c:axId val="218934920"/>
        <c:axId val="2192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78F-47ED-95DA-3F5A89EF17E8}"/>
            </c:ext>
          </c:extLst>
        </c:ser>
        <c:dLbls>
          <c:showLegendKey val="0"/>
          <c:showVal val="0"/>
          <c:showCatName val="0"/>
          <c:showSerName val="0"/>
          <c:showPercent val="0"/>
          <c:showBubbleSize val="0"/>
        </c:dLbls>
        <c:marker val="1"/>
        <c:smooth val="0"/>
        <c:axId val="218934920"/>
        <c:axId val="219212448"/>
      </c:lineChart>
      <c:dateAx>
        <c:axId val="218934920"/>
        <c:scaling>
          <c:orientation val="minMax"/>
        </c:scaling>
        <c:delete val="1"/>
        <c:axPos val="b"/>
        <c:numFmt formatCode="&quot;H&quot;yy" sourceLinked="1"/>
        <c:majorTickMark val="none"/>
        <c:minorTickMark val="none"/>
        <c:tickLblPos val="none"/>
        <c:crossAx val="219212448"/>
        <c:crosses val="autoZero"/>
        <c:auto val="1"/>
        <c:lblOffset val="100"/>
        <c:baseTimeUnit val="years"/>
      </c:dateAx>
      <c:valAx>
        <c:axId val="2192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3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159.18</c:v>
                </c:pt>
                <c:pt idx="1">
                  <c:v>161.13999999999999</c:v>
                </c:pt>
                <c:pt idx="2">
                  <c:v>161.56</c:v>
                </c:pt>
                <c:pt idx="3">
                  <c:v>161.5</c:v>
                </c:pt>
                <c:pt idx="4">
                  <c:v>158.46</c:v>
                </c:pt>
              </c:numCache>
            </c:numRef>
          </c:val>
          <c:extLst>
            <c:ext xmlns:c16="http://schemas.microsoft.com/office/drawing/2014/chart" uri="{C3380CC4-5D6E-409C-BE32-E72D297353CC}">
              <c16:uniqueId val="{00000000-E4B0-4814-ACAD-5AABB52168F8}"/>
            </c:ext>
          </c:extLst>
        </c:ser>
        <c:dLbls>
          <c:showLegendKey val="0"/>
          <c:showVal val="0"/>
          <c:showCatName val="0"/>
          <c:showSerName val="0"/>
          <c:showPercent val="0"/>
          <c:showBubbleSize val="0"/>
        </c:dLbls>
        <c:gapWidth val="150"/>
        <c:axId val="219208136"/>
        <c:axId val="21921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E4B0-4814-ACAD-5AABB52168F8}"/>
            </c:ext>
          </c:extLst>
        </c:ser>
        <c:dLbls>
          <c:showLegendKey val="0"/>
          <c:showVal val="0"/>
          <c:showCatName val="0"/>
          <c:showSerName val="0"/>
          <c:showPercent val="0"/>
          <c:showBubbleSize val="0"/>
        </c:dLbls>
        <c:marker val="1"/>
        <c:smooth val="0"/>
        <c:axId val="219208136"/>
        <c:axId val="219210488"/>
      </c:lineChart>
      <c:dateAx>
        <c:axId val="219208136"/>
        <c:scaling>
          <c:orientation val="minMax"/>
        </c:scaling>
        <c:delete val="1"/>
        <c:axPos val="b"/>
        <c:numFmt formatCode="&quot;H&quot;yy" sourceLinked="1"/>
        <c:majorTickMark val="none"/>
        <c:minorTickMark val="none"/>
        <c:tickLblPos val="none"/>
        <c:crossAx val="219210488"/>
        <c:crosses val="autoZero"/>
        <c:auto val="1"/>
        <c:lblOffset val="100"/>
        <c:baseTimeUnit val="years"/>
      </c:dateAx>
      <c:valAx>
        <c:axId val="21921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0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京田辺市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70513</v>
      </c>
      <c r="AM8" s="61"/>
      <c r="AN8" s="61"/>
      <c r="AO8" s="61"/>
      <c r="AP8" s="61"/>
      <c r="AQ8" s="61"/>
      <c r="AR8" s="61"/>
      <c r="AS8" s="61"/>
      <c r="AT8" s="52">
        <f>データ!$S$6</f>
        <v>42.92</v>
      </c>
      <c r="AU8" s="53"/>
      <c r="AV8" s="53"/>
      <c r="AW8" s="53"/>
      <c r="AX8" s="53"/>
      <c r="AY8" s="53"/>
      <c r="AZ8" s="53"/>
      <c r="BA8" s="53"/>
      <c r="BB8" s="54">
        <f>データ!$T$6</f>
        <v>1642.89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93.63</v>
      </c>
      <c r="J10" s="53"/>
      <c r="K10" s="53"/>
      <c r="L10" s="53"/>
      <c r="M10" s="53"/>
      <c r="N10" s="53"/>
      <c r="O10" s="64"/>
      <c r="P10" s="54">
        <f>データ!$P$6</f>
        <v>99.53</v>
      </c>
      <c r="Q10" s="54"/>
      <c r="R10" s="54"/>
      <c r="S10" s="54"/>
      <c r="T10" s="54"/>
      <c r="U10" s="54"/>
      <c r="V10" s="54"/>
      <c r="W10" s="61">
        <f>データ!$Q$6</f>
        <v>2293</v>
      </c>
      <c r="X10" s="61"/>
      <c r="Y10" s="61"/>
      <c r="Z10" s="61"/>
      <c r="AA10" s="61"/>
      <c r="AB10" s="61"/>
      <c r="AC10" s="61"/>
      <c r="AD10" s="2"/>
      <c r="AE10" s="2"/>
      <c r="AF10" s="2"/>
      <c r="AG10" s="2"/>
      <c r="AH10" s="4"/>
      <c r="AI10" s="4"/>
      <c r="AJ10" s="4"/>
      <c r="AK10" s="4"/>
      <c r="AL10" s="61">
        <f>データ!$U$6</f>
        <v>70190</v>
      </c>
      <c r="AM10" s="61"/>
      <c r="AN10" s="61"/>
      <c r="AO10" s="61"/>
      <c r="AP10" s="61"/>
      <c r="AQ10" s="61"/>
      <c r="AR10" s="61"/>
      <c r="AS10" s="61"/>
      <c r="AT10" s="52">
        <f>データ!$V$6</f>
        <v>16</v>
      </c>
      <c r="AU10" s="53"/>
      <c r="AV10" s="53"/>
      <c r="AW10" s="53"/>
      <c r="AX10" s="53"/>
      <c r="AY10" s="53"/>
      <c r="AZ10" s="53"/>
      <c r="BA10" s="53"/>
      <c r="BB10" s="54">
        <f>データ!$W$6</f>
        <v>4386.88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4JUOAYKg2Mj8a3/PsgHnt4lZJqc2yOdDFp/K5xhcS2MWs+tD9sXx1Z/UPNAlWVwPTMO6huq7KkHz1Qpx4wL3w==" saltValue="iony5RLpfov8dtUEB3PW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262111</v>
      </c>
      <c r="D6" s="34">
        <f t="shared" si="3"/>
        <v>46</v>
      </c>
      <c r="E6" s="34">
        <f t="shared" si="3"/>
        <v>1</v>
      </c>
      <c r="F6" s="34">
        <f t="shared" si="3"/>
        <v>0</v>
      </c>
      <c r="G6" s="34">
        <f t="shared" si="3"/>
        <v>1</v>
      </c>
      <c r="H6" s="34" t="str">
        <f t="shared" si="3"/>
        <v>京都府　京田辺市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93.63</v>
      </c>
      <c r="P6" s="35">
        <f t="shared" si="3"/>
        <v>99.53</v>
      </c>
      <c r="Q6" s="35">
        <f t="shared" si="3"/>
        <v>2293</v>
      </c>
      <c r="R6" s="35">
        <f t="shared" si="3"/>
        <v>70513</v>
      </c>
      <c r="S6" s="35">
        <f t="shared" si="3"/>
        <v>42.92</v>
      </c>
      <c r="T6" s="35">
        <f t="shared" si="3"/>
        <v>1642.89</v>
      </c>
      <c r="U6" s="35">
        <f t="shared" si="3"/>
        <v>70190</v>
      </c>
      <c r="V6" s="35">
        <f t="shared" si="3"/>
        <v>16</v>
      </c>
      <c r="W6" s="35">
        <f t="shared" si="3"/>
        <v>4386.88</v>
      </c>
      <c r="X6" s="36">
        <f>IF(X7="",NA(),X7)</f>
        <v>100.42</v>
      </c>
      <c r="Y6" s="36">
        <f t="shared" ref="Y6:AG6" si="4">IF(Y7="",NA(),Y7)</f>
        <v>100.04</v>
      </c>
      <c r="Z6" s="36">
        <f t="shared" si="4"/>
        <v>100.53</v>
      </c>
      <c r="AA6" s="36">
        <f t="shared" si="4"/>
        <v>100.57</v>
      </c>
      <c r="AB6" s="36">
        <f t="shared" si="4"/>
        <v>100.66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2276.2600000000002</v>
      </c>
      <c r="AU6" s="36">
        <f t="shared" ref="AU6:BC6" si="6">IF(AU7="",NA(),AU7)</f>
        <v>1792.56</v>
      </c>
      <c r="AV6" s="36">
        <f t="shared" si="6"/>
        <v>1564.21</v>
      </c>
      <c r="AW6" s="36">
        <f t="shared" si="6"/>
        <v>1795.97</v>
      </c>
      <c r="AX6" s="36">
        <f t="shared" si="6"/>
        <v>1177.77</v>
      </c>
      <c r="AY6" s="36">
        <f t="shared" si="6"/>
        <v>357.82</v>
      </c>
      <c r="AZ6" s="36">
        <f t="shared" si="6"/>
        <v>355.5</v>
      </c>
      <c r="BA6" s="36">
        <f t="shared" si="6"/>
        <v>349.83</v>
      </c>
      <c r="BB6" s="36">
        <f t="shared" si="6"/>
        <v>360.86</v>
      </c>
      <c r="BC6" s="36">
        <f t="shared" si="6"/>
        <v>350.79</v>
      </c>
      <c r="BD6" s="35" t="str">
        <f>IF(BD7="","",IF(BD7="-","【-】","【"&amp;SUBSTITUTE(TEXT(BD7,"#,##0.00"),"-","△")&amp;"】"))</f>
        <v>【260.31】</v>
      </c>
      <c r="BE6" s="36">
        <f>IF(BE7="",NA(),BE7)</f>
        <v>21.66</v>
      </c>
      <c r="BF6" s="36">
        <f t="shared" ref="BF6:BN6" si="7">IF(BF7="",NA(),BF7)</f>
        <v>15.78</v>
      </c>
      <c r="BG6" s="36">
        <f t="shared" si="7"/>
        <v>13.16</v>
      </c>
      <c r="BH6" s="36">
        <f t="shared" si="7"/>
        <v>12.11</v>
      </c>
      <c r="BI6" s="36">
        <f t="shared" si="7"/>
        <v>11.25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87.11</v>
      </c>
      <c r="BQ6" s="36">
        <f t="shared" ref="BQ6:BY6" si="8">IF(BQ7="",NA(),BQ7)</f>
        <v>85.87</v>
      </c>
      <c r="BR6" s="36">
        <f t="shared" si="8"/>
        <v>85.5</v>
      </c>
      <c r="BS6" s="36">
        <f t="shared" si="8"/>
        <v>85.48</v>
      </c>
      <c r="BT6" s="36">
        <f t="shared" si="8"/>
        <v>82.03</v>
      </c>
      <c r="BU6" s="36">
        <f t="shared" si="8"/>
        <v>106.01</v>
      </c>
      <c r="BV6" s="36">
        <f t="shared" si="8"/>
        <v>104.57</v>
      </c>
      <c r="BW6" s="36">
        <f t="shared" si="8"/>
        <v>103.54</v>
      </c>
      <c r="BX6" s="36">
        <f t="shared" si="8"/>
        <v>103.32</v>
      </c>
      <c r="BY6" s="36">
        <f t="shared" si="8"/>
        <v>100.85</v>
      </c>
      <c r="BZ6" s="35" t="str">
        <f>IF(BZ7="","",IF(BZ7="-","【-】","【"&amp;SUBSTITUTE(TEXT(BZ7,"#,##0.00"),"-","△")&amp;"】"))</f>
        <v>【100.05】</v>
      </c>
      <c r="CA6" s="36">
        <f>IF(CA7="",NA(),CA7)</f>
        <v>159.18</v>
      </c>
      <c r="CB6" s="36">
        <f t="shared" ref="CB6:CJ6" si="9">IF(CB7="",NA(),CB7)</f>
        <v>161.13999999999999</v>
      </c>
      <c r="CC6" s="36">
        <f t="shared" si="9"/>
        <v>161.56</v>
      </c>
      <c r="CD6" s="36">
        <f t="shared" si="9"/>
        <v>161.5</v>
      </c>
      <c r="CE6" s="36">
        <f t="shared" si="9"/>
        <v>158.46</v>
      </c>
      <c r="CF6" s="36">
        <f t="shared" si="9"/>
        <v>162.24</v>
      </c>
      <c r="CG6" s="36">
        <f t="shared" si="9"/>
        <v>165.47</v>
      </c>
      <c r="CH6" s="36">
        <f t="shared" si="9"/>
        <v>167.46</v>
      </c>
      <c r="CI6" s="36">
        <f t="shared" si="9"/>
        <v>168.56</v>
      </c>
      <c r="CJ6" s="36">
        <f t="shared" si="9"/>
        <v>167.1</v>
      </c>
      <c r="CK6" s="35" t="str">
        <f>IF(CK7="","",IF(CK7="-","【-】","【"&amp;SUBSTITUTE(TEXT(CK7,"#,##0.00"),"-","△")&amp;"】"))</f>
        <v>【166.40】</v>
      </c>
      <c r="CL6" s="36">
        <f>IF(CL7="",NA(),CL7)</f>
        <v>77.13</v>
      </c>
      <c r="CM6" s="36">
        <f t="shared" ref="CM6:CU6" si="10">IF(CM7="",NA(),CM7)</f>
        <v>80.88</v>
      </c>
      <c r="CN6" s="36">
        <f t="shared" si="10"/>
        <v>78.72</v>
      </c>
      <c r="CO6" s="36">
        <f t="shared" si="10"/>
        <v>78.900000000000006</v>
      </c>
      <c r="CP6" s="36">
        <f t="shared" si="10"/>
        <v>83.48</v>
      </c>
      <c r="CQ6" s="36">
        <f t="shared" si="10"/>
        <v>59.11</v>
      </c>
      <c r="CR6" s="36">
        <f t="shared" si="10"/>
        <v>59.74</v>
      </c>
      <c r="CS6" s="36">
        <f t="shared" si="10"/>
        <v>59.46</v>
      </c>
      <c r="CT6" s="36">
        <f t="shared" si="10"/>
        <v>59.51</v>
      </c>
      <c r="CU6" s="36">
        <f t="shared" si="10"/>
        <v>59.91</v>
      </c>
      <c r="CV6" s="35" t="str">
        <f>IF(CV7="","",IF(CV7="-","【-】","【"&amp;SUBSTITUTE(TEXT(CV7,"#,##0.00"),"-","△")&amp;"】"))</f>
        <v>【60.69】</v>
      </c>
      <c r="CW6" s="36">
        <f>IF(CW7="",NA(),CW7)</f>
        <v>96.66</v>
      </c>
      <c r="CX6" s="36">
        <f t="shared" ref="CX6:DF6" si="11">IF(CX7="",NA(),CX7)</f>
        <v>96.22</v>
      </c>
      <c r="CY6" s="36">
        <f t="shared" si="11"/>
        <v>96.99</v>
      </c>
      <c r="CZ6" s="36">
        <f t="shared" si="11"/>
        <v>96.21</v>
      </c>
      <c r="DA6" s="36">
        <f t="shared" si="11"/>
        <v>97.12</v>
      </c>
      <c r="DB6" s="36">
        <f t="shared" si="11"/>
        <v>87.91</v>
      </c>
      <c r="DC6" s="36">
        <f t="shared" si="11"/>
        <v>87.28</v>
      </c>
      <c r="DD6" s="36">
        <f t="shared" si="11"/>
        <v>87.41</v>
      </c>
      <c r="DE6" s="36">
        <f t="shared" si="11"/>
        <v>87.08</v>
      </c>
      <c r="DF6" s="36">
        <f t="shared" si="11"/>
        <v>87.26</v>
      </c>
      <c r="DG6" s="35" t="str">
        <f>IF(DG7="","",IF(DG7="-","【-】","【"&amp;SUBSTITUTE(TEXT(DG7,"#,##0.00"),"-","△")&amp;"】"))</f>
        <v>【89.82】</v>
      </c>
      <c r="DH6" s="36">
        <f>IF(DH7="",NA(),DH7)</f>
        <v>48.09</v>
      </c>
      <c r="DI6" s="36">
        <f t="shared" ref="DI6:DQ6" si="12">IF(DI7="",NA(),DI7)</f>
        <v>48.75</v>
      </c>
      <c r="DJ6" s="36">
        <f t="shared" si="12"/>
        <v>49.16</v>
      </c>
      <c r="DK6" s="36">
        <f t="shared" si="12"/>
        <v>50.16</v>
      </c>
      <c r="DL6" s="36">
        <f t="shared" si="12"/>
        <v>50.85</v>
      </c>
      <c r="DM6" s="36">
        <f t="shared" si="12"/>
        <v>46.88</v>
      </c>
      <c r="DN6" s="36">
        <f t="shared" si="12"/>
        <v>46.94</v>
      </c>
      <c r="DO6" s="36">
        <f t="shared" si="12"/>
        <v>47.62</v>
      </c>
      <c r="DP6" s="36">
        <f t="shared" si="12"/>
        <v>48.55</v>
      </c>
      <c r="DQ6" s="36">
        <f t="shared" si="12"/>
        <v>49.2</v>
      </c>
      <c r="DR6" s="35" t="str">
        <f>IF(DR7="","",IF(DR7="-","【-】","【"&amp;SUBSTITUTE(TEXT(DR7,"#,##0.00"),"-","△")&amp;"】"))</f>
        <v>【50.19】</v>
      </c>
      <c r="DS6" s="36">
        <f>IF(DS7="",NA(),DS7)</f>
        <v>9.6</v>
      </c>
      <c r="DT6" s="36">
        <f t="shared" ref="DT6:EB6" si="13">IF(DT7="",NA(),DT7)</f>
        <v>15.84</v>
      </c>
      <c r="DU6" s="36">
        <f t="shared" si="13"/>
        <v>17.739999999999998</v>
      </c>
      <c r="DV6" s="36">
        <f t="shared" si="13"/>
        <v>20.82</v>
      </c>
      <c r="DW6" s="36">
        <f t="shared" si="13"/>
        <v>17.18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0.95</v>
      </c>
      <c r="EE6" s="36">
        <f t="shared" ref="EE6:EM6" si="14">IF(EE7="",NA(),EE7)</f>
        <v>0.62</v>
      </c>
      <c r="EF6" s="36">
        <f t="shared" si="14"/>
        <v>1.25</v>
      </c>
      <c r="EG6" s="36">
        <f t="shared" si="14"/>
        <v>1.1200000000000001</v>
      </c>
      <c r="EH6" s="36">
        <f t="shared" si="14"/>
        <v>1.19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262111</v>
      </c>
      <c r="D7" s="38">
        <v>46</v>
      </c>
      <c r="E7" s="38">
        <v>1</v>
      </c>
      <c r="F7" s="38">
        <v>0</v>
      </c>
      <c r="G7" s="38">
        <v>1</v>
      </c>
      <c r="H7" s="38" t="s">
        <v>93</v>
      </c>
      <c r="I7" s="38" t="s">
        <v>94</v>
      </c>
      <c r="J7" s="38" t="s">
        <v>95</v>
      </c>
      <c r="K7" s="38" t="s">
        <v>96</v>
      </c>
      <c r="L7" s="38" t="s">
        <v>97</v>
      </c>
      <c r="M7" s="38" t="s">
        <v>98</v>
      </c>
      <c r="N7" s="39" t="s">
        <v>99</v>
      </c>
      <c r="O7" s="39">
        <v>93.63</v>
      </c>
      <c r="P7" s="39">
        <v>99.53</v>
      </c>
      <c r="Q7" s="39">
        <v>2293</v>
      </c>
      <c r="R7" s="39">
        <v>70513</v>
      </c>
      <c r="S7" s="39">
        <v>42.92</v>
      </c>
      <c r="T7" s="39">
        <v>1642.89</v>
      </c>
      <c r="U7" s="39">
        <v>70190</v>
      </c>
      <c r="V7" s="39">
        <v>16</v>
      </c>
      <c r="W7" s="39">
        <v>4386.88</v>
      </c>
      <c r="X7" s="39">
        <v>100.42</v>
      </c>
      <c r="Y7" s="39">
        <v>100.04</v>
      </c>
      <c r="Z7" s="39">
        <v>100.53</v>
      </c>
      <c r="AA7" s="39">
        <v>100.57</v>
      </c>
      <c r="AB7" s="39">
        <v>100.66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2276.2600000000002</v>
      </c>
      <c r="AU7" s="39">
        <v>1792.56</v>
      </c>
      <c r="AV7" s="39">
        <v>1564.21</v>
      </c>
      <c r="AW7" s="39">
        <v>1795.97</v>
      </c>
      <c r="AX7" s="39">
        <v>1177.77</v>
      </c>
      <c r="AY7" s="39">
        <v>357.82</v>
      </c>
      <c r="AZ7" s="39">
        <v>355.5</v>
      </c>
      <c r="BA7" s="39">
        <v>349.83</v>
      </c>
      <c r="BB7" s="39">
        <v>360.86</v>
      </c>
      <c r="BC7" s="39">
        <v>350.79</v>
      </c>
      <c r="BD7" s="39">
        <v>260.31</v>
      </c>
      <c r="BE7" s="39">
        <v>21.66</v>
      </c>
      <c r="BF7" s="39">
        <v>15.78</v>
      </c>
      <c r="BG7" s="39">
        <v>13.16</v>
      </c>
      <c r="BH7" s="39">
        <v>12.11</v>
      </c>
      <c r="BI7" s="39">
        <v>11.25</v>
      </c>
      <c r="BJ7" s="39">
        <v>307.45999999999998</v>
      </c>
      <c r="BK7" s="39">
        <v>312.58</v>
      </c>
      <c r="BL7" s="39">
        <v>314.87</v>
      </c>
      <c r="BM7" s="39">
        <v>309.27999999999997</v>
      </c>
      <c r="BN7" s="39">
        <v>322.92</v>
      </c>
      <c r="BO7" s="39">
        <v>275.67</v>
      </c>
      <c r="BP7" s="39">
        <v>87.11</v>
      </c>
      <c r="BQ7" s="39">
        <v>85.87</v>
      </c>
      <c r="BR7" s="39">
        <v>85.5</v>
      </c>
      <c r="BS7" s="39">
        <v>85.48</v>
      </c>
      <c r="BT7" s="39">
        <v>82.03</v>
      </c>
      <c r="BU7" s="39">
        <v>106.01</v>
      </c>
      <c r="BV7" s="39">
        <v>104.57</v>
      </c>
      <c r="BW7" s="39">
        <v>103.54</v>
      </c>
      <c r="BX7" s="39">
        <v>103.32</v>
      </c>
      <c r="BY7" s="39">
        <v>100.85</v>
      </c>
      <c r="BZ7" s="39">
        <v>100.05</v>
      </c>
      <c r="CA7" s="39">
        <v>159.18</v>
      </c>
      <c r="CB7" s="39">
        <v>161.13999999999999</v>
      </c>
      <c r="CC7" s="39">
        <v>161.56</v>
      </c>
      <c r="CD7" s="39">
        <v>161.5</v>
      </c>
      <c r="CE7" s="39">
        <v>158.46</v>
      </c>
      <c r="CF7" s="39">
        <v>162.24</v>
      </c>
      <c r="CG7" s="39">
        <v>165.47</v>
      </c>
      <c r="CH7" s="39">
        <v>167.46</v>
      </c>
      <c r="CI7" s="39">
        <v>168.56</v>
      </c>
      <c r="CJ7" s="39">
        <v>167.1</v>
      </c>
      <c r="CK7" s="39">
        <v>166.4</v>
      </c>
      <c r="CL7" s="39">
        <v>77.13</v>
      </c>
      <c r="CM7" s="39">
        <v>80.88</v>
      </c>
      <c r="CN7" s="39">
        <v>78.72</v>
      </c>
      <c r="CO7" s="39">
        <v>78.900000000000006</v>
      </c>
      <c r="CP7" s="39">
        <v>83.48</v>
      </c>
      <c r="CQ7" s="39">
        <v>59.11</v>
      </c>
      <c r="CR7" s="39">
        <v>59.74</v>
      </c>
      <c r="CS7" s="39">
        <v>59.46</v>
      </c>
      <c r="CT7" s="39">
        <v>59.51</v>
      </c>
      <c r="CU7" s="39">
        <v>59.91</v>
      </c>
      <c r="CV7" s="39">
        <v>60.69</v>
      </c>
      <c r="CW7" s="39">
        <v>96.66</v>
      </c>
      <c r="CX7" s="39">
        <v>96.22</v>
      </c>
      <c r="CY7" s="39">
        <v>96.99</v>
      </c>
      <c r="CZ7" s="39">
        <v>96.21</v>
      </c>
      <c r="DA7" s="39">
        <v>97.12</v>
      </c>
      <c r="DB7" s="39">
        <v>87.91</v>
      </c>
      <c r="DC7" s="39">
        <v>87.28</v>
      </c>
      <c r="DD7" s="39">
        <v>87.41</v>
      </c>
      <c r="DE7" s="39">
        <v>87.08</v>
      </c>
      <c r="DF7" s="39">
        <v>87.26</v>
      </c>
      <c r="DG7" s="39">
        <v>89.82</v>
      </c>
      <c r="DH7" s="39">
        <v>48.09</v>
      </c>
      <c r="DI7" s="39">
        <v>48.75</v>
      </c>
      <c r="DJ7" s="39">
        <v>49.16</v>
      </c>
      <c r="DK7" s="39">
        <v>50.16</v>
      </c>
      <c r="DL7" s="39">
        <v>50.85</v>
      </c>
      <c r="DM7" s="39">
        <v>46.88</v>
      </c>
      <c r="DN7" s="39">
        <v>46.94</v>
      </c>
      <c r="DO7" s="39">
        <v>47.62</v>
      </c>
      <c r="DP7" s="39">
        <v>48.55</v>
      </c>
      <c r="DQ7" s="39">
        <v>49.2</v>
      </c>
      <c r="DR7" s="39">
        <v>50.19</v>
      </c>
      <c r="DS7" s="39">
        <v>9.6</v>
      </c>
      <c r="DT7" s="39">
        <v>15.84</v>
      </c>
      <c r="DU7" s="39">
        <v>17.739999999999998</v>
      </c>
      <c r="DV7" s="39">
        <v>20.82</v>
      </c>
      <c r="DW7" s="39">
        <v>17.18</v>
      </c>
      <c r="DX7" s="39">
        <v>13.39</v>
      </c>
      <c r="DY7" s="39">
        <v>14.48</v>
      </c>
      <c r="DZ7" s="39">
        <v>16.27</v>
      </c>
      <c r="EA7" s="39">
        <v>17.11</v>
      </c>
      <c r="EB7" s="39">
        <v>18.329999999999998</v>
      </c>
      <c r="EC7" s="39">
        <v>20.63</v>
      </c>
      <c r="ED7" s="39">
        <v>0.95</v>
      </c>
      <c r="EE7" s="39">
        <v>0.62</v>
      </c>
      <c r="EF7" s="39">
        <v>1.25</v>
      </c>
      <c r="EG7" s="39">
        <v>1.1200000000000001</v>
      </c>
      <c r="EH7" s="39">
        <v>1.19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2022-02-10T02:45:21Z</cp:lastPrinted>
  <dcterms:created xsi:type="dcterms:W3CDTF">2021-12-03T06:52:50Z</dcterms:created>
  <dcterms:modified xsi:type="dcterms:W3CDTF">2022-02-18T10:11:37Z</dcterms:modified>
  <cp:category/>
</cp:coreProperties>
</file>