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３年度\20220105公営企業に係る経営比較分析表（令和２年度決算）の分析等について（依頼）\04 HPアップ版\13 京丹後市\"/>
    </mc:Choice>
  </mc:AlternateContent>
  <xr:revisionPtr revIDLastSave="0" documentId="13_ncr:1_{46EF80FA-8B0C-4CFD-81FD-3B2069A9BE72}" xr6:coauthVersionLast="36" xr6:coauthVersionMax="36" xr10:uidLastSave="{00000000-0000-0000-0000-000000000000}"/>
  <workbookProtection workbookAlgorithmName="SHA-512" workbookHashValue="H6bx9REafbxUDnKOxsDG2fg7jYxPoL9CYj2Fkjx9/ZoLEnlmg0gquGIePg4wiUKx48AjO4/gUGZGOhOTfRbTHw==" workbookSaltValue="gUlRgQQv/QxFUb3Vh7+53w==" workbookSpinCount="100000" lockStructure="1"/>
  <bookViews>
    <workbookView xWindow="0" yWindow="0" windowWidth="28800" windowHeight="113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W10" i="4"/>
  <c r="P10" i="4"/>
  <c r="AT8" i="4"/>
  <c r="AD8" i="4"/>
  <c r="W8" i="4"/>
  <c r="P8" i="4"/>
  <c r="B8" i="4"/>
  <c r="B6"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<sst xmlns="http://schemas.openxmlformats.org/spreadsheetml/2006/main" count="319" uniqueCount="117">
  <si>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</si>
  <si>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</si>
  <si>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</si>
  <si>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</si>
  <si>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</si>
  <si>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</si>
  <si>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</si>
  <si>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</si>
  <si>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</si>
  <si>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</si>
  <si>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</si>
  <si>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</si>
  <si>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</si>
  <si>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</si>
  <si>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</si>
  <si>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</si>
  <si>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</si>
  <si>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</si>
  <si>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</si>
  <si>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</si>
  <si>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</si>
  <si>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</si>
  <si>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</si>
  <si>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</si>
  <si>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</si>
  <si>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</si>
  <si>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</si>
  <si>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</si>
  <si>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</si>
  <si>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</si>
  <si>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</si>
  <si>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</si>
  <si>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</si>
  <si>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</si>
  <si>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</si>
  <si>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</si>
  <si>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</si>
  <si>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</si>
  <si>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</si>
  <si>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</si>
  <si>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</si>
  <si>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</si>
  <si>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</si>
  <si>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</si>
  <si>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</si>
  <si>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</si>
  <si>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</si>
  <si>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</si>
  <si>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</si>
  <si>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</si>
  <si>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</si>
  <si>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</si>
  <si>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</si>
  <si>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</si>
  <si>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</si>
  <si>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</si>
  <si>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</si>
  <si>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</si>
  <si>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</si>
  <si>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</si>
  <si>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</si>
  <si>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</si>
  <si>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</si>
  <si>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</si>
  <si>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</si>
  <si>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</si>
  <si>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</si>
  <si>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</si>
  <si>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</si>
  <si>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</si>
  <si>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</si>
  <si>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</si>
  <si>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</si>
  <si>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</si>
  <si>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</si>
  <si>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</si>
  <si>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</si>
  <si>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</si>
  <si>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</si>
  <si>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</si>
  <si>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</si>
  <si>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</si>
  <si>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</si>
  <si>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</si>
  <si>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</si>
  <si>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</si>
  <si>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</si>
  <si>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</si>
  <si>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</si>
  <si>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</si>
  <si>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</si>
  <si>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</si>
  <si>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</si>
  <si>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</si>
  <si>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</si>
  <si>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</si>
  <si>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</si>
  <si>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</si>
  <si>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</si>
  <si>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</si>
  <si>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</si>
  <si>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</si>
  <si>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</si>
  <si>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</si>
  <si>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</si>
  <si>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</si>
  <si>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</si>
  <si>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</si>
  <si>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</si>
  <si>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</si>
  <si>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</si>
  <si>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</si>
  <si>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</si>
  <si>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</si>
  <si>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人口減少による使用料収入の減少と施設の維持管理費の増加が見込まれることから、使用料の改定のみならず、処理場の統合について検討を進めていく必要がある。
　なお、令和2年4月より、地方公営企業（法適用）へ移行している。</t>
    <phoneticPr fontId="4"/>
  </si>
  <si>
    <t>　平成4年に供用開始した処理場は29年が経過し、他の処理施設の多くは20年以上が経過している中で、機械設備や電気設備の更新や修理が必要な時期を迎えることから、施設の維持管理計画を策定し、計画的に取り組んでいく必要がある。
　また、主要な設備の更新時期に来ている処理場においては、近隣の処理場との統合の費用を比較し、処理場の統合も検討する必要がある。</t>
    <rPh sb="164" eb="166">
      <t>ケントウ</t>
    </rPh>
    <rPh sb="168" eb="170">
      <t>ヒツヨウ</t>
    </rPh>
    <phoneticPr fontId="4"/>
  </si>
  <si>
    <t>　農業集落排水処理事業は、市内に8処理区あり、令和2年度末での整備率は100％、水洗化率は88.5％である。
　平成23年度に最後の処理区の整備が完了した。水洗化率は前年度と比べ、0.4％増加し、類似団体平均値よりも高い数値となっている。
　水洗化率は増加しているものの、人口減少と高齢化により水洗化人口が減少し、有収水量が減少しており、施設の維持管理において一般会計からの繰入金に依存する状況となっている。
　さらには、未利用等平準化債を借りていることにより企業債残高が下がらないため、企業債残高対事業規模比率が類似団体平均と比較し高くなっており、経営の効率性の改善が必要である。</t>
    <rPh sb="13" eb="15">
      <t>シナイ</t>
    </rPh>
    <rPh sb="78" eb="82">
      <t>スイセンカリツ</t>
    </rPh>
    <rPh sb="83" eb="86">
      <t>ゼンネンド</t>
    </rPh>
    <rPh sb="87" eb="88">
      <t>クラ</t>
    </rPh>
    <rPh sb="94" eb="96">
      <t>ゾウカ</t>
    </rPh>
    <rPh sb="98" eb="102">
      <t>ルイジダンタイ</t>
    </rPh>
    <rPh sb="102" eb="105">
      <t>ヘイキンチ</t>
    </rPh>
    <rPh sb="108" eb="109">
      <t>タカ</t>
    </rPh>
    <rPh sb="110" eb="112">
      <t>スウチ</t>
    </rPh>
    <rPh sb="121" eb="125">
      <t>スイセンカリツ</t>
    </rPh>
    <rPh sb="126" eb="128">
      <t>ゾウカ</t>
    </rPh>
    <rPh sb="147" eb="150">
      <t>スイセンカ</t>
    </rPh>
    <rPh sb="150" eb="152">
      <t>ジンコウ</t>
    </rPh>
    <rPh sb="153" eb="15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</si>
</sst>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FB37-4CD4-A504-9B9E7017EA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FB37-4CD4-A504-9B9E7017EA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55.9</c:v>
                </c:pt>
              </c:numCache>
            </c:numRef>
          </c:val>
          <c:extLst>
            <c:ext xmlns:c16="http://schemas.microsoft.com/office/drawing/2014/chart" uri="{C3380CC4-5D6E-409C-BE32-E72D297353CC}">
              <c16:uniqueId val="{00000000-42F4-4438-854B-6487ABA803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42F4-4438-854B-6487ABA803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88.5</c:v>
                </c:pt>
              </c:numCache>
            </c:numRef>
          </c:val>
          <c:extLst>
            <c:ext xmlns:c16="http://schemas.microsoft.com/office/drawing/2014/chart" uri="{C3380CC4-5D6E-409C-BE32-E72D297353CC}">
              <c16:uniqueId val="{00000000-4FF7-400E-BD43-87E37F5BFB1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4FF7-400E-BD43-87E37F5BFB1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112.76</c:v>
                </c:pt>
              </c:numCache>
            </c:numRef>
          </c:val>
          <c:extLst>
            <c:ext xmlns:c16="http://schemas.microsoft.com/office/drawing/2014/chart" uri="{C3380CC4-5D6E-409C-BE32-E72D297353CC}">
              <c16:uniqueId val="{00000000-1A54-4A24-ABEA-1566FF38C8D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1A54-4A24-ABEA-1566FF38C8D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3.64</c:v>
                </c:pt>
              </c:numCache>
            </c:numRef>
          </c:val>
          <c:extLst>
            <c:ext xmlns:c16="http://schemas.microsoft.com/office/drawing/2014/chart" uri="{C3380CC4-5D6E-409C-BE32-E72D297353CC}">
              <c16:uniqueId val="{00000000-EA9E-4ED4-ADC2-FA16502D8E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EA9E-4ED4-ADC2-FA16502D8E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16-496F-A24F-7DE4EEC325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E816-496F-A24F-7DE4EEC325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A2A-40A4-A20E-C7D072FE1F4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0A2A-40A4-A20E-C7D072FE1F4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30.47</c:v>
                </c:pt>
              </c:numCache>
            </c:numRef>
          </c:val>
          <c:extLst>
            <c:ext xmlns:c16="http://schemas.microsoft.com/office/drawing/2014/chart" uri="{C3380CC4-5D6E-409C-BE32-E72D297353CC}">
              <c16:uniqueId val="{00000000-EE20-4484-B214-13A1546F9E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EE20-4484-B214-13A1546F9E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1437.24</c:v>
                </c:pt>
              </c:numCache>
            </c:numRef>
          </c:val>
          <c:extLst>
            <c:ext xmlns:c16="http://schemas.microsoft.com/office/drawing/2014/chart" uri="{C3380CC4-5D6E-409C-BE32-E72D297353CC}">
              <c16:uniqueId val="{00000000-4177-4E6C-87EA-5801987302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4177-4E6C-87EA-5801987302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78.790000000000006</c:v>
                </c:pt>
              </c:numCache>
            </c:numRef>
          </c:val>
          <c:extLst>
            <c:ext xmlns:c16="http://schemas.microsoft.com/office/drawing/2014/chart" uri="{C3380CC4-5D6E-409C-BE32-E72D297353CC}">
              <c16:uniqueId val="{00000000-34FE-48DD-A370-109ED65732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34FE-48DD-A370-109ED65732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191.29</c:v>
                </c:pt>
              </c:numCache>
            </c:numRef>
          </c:val>
          <c:extLst>
            <c:ext xmlns:c16="http://schemas.microsoft.com/office/drawing/2014/chart" uri="{C3380CC4-5D6E-409C-BE32-E72D297353CC}">
              <c16:uniqueId val="{00000000-FAEF-4DF6-A789-68FE8EF909A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FAEF-4DF6-A789-68FE8EF909A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京都府　京丹後市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53674</v>
      </c>
      <c r="AM8" s="69"/>
      <c r="AN8" s="69"/>
      <c r="AO8" s="69"/>
      <c r="AP8" s="69"/>
      <c r="AQ8" s="69"/>
      <c r="AR8" s="69"/>
      <c r="AS8" s="69"/>
      <c r="AT8" s="68">
        <f>データ!T6</f>
        <v>501.44</v>
      </c>
      <c r="AU8" s="68"/>
      <c r="AV8" s="68"/>
      <c r="AW8" s="68"/>
      <c r="AX8" s="68"/>
      <c r="AY8" s="68"/>
      <c r="AZ8" s="68"/>
      <c r="BA8" s="68"/>
      <c r="BB8" s="68">
        <f>データ!U6</f>
        <v>107.04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66.81</v>
      </c>
      <c r="J10" s="68"/>
      <c r="K10" s="68"/>
      <c r="L10" s="68"/>
      <c r="M10" s="68"/>
      <c r="N10" s="68"/>
      <c r="O10" s="68"/>
      <c r="P10" s="68">
        <f>データ!P6</f>
        <v>11.86</v>
      </c>
      <c r="Q10" s="68"/>
      <c r="R10" s="68"/>
      <c r="S10" s="68"/>
      <c r="T10" s="68"/>
      <c r="U10" s="68"/>
      <c r="V10" s="68"/>
      <c r="W10" s="68">
        <f>データ!Q6</f>
        <v>105.76</v>
      </c>
      <c r="X10" s="68"/>
      <c r="Y10" s="68"/>
      <c r="Z10" s="68"/>
      <c r="AA10" s="68"/>
      <c r="AB10" s="68"/>
      <c r="AC10" s="68"/>
      <c r="AD10" s="69">
        <f>データ!R6</f>
        <v>3196</v>
      </c>
      <c r="AE10" s="69"/>
      <c r="AF10" s="69"/>
      <c r="AG10" s="69"/>
      <c r="AH10" s="69"/>
      <c r="AI10" s="69"/>
      <c r="AJ10" s="69"/>
      <c r="AK10" s="2"/>
      <c r="AL10" s="69">
        <f>データ!V6</f>
        <v>6323</v>
      </c>
      <c r="AM10" s="69"/>
      <c r="AN10" s="69"/>
      <c r="AO10" s="69"/>
      <c r="AP10" s="69"/>
      <c r="AQ10" s="69"/>
      <c r="AR10" s="69"/>
      <c r="AS10" s="69"/>
      <c r="AT10" s="68">
        <f>データ!W6</f>
        <v>2.83</v>
      </c>
      <c r="AU10" s="68"/>
      <c r="AV10" s="68"/>
      <c r="AW10" s="68"/>
      <c r="AX10" s="68"/>
      <c r="AY10" s="68"/>
      <c r="AZ10" s="68"/>
      <c r="BA10" s="68"/>
      <c r="BB10" s="68">
        <f>データ!X6</f>
        <v>2234.2800000000002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cq/YFFz4xCcAFD/50sPiLNHEHqJsVnc7twlz7Icd0+JzrfzoiQHc9M/C/6+Ljiqps3l4oFgYkGoOIWGfwPtSOA==" saltValue="Tx7hSB1y8pu/jOekPec3O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262129</v>
      </c>
      <c r="D6" s="33">
        <f t="shared" si="3"/>
        <v>46</v>
      </c>
      <c r="E6" s="33">
        <f t="shared" si="3"/>
        <v>17</v>
      </c>
      <c r="F6" s="33">
        <f t="shared" si="3"/>
        <v>5</v>
      </c>
      <c r="G6" s="33">
        <f t="shared" si="3"/>
        <v>0</v>
      </c>
      <c r="H6" s="33" t="str">
        <f t="shared" si="3"/>
        <v>京都府　京丹後市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66.81</v>
      </c>
      <c r="P6" s="34">
        <f t="shared" si="3"/>
        <v>11.86</v>
      </c>
      <c r="Q6" s="34">
        <f t="shared" si="3"/>
        <v>105.76</v>
      </c>
      <c r="R6" s="34">
        <f t="shared" si="3"/>
        <v>3196</v>
      </c>
      <c r="S6" s="34">
        <f t="shared" si="3"/>
        <v>53674</v>
      </c>
      <c r="T6" s="34">
        <f t="shared" si="3"/>
        <v>501.44</v>
      </c>
      <c r="U6" s="34">
        <f t="shared" si="3"/>
        <v>107.04</v>
      </c>
      <c r="V6" s="34">
        <f t="shared" si="3"/>
        <v>6323</v>
      </c>
      <c r="W6" s="34">
        <f t="shared" si="3"/>
        <v>2.83</v>
      </c>
      <c r="X6" s="34">
        <f t="shared" si="3"/>
        <v>2234.2800000000002</v>
      </c>
      <c r="Y6" s="35" t="str">
        <f>IF(Y7="",NA(),Y7)</f>
        <v>-</v>
      </c>
      <c r="Z6" s="35" t="str">
        <f t="shared" ref="Z6:AH6" si="4">IF(Z7="",NA(),Z7)</f>
        <v>-</v>
      </c>
      <c r="AA6" s="35" t="str">
        <f t="shared" si="4"/>
        <v>-</v>
      </c>
      <c r="AB6" s="35" t="str">
        <f t="shared" si="4"/>
        <v>-</v>
      </c>
      <c r="AC6" s="35">
        <f t="shared" si="4"/>
        <v>112.76</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30.47</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5">
        <f t="shared" si="7"/>
        <v>1437.24</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78.790000000000006</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191.29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55.9</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88.5</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3.64</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5">
        <f t="shared" si="14"/>
        <v>0.02</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262129</v>
      </c>
      <c r="D7" s="37">
        <v>46</v>
      </c>
      <c r="E7" s="37">
        <v>17</v>
      </c>
      <c r="F7" s="37">
        <v>5</v>
      </c>
      <c r="G7" s="37">
        <v>0</v>
      </c>
      <c r="H7" s="37" t="s">
        <v>96</v>
      </c>
      <c r="I7" s="37" t="s">
        <v>97</v>
      </c>
      <c r="J7" s="37" t="s">
        <v>98</v>
      </c>
      <c r="K7" s="37" t="s">
        <v>99</v>
      </c>
      <c r="L7" s="37" t="s">
        <v>100</v>
      </c>
      <c r="M7" s="37" t="s">
        <v>101</v>
      </c>
      <c r="N7" s="38" t="s">
        <v>102</v>
      </c>
      <c r="O7" s="38">
        <v>66.81</v>
      </c>
      <c r="P7" s="38">
        <v>11.86</v>
      </c>
      <c r="Q7" s="38">
        <v>105.76</v>
      </c>
      <c r="R7" s="38">
        <v>3196</v>
      </c>
      <c r="S7" s="38">
        <v>53674</v>
      </c>
      <c r="T7" s="38">
        <v>501.44</v>
      </c>
      <c r="U7" s="38">
        <v>107.04</v>
      </c>
      <c r="V7" s="38">
        <v>6323</v>
      </c>
      <c r="W7" s="38">
        <v>2.83</v>
      </c>
      <c r="X7" s="38">
        <v>2234.2800000000002</v>
      </c>
      <c r="Y7" s="38" t="s">
        <v>102</v>
      </c>
      <c r="Z7" s="38" t="s">
        <v>102</v>
      </c>
      <c r="AA7" s="38" t="s">
        <v>102</v>
      </c>
      <c r="AB7" s="38" t="s">
        <v>102</v>
      </c>
      <c r="AC7" s="38">
        <v>112.76</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30.47</v>
      </c>
      <c r="AZ7" s="38" t="s">
        <v>102</v>
      </c>
      <c r="BA7" s="38" t="s">
        <v>102</v>
      </c>
      <c r="BB7" s="38" t="s">
        <v>102</v>
      </c>
      <c r="BC7" s="38" t="s">
        <v>102</v>
      </c>
      <c r="BD7" s="38">
        <v>29.13</v>
      </c>
      <c r="BE7" s="38">
        <v>32.799999999999997</v>
      </c>
      <c r="BF7" s="38" t="s">
        <v>102</v>
      </c>
      <c r="BG7" s="38" t="s">
        <v>102</v>
      </c>
      <c r="BH7" s="38" t="s">
        <v>102</v>
      </c>
      <c r="BI7" s="38" t="s">
        <v>102</v>
      </c>
      <c r="BJ7" s="38">
        <v>1437.24</v>
      </c>
      <c r="BK7" s="38" t="s">
        <v>102</v>
      </c>
      <c r="BL7" s="38" t="s">
        <v>102</v>
      </c>
      <c r="BM7" s="38" t="s">
        <v>102</v>
      </c>
      <c r="BN7" s="38" t="s">
        <v>102</v>
      </c>
      <c r="BO7" s="38">
        <v>867.83</v>
      </c>
      <c r="BP7" s="38">
        <v>832.52</v>
      </c>
      <c r="BQ7" s="38" t="s">
        <v>102</v>
      </c>
      <c r="BR7" s="38" t="s">
        <v>102</v>
      </c>
      <c r="BS7" s="38" t="s">
        <v>102</v>
      </c>
      <c r="BT7" s="38" t="s">
        <v>102</v>
      </c>
      <c r="BU7" s="38">
        <v>78.790000000000006</v>
      </c>
      <c r="BV7" s="38" t="s">
        <v>102</v>
      </c>
      <c r="BW7" s="38" t="s">
        <v>102</v>
      </c>
      <c r="BX7" s="38" t="s">
        <v>102</v>
      </c>
      <c r="BY7" s="38" t="s">
        <v>102</v>
      </c>
      <c r="BZ7" s="38">
        <v>57.08</v>
      </c>
      <c r="CA7" s="38">
        <v>60.94</v>
      </c>
      <c r="CB7" s="38" t="s">
        <v>102</v>
      </c>
      <c r="CC7" s="38" t="s">
        <v>102</v>
      </c>
      <c r="CD7" s="38" t="s">
        <v>102</v>
      </c>
      <c r="CE7" s="38" t="s">
        <v>102</v>
      </c>
      <c r="CF7" s="38">
        <v>191.29</v>
      </c>
      <c r="CG7" s="38" t="s">
        <v>102</v>
      </c>
      <c r="CH7" s="38" t="s">
        <v>102</v>
      </c>
      <c r="CI7" s="38" t="s">
        <v>102</v>
      </c>
      <c r="CJ7" s="38" t="s">
        <v>102</v>
      </c>
      <c r="CK7" s="38">
        <v>274.99</v>
      </c>
      <c r="CL7" s="38">
        <v>253.04</v>
      </c>
      <c r="CM7" s="38" t="s">
        <v>102</v>
      </c>
      <c r="CN7" s="38" t="s">
        <v>102</v>
      </c>
      <c r="CO7" s="38" t="s">
        <v>102</v>
      </c>
      <c r="CP7" s="38" t="s">
        <v>102</v>
      </c>
      <c r="CQ7" s="38">
        <v>55.9</v>
      </c>
      <c r="CR7" s="38" t="s">
        <v>102</v>
      </c>
      <c r="CS7" s="38" t="s">
        <v>102</v>
      </c>
      <c r="CT7" s="38" t="s">
        <v>102</v>
      </c>
      <c r="CU7" s="38" t="s">
        <v>102</v>
      </c>
      <c r="CV7" s="38">
        <v>54.83</v>
      </c>
      <c r="CW7" s="38">
        <v>54.84</v>
      </c>
      <c r="CX7" s="38" t="s">
        <v>102</v>
      </c>
      <c r="CY7" s="38" t="s">
        <v>102</v>
      </c>
      <c r="CZ7" s="38" t="s">
        <v>102</v>
      </c>
      <c r="DA7" s="38" t="s">
        <v>102</v>
      </c>
      <c r="DB7" s="38">
        <v>88.5</v>
      </c>
      <c r="DC7" s="38" t="s">
        <v>102</v>
      </c>
      <c r="DD7" s="38" t="s">
        <v>102</v>
      </c>
      <c r="DE7" s="38" t="s">
        <v>102</v>
      </c>
      <c r="DF7" s="38" t="s">
        <v>102</v>
      </c>
      <c r="DG7" s="38">
        <v>84.7</v>
      </c>
      <c r="DH7" s="38">
        <v>86.6</v>
      </c>
      <c r="DI7" s="38" t="s">
        <v>102</v>
      </c>
      <c r="DJ7" s="38" t="s">
        <v>102</v>
      </c>
      <c r="DK7" s="38" t="s">
        <v>102</v>
      </c>
      <c r="DL7" s="38" t="s">
        <v>102</v>
      </c>
      <c r="DM7" s="38">
        <v>3.64</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0.02</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久芝　正成</cp:lastModifiedBy>
  <cp:lastPrinted>2022-01-25T00:12:15Z</cp:lastPrinted>
  <dcterms:created xsi:type="dcterms:W3CDTF">2021-12-03T07:33:17Z</dcterms:created>
  <dcterms:modified xsi:type="dcterms:W3CDTF">2022-02-18T10:21:01Z</dcterms:modified>
  <cp:category/>
</cp:coreProperties>
</file>