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2 福知山市\"/>
    </mc:Choice>
  </mc:AlternateContent>
  <xr:revisionPtr revIDLastSave="0" documentId="13_ncr:1_{3654104D-F3CF-42CA-B564-BBC616163E56}" xr6:coauthVersionLast="36" xr6:coauthVersionMax="36" xr10:uidLastSave="{00000000-0000-0000-0000-000000000000}"/>
  <workbookProtection workbookAlgorithmName="SHA-512" workbookHashValue="6DuYBmBahSRNnH7DU6aj/A00xpnne9EiM2w5p6dh36csZiNUePn8wfZNRtBMNRlZVK1VIDnw3WKSIPOZUGxxGg==" workbookSaltValue="MDP6tuqBBZ8L3/5z2wJF/Q==" workbookSpinCount="100000" lockStructure="1"/>
  <bookViews>
    <workbookView xWindow="0" yWindow="0" windowWidth="19200" windowHeight="80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W10" i="4"/>
  <c r="P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<sst xmlns="http://schemas.openxmlformats.org/spreadsheetml/2006/main" count="231" uniqueCount="117">
  <si>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</si>
  <si>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</si>
  <si>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</si>
  <si>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</si>
  <si>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</si>
  <si>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</si>
  <si>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</si>
  <si>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</si>
  <si>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</si>
  <si>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</si>
  <si>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</si>
  <si>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</si>
  <si>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</si>
  <si>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</si>
  <si>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</si>
  <si>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</si>
  <si>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</si>
  <si>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</si>
  <si>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</si>
  <si>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</si>
  <si>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</si>
  <si>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</si>
  <si>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</si>
  <si>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</si>
  <si>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</si>
  <si>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</si>
  <si>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</si>
  <si>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</si>
  <si>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</si>
  <si>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</si>
  <si>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</si>
  <si>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</si>
  <si>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</si>
  <si>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</si>
  <si>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</si>
  <si>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</si>
  <si>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</si>
  <si>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</si>
  <si>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</si>
  <si>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</si>
  <si>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</si>
  <si>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</si>
  <si>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</si>
  <si>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</si>
  <si>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</si>
  <si>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</si>
  <si>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</si>
  <si>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</si>
  <si>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</si>
  <si>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</si>
  <si>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</si>
  <si>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</si>
  <si>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</si>
  <si>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</si>
  <si>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</si>
  <si>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</si>
  <si>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</si>
  <si>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</si>
  <si>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</si>
  <si>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</si>
  <si>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</si>
  <si>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</si>
  <si>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</si>
  <si>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</si>
  <si>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</si>
  <si>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</si>
  <si>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</si>
  <si>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</si>
  <si>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</si>
  <si>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</si>
  <si>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</si>
  <si>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</si>
  <si>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</si>
  <si>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</si>
  <si>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</si>
  <si>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</si>
  <si>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</si>
  <si>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</si>
  <si>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</si>
  <si>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</si>
  <si>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</si>
  <si>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</si>
  <si>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</si>
  <si>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</si>
  <si>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</si>
  <si>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</si>
  <si>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</si>
  <si>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</si>
  <si>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</si>
  <si>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</si>
  <si>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</si>
  <si>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</si>
  <si>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</si>
  <si>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</si>
  <si>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</si>
  <si>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</si>
  <si>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</si>
  <si>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</si>
  <si>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</si>
  <si>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</si>
  <si>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</si>
  <si>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</si>
  <si>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</si>
  <si>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</si>
  <si>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</si>
  <si>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</si>
  <si>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</si>
  <si>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</si>
  <si>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</si>
  <si>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</si>
  <si>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</si>
  <si>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</si>
  <si>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</si>
  <si>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</si>
  <si>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建設改良事業費は増加しており、減価償却率は上昇した。しかしながら、数値は100%を大きく下回っているため、施設全体の老朽化度合は低いといえる。これは、施設の更新を適正に行ってきたことによるものである。
②平成27年度以降、管渠整備から一定の期間が経過したことで耐用年数を迎える管渠が増加しており、今後も経年による増加が予想される。
③耐用年数を超過した影響度の高い主要な管渠については、健全度の低いものから改築更新を行っている。今後は、対象管渠が増加していくことから、「ストックマネジメント計画」を策定し、優先順位や緊急性を見定めながら、計画的に改築更新を実施する必要があり、そのための投資についても増加すると考えられる。また、陥没事故等を防止するため、予防保全型の維持管理が必要となる。
　以上のことから、今後は管渠についても更新等により老朽化対策を強化していく必要がある。</t>
    <rPh sb="22" eb="24">
      <t>ジョウショウ</t>
    </rPh>
    <phoneticPr fontId="4"/>
  </si>
  <si>
    <t>　本市の公共下水道事業については、平成24年度の地方公営企業法の適用以降赤字経営が続いていたが、災害復旧事業が完了したことによる費用の減少や平成29年7月使用分からの使用料改定などにより黒字経営となり、平成30年度において累積欠損金が解消された。しかし、流動比率は100％を下回っており、今後も更に経営の改善に努める必要がある。
　今後は、浸水対策から地震対策への工事のシフトや、管渠等施設の更新への投資が増加していくとともに、人口減少や新型コロナウイルスによる事業所等の稼働率の減に伴う使用料収入の減少も懸念される中で、経営はより一層厳しさを増すと予測される。そのため、企業体質の改善、具体的には、財務の収益性・効率性・安全性を高める努力を行い、かつ、より有利な財源を活用した施設の更新等を適切に実施出来るよう経営改善を図る必要がある。
　また、令和4年度より本市農業集落排水施設のうち下豊西部地区、令和5年度には行積長尾地区を公共下水道に施設統合する予定であり、今後もさらなる事業効率の向上を視野にいれた企業経営を行う。</t>
    <rPh sb="381" eb="382">
      <t>ホン</t>
    </rPh>
    <rPh sb="382" eb="383">
      <t>シ</t>
    </rPh>
    <rPh sb="383" eb="385">
      <t>ノウギョウ</t>
    </rPh>
    <rPh sb="385" eb="387">
      <t>シュウラク</t>
    </rPh>
    <rPh sb="387" eb="389">
      <t>ハイスイ</t>
    </rPh>
    <rPh sb="389" eb="391">
      <t>シセツ</t>
    </rPh>
    <phoneticPr fontId="4"/>
  </si>
  <si>
    <t>①平成28年度に経常収支比率が100%を上回り、黒字経営が続いている。令和3年度は111.86ポイントで推移し、類似団体の平均を上回った。今後も引き続き経営の安定化を図りたい。
②赤字経営が続いていたため累積欠損金が発生していたが、平成28年度以降は黒字経営となり、平成30年度で欠損金が解消して以降発生はしていない。
③100%を下回っているが、これは赤字経営が続いていたことや多額の設備投資の支出による1年以内償還予定企業債や工事代金の未払金残高が高い水準であること、また工事資金の支払による現金預金の減少からこの様な状況となっている。平成29年7月から使用料改定により、経営の改善が図られているといえるが、令和3年度については、前年度比4.45ポイント上昇したことから、経営の安定性について、より一層の改善を図っていく必要があると考える。
④平成30年度の比率の増については、管渠・雨水排水ポンプ場の整備事業費が増加したことによるものである。令和2年度からは事業が順次完了してきたため、令和3年度は前年度比▲64.15ポイントと数値は改善している。今後も適正かつ有利な企業債の借り入れを行いたい。
⑤平成28年度までは、必要な経費を使用料により賄えていない状況で、類似団体の平均値に比べいずれの年度も低い水準にあったが、平成29年7月使用分からの使用料改定により100％を上回り、以降100％を上回っており、近年、健全な経営が維持されている。
⑥類似団体の平均値に比べいずれの年度も安価となっている。これは、施設利用率が類似団体の平均値に比べて高く、施設を効率的に利用できているためと考えられる。引き続き施設の効率化を図りたい。
⑦類似団体の平均値に比べいずれの年度も高い水準となっており、施設の効率性は良いといえる。これは、水洗化率が類似団体の平均値に比べて高いためと考えられる。
⑧類似団体の平均値を上回る水準となっている。これは、市街地の生活環境の改善を図るため、早期の段階から下水道事業に取り組み、面的整備を進め、水洗化率向上のための啓発等の取組を実施してきたことによると考えられる。100%を目標とし、引き続き水洗化率の向上に努める必要がある。
　平成24年度の法適用、平成26年度の会計制度の見直しにより、経営状況の実態がより明らかになった中で、人口減少時代に見合った使用料水準の見直しを含めた経営改善に取組んだ。その結果、経営状況は改善している。</t>
    <rPh sb="329" eb="331">
      <t>ジョウショウ</t>
    </rPh>
    <rPh sb="446" eb="448">
      <t>レイワ</t>
    </rPh>
    <rPh sb="449" eb="451">
      <t>ネンド</t>
    </rPh>
    <rPh sb="607" eb="609">
      <t>キンネン</t>
    </rPh>
    <rPh sb="610" eb="612">
      <t>ケンゼン</t>
    </rPh>
    <rPh sb="613" eb="615">
      <t>ケイエイ</t>
    </rPh>
    <rPh sb="616" eb="61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</si>
</sst>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0.15</c:v>
                </c:pt>
                <c:pt idx="1">
                  <c:v>0.19</c:v>
                </c:pt>
                <c:pt idx="2">
                  <c:v>0.05</c:v>
                </c:pt>
                <c:pt idx="3">
                  <c:v>0.14000000000000001</c:v>
                </c:pt>
                <c:pt idx="4">
                  <c:v>0.09</c:v>
                </c:pt>
              </c:numCache>
            </c:numRef>
          </c:val>
          <c:extLst>
            <c:ext xmlns:c16="http://schemas.microsoft.com/office/drawing/2014/chart" uri="{C3380CC4-5D6E-409C-BE32-E72D297353CC}">
              <c16:uniqueId val="{00000000-536E-47C1-B6A3-147C70EFF2C7}"/>
            </c:ext>
          </c:extLst>
        </c:ser>
        <c:dLbls>
          <c:showLegendKey val="0"/>
          <c:showVal val="0"/>
          <c:showCatName val="0"/>
          <c:showSerName val="0"/>
          <c:showPercent val="0"/>
          <c:showBubbleSize val="0"/>
        </c:dLbls>
        <c:gapWidth val="150"/>
        <c:axId val="772547096"/>
        <c:axId val="7725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536E-47C1-B6A3-147C70EFF2C7}"/>
            </c:ext>
          </c:extLst>
        </c:ser>
        <c:dLbls>
          <c:showLegendKey val="0"/>
          <c:showVal val="0"/>
          <c:showCatName val="0"/>
          <c:showSerName val="0"/>
          <c:showPercent val="0"/>
          <c:showBubbleSize val="0"/>
        </c:dLbls>
        <c:marker val="1"/>
        <c:smooth val="0"/>
        <c:axId val="772547096"/>
        <c:axId val="772543176"/>
      </c:lineChart>
      <c:dateAx>
        <c:axId val="772547096"/>
        <c:scaling>
          <c:orientation val="minMax"/>
        </c:scaling>
        <c:delete val="1"/>
        <c:axPos val="b"/>
        <c:numFmt formatCode="&quot;H&quot;yy" sourceLinked="1"/>
        <c:majorTickMark val="none"/>
        <c:minorTickMark val="none"/>
        <c:tickLblPos val="none"/>
        <c:crossAx val="772543176"/>
        <c:crosses val="autoZero"/>
        <c:auto val="1"/>
        <c:lblOffset val="100"/>
        <c:baseTimeUnit val="years"/>
      </c:dateAx>
      <c:valAx>
        <c:axId val="7725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70.790000000000006</c:v>
                </c:pt>
                <c:pt idx="1">
                  <c:v>74.23</c:v>
                </c:pt>
                <c:pt idx="2">
                  <c:v>68.34</c:v>
                </c:pt>
                <c:pt idx="3">
                  <c:v>71.239999999999995</c:v>
                </c:pt>
                <c:pt idx="4">
                  <c:v>71.31</c:v>
                </c:pt>
              </c:numCache>
            </c:numRef>
          </c:val>
          <c:extLst>
            <c:ext xmlns:c16="http://schemas.microsoft.com/office/drawing/2014/chart" uri="{C3380CC4-5D6E-409C-BE32-E72D297353CC}">
              <c16:uniqueId val="{00000000-EDAA-453F-9A39-7661EB5C4653}"/>
            </c:ext>
          </c:extLst>
        </c:ser>
        <c:dLbls>
          <c:showLegendKey val="0"/>
          <c:showVal val="0"/>
          <c:showCatName val="0"/>
          <c:showSerName val="0"/>
          <c:showPercent val="0"/>
          <c:showBubbleSize val="0"/>
        </c:dLbls>
        <c:gapWidth val="150"/>
        <c:axId val="792436832"/>
        <c:axId val="7924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EDAA-453F-9A39-7661EB5C4653}"/>
            </c:ext>
          </c:extLst>
        </c:ser>
        <c:dLbls>
          <c:showLegendKey val="0"/>
          <c:showVal val="0"/>
          <c:showCatName val="0"/>
          <c:showSerName val="0"/>
          <c:showPercent val="0"/>
          <c:showBubbleSize val="0"/>
        </c:dLbls>
        <c:marker val="1"/>
        <c:smooth val="0"/>
        <c:axId val="792436832"/>
        <c:axId val="792438792"/>
      </c:lineChart>
      <c:dateAx>
        <c:axId val="792436832"/>
        <c:scaling>
          <c:orientation val="minMax"/>
        </c:scaling>
        <c:delete val="1"/>
        <c:axPos val="b"/>
        <c:numFmt formatCode="&quot;H&quot;yy" sourceLinked="1"/>
        <c:majorTickMark val="none"/>
        <c:minorTickMark val="none"/>
        <c:tickLblPos val="none"/>
        <c:crossAx val="792438792"/>
        <c:crosses val="autoZero"/>
        <c:auto val="1"/>
        <c:lblOffset val="100"/>
        <c:baseTimeUnit val="years"/>
      </c:dateAx>
      <c:valAx>
        <c:axId val="7924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98.96</c:v>
                </c:pt>
                <c:pt idx="1">
                  <c:v>99.03</c:v>
                </c:pt>
                <c:pt idx="2">
                  <c:v>99.04</c:v>
                </c:pt>
                <c:pt idx="3">
                  <c:v>99.12</c:v>
                </c:pt>
                <c:pt idx="4">
                  <c:v>99.16</c:v>
                </c:pt>
              </c:numCache>
            </c:numRef>
          </c:val>
          <c:extLst>
            <c:ext xmlns:c16="http://schemas.microsoft.com/office/drawing/2014/chart" uri="{C3380CC4-5D6E-409C-BE32-E72D297353CC}">
              <c16:uniqueId val="{00000000-E7F1-4873-B11B-6ABB023A2FC6}"/>
            </c:ext>
          </c:extLst>
        </c:ser>
        <c:dLbls>
          <c:showLegendKey val="0"/>
          <c:showVal val="0"/>
          <c:showCatName val="0"/>
          <c:showSerName val="0"/>
          <c:showPercent val="0"/>
          <c:showBubbleSize val="0"/>
        </c:dLbls>
        <c:gapWidth val="150"/>
        <c:axId val="792440360"/>
        <c:axId val="79243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E7F1-4873-B11B-6ABB023A2FC6}"/>
            </c:ext>
          </c:extLst>
        </c:ser>
        <c:dLbls>
          <c:showLegendKey val="0"/>
          <c:showVal val="0"/>
          <c:showCatName val="0"/>
          <c:showSerName val="0"/>
          <c:showPercent val="0"/>
          <c:showBubbleSize val="0"/>
        </c:dLbls>
        <c:marker val="1"/>
        <c:smooth val="0"/>
        <c:axId val="792440360"/>
        <c:axId val="792439576"/>
      </c:lineChart>
      <c:dateAx>
        <c:axId val="792440360"/>
        <c:scaling>
          <c:orientation val="minMax"/>
        </c:scaling>
        <c:delete val="1"/>
        <c:axPos val="b"/>
        <c:numFmt formatCode="&quot;H&quot;yy" sourceLinked="1"/>
        <c:majorTickMark val="none"/>
        <c:minorTickMark val="none"/>
        <c:tickLblPos val="none"/>
        <c:crossAx val="792439576"/>
        <c:crosses val="autoZero"/>
        <c:auto val="1"/>
        <c:lblOffset val="100"/>
        <c:baseTimeUnit val="years"/>
      </c:dateAx>
      <c:valAx>
        <c:axId val="7924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4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102.87</c:v>
                </c:pt>
                <c:pt idx="1">
                  <c:v>103.71</c:v>
                </c:pt>
                <c:pt idx="2">
                  <c:v>110.79</c:v>
                </c:pt>
                <c:pt idx="3">
                  <c:v>110.79</c:v>
                </c:pt>
                <c:pt idx="4">
                  <c:v>111.86</c:v>
                </c:pt>
              </c:numCache>
            </c:numRef>
          </c:val>
          <c:extLst>
            <c:ext xmlns:c16="http://schemas.microsoft.com/office/drawing/2014/chart" uri="{C3380CC4-5D6E-409C-BE32-E72D297353CC}">
              <c16:uniqueId val="{00000000-170F-4516-8A41-00BBEA452A87}"/>
            </c:ext>
          </c:extLst>
        </c:ser>
        <c:dLbls>
          <c:showLegendKey val="0"/>
          <c:showVal val="0"/>
          <c:showCatName val="0"/>
          <c:showSerName val="0"/>
          <c:showPercent val="0"/>
          <c:showBubbleSize val="0"/>
        </c:dLbls>
        <c:gapWidth val="150"/>
        <c:axId val="772545920"/>
        <c:axId val="7725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170F-4516-8A41-00BBEA452A87}"/>
            </c:ext>
          </c:extLst>
        </c:ser>
        <c:dLbls>
          <c:showLegendKey val="0"/>
          <c:showVal val="0"/>
          <c:showCatName val="0"/>
          <c:showSerName val="0"/>
          <c:showPercent val="0"/>
          <c:showBubbleSize val="0"/>
        </c:dLbls>
        <c:marker val="1"/>
        <c:smooth val="0"/>
        <c:axId val="772545920"/>
        <c:axId val="772540040"/>
      </c:lineChart>
      <c:dateAx>
        <c:axId val="772545920"/>
        <c:scaling>
          <c:orientation val="minMax"/>
        </c:scaling>
        <c:delete val="1"/>
        <c:axPos val="b"/>
        <c:numFmt formatCode="&quot;H&quot;yy" sourceLinked="1"/>
        <c:majorTickMark val="none"/>
        <c:minorTickMark val="none"/>
        <c:tickLblPos val="none"/>
        <c:crossAx val="772540040"/>
        <c:crosses val="autoZero"/>
        <c:auto val="1"/>
        <c:lblOffset val="100"/>
        <c:baseTimeUnit val="years"/>
      </c:dateAx>
      <c:valAx>
        <c:axId val="7725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23.53</c:v>
                </c:pt>
                <c:pt idx="1">
                  <c:v>26.66</c:v>
                </c:pt>
                <c:pt idx="2">
                  <c:v>29.61</c:v>
                </c:pt>
                <c:pt idx="3">
                  <c:v>28.93</c:v>
                </c:pt>
                <c:pt idx="4">
                  <c:v>31.05</c:v>
                </c:pt>
              </c:numCache>
            </c:numRef>
          </c:val>
          <c:extLst>
            <c:ext xmlns:c16="http://schemas.microsoft.com/office/drawing/2014/chart" uri="{C3380CC4-5D6E-409C-BE32-E72D297353CC}">
              <c16:uniqueId val="{00000000-876A-46AA-B9BE-3A6235CCEE19}"/>
            </c:ext>
          </c:extLst>
        </c:ser>
        <c:dLbls>
          <c:showLegendKey val="0"/>
          <c:showVal val="0"/>
          <c:showCatName val="0"/>
          <c:showSerName val="0"/>
          <c:showPercent val="0"/>
          <c:showBubbleSize val="0"/>
        </c:dLbls>
        <c:gapWidth val="150"/>
        <c:axId val="772545528"/>
        <c:axId val="8992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876A-46AA-B9BE-3A6235CCEE19}"/>
            </c:ext>
          </c:extLst>
        </c:ser>
        <c:dLbls>
          <c:showLegendKey val="0"/>
          <c:showVal val="0"/>
          <c:showCatName val="0"/>
          <c:showSerName val="0"/>
          <c:showPercent val="0"/>
          <c:showBubbleSize val="0"/>
        </c:dLbls>
        <c:marker val="1"/>
        <c:smooth val="0"/>
        <c:axId val="772545528"/>
        <c:axId val="89922488"/>
      </c:lineChart>
      <c:dateAx>
        <c:axId val="772545528"/>
        <c:scaling>
          <c:orientation val="minMax"/>
        </c:scaling>
        <c:delete val="1"/>
        <c:axPos val="b"/>
        <c:numFmt formatCode="&quot;H&quot;yy" sourceLinked="1"/>
        <c:majorTickMark val="none"/>
        <c:minorTickMark val="none"/>
        <c:tickLblPos val="none"/>
        <c:crossAx val="89922488"/>
        <c:crosses val="autoZero"/>
        <c:auto val="1"/>
        <c:lblOffset val="100"/>
        <c:baseTimeUnit val="years"/>
      </c:dateAx>
      <c:valAx>
        <c:axId val="899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2.62</c:v>
                </c:pt>
                <c:pt idx="1">
                  <c:v>3.07</c:v>
                </c:pt>
                <c:pt idx="2">
                  <c:v>3.67</c:v>
                </c:pt>
                <c:pt idx="3">
                  <c:v>4.1500000000000004</c:v>
                </c:pt>
                <c:pt idx="4">
                  <c:v>9.41</c:v>
                </c:pt>
              </c:numCache>
            </c:numRef>
          </c:val>
          <c:extLst>
            <c:ext xmlns:c16="http://schemas.microsoft.com/office/drawing/2014/chart" uri="{C3380CC4-5D6E-409C-BE32-E72D297353CC}">
              <c16:uniqueId val="{00000000-0E09-4398-80E9-8F484F90CD4B}"/>
            </c:ext>
          </c:extLst>
        </c:ser>
        <c:dLbls>
          <c:showLegendKey val="0"/>
          <c:showVal val="0"/>
          <c:showCatName val="0"/>
          <c:showSerName val="0"/>
          <c:showPercent val="0"/>
          <c:showBubbleSize val="0"/>
        </c:dLbls>
        <c:gapWidth val="150"/>
        <c:axId val="89922096"/>
        <c:axId val="8991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0E09-4398-80E9-8F484F90CD4B}"/>
            </c:ext>
          </c:extLst>
        </c:ser>
        <c:dLbls>
          <c:showLegendKey val="0"/>
          <c:showVal val="0"/>
          <c:showCatName val="0"/>
          <c:showSerName val="0"/>
          <c:showPercent val="0"/>
          <c:showBubbleSize val="0"/>
        </c:dLbls>
        <c:marker val="1"/>
        <c:smooth val="0"/>
        <c:axId val="89922096"/>
        <c:axId val="89917000"/>
      </c:lineChart>
      <c:dateAx>
        <c:axId val="89922096"/>
        <c:scaling>
          <c:orientation val="minMax"/>
        </c:scaling>
        <c:delete val="1"/>
        <c:axPos val="b"/>
        <c:numFmt formatCode="&quot;H&quot;yy" sourceLinked="1"/>
        <c:majorTickMark val="none"/>
        <c:minorTickMark val="none"/>
        <c:tickLblPos val="none"/>
        <c:crossAx val="89917000"/>
        <c:crosses val="autoZero"/>
        <c:auto val="1"/>
        <c:lblOffset val="100"/>
        <c:baseTimeUnit val="years"/>
      </c:dateAx>
      <c:valAx>
        <c:axId val="8991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5.32</c:v>
                </c:pt>
                <c:pt idx="1">
                  <c:v>0</c:v>
                </c:pt>
                <c:pt idx="2">
                  <c:v>0</c:v>
                </c:pt>
                <c:pt idx="3">
                  <c:v>0</c:v>
                </c:pt>
                <c:pt idx="4">
                  <c:v>0</c:v>
                </c:pt>
              </c:numCache>
            </c:numRef>
          </c:val>
          <c:extLst>
            <c:ext xmlns:c16="http://schemas.microsoft.com/office/drawing/2014/chart" uri="{C3380CC4-5D6E-409C-BE32-E72D297353CC}">
              <c16:uniqueId val="{00000000-87DF-4B45-A6E5-013872606275}"/>
            </c:ext>
          </c:extLst>
        </c:ser>
        <c:dLbls>
          <c:showLegendKey val="0"/>
          <c:showVal val="0"/>
          <c:showCatName val="0"/>
          <c:showSerName val="0"/>
          <c:showPercent val="0"/>
          <c:showBubbleSize val="0"/>
        </c:dLbls>
        <c:gapWidth val="150"/>
        <c:axId val="89919352"/>
        <c:axId val="8991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87DF-4B45-A6E5-013872606275}"/>
            </c:ext>
          </c:extLst>
        </c:ser>
        <c:dLbls>
          <c:showLegendKey val="0"/>
          <c:showVal val="0"/>
          <c:showCatName val="0"/>
          <c:showSerName val="0"/>
          <c:showPercent val="0"/>
          <c:showBubbleSize val="0"/>
        </c:dLbls>
        <c:marker val="1"/>
        <c:smooth val="0"/>
        <c:axId val="89919352"/>
        <c:axId val="89917784"/>
      </c:lineChart>
      <c:dateAx>
        <c:axId val="89919352"/>
        <c:scaling>
          <c:orientation val="minMax"/>
        </c:scaling>
        <c:delete val="1"/>
        <c:axPos val="b"/>
        <c:numFmt formatCode="&quot;H&quot;yy" sourceLinked="1"/>
        <c:majorTickMark val="none"/>
        <c:minorTickMark val="none"/>
        <c:tickLblPos val="none"/>
        <c:crossAx val="89917784"/>
        <c:crosses val="autoZero"/>
        <c:auto val="1"/>
        <c:lblOffset val="100"/>
        <c:baseTimeUnit val="years"/>
      </c:dateAx>
      <c:valAx>
        <c:axId val="8991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42.86</c:v>
                </c:pt>
                <c:pt idx="1">
                  <c:v>65.48</c:v>
                </c:pt>
                <c:pt idx="2">
                  <c:v>68.209999999999994</c:v>
                </c:pt>
                <c:pt idx="3">
                  <c:v>55.62</c:v>
                </c:pt>
                <c:pt idx="4">
                  <c:v>60.07</c:v>
                </c:pt>
              </c:numCache>
            </c:numRef>
          </c:val>
          <c:extLst>
            <c:ext xmlns:c16="http://schemas.microsoft.com/office/drawing/2014/chart" uri="{C3380CC4-5D6E-409C-BE32-E72D297353CC}">
              <c16:uniqueId val="{00000000-8B94-4227-BCD2-6995BF6486A8}"/>
            </c:ext>
          </c:extLst>
        </c:ser>
        <c:dLbls>
          <c:showLegendKey val="0"/>
          <c:showVal val="0"/>
          <c:showCatName val="0"/>
          <c:showSerName val="0"/>
          <c:showPercent val="0"/>
          <c:showBubbleSize val="0"/>
        </c:dLbls>
        <c:gapWidth val="150"/>
        <c:axId val="89923664"/>
        <c:axId val="8991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8B94-4227-BCD2-6995BF6486A8}"/>
            </c:ext>
          </c:extLst>
        </c:ser>
        <c:dLbls>
          <c:showLegendKey val="0"/>
          <c:showVal val="0"/>
          <c:showCatName val="0"/>
          <c:showSerName val="0"/>
          <c:showPercent val="0"/>
          <c:showBubbleSize val="0"/>
        </c:dLbls>
        <c:marker val="1"/>
        <c:smooth val="0"/>
        <c:axId val="89923664"/>
        <c:axId val="89918568"/>
      </c:lineChart>
      <c:dateAx>
        <c:axId val="89923664"/>
        <c:scaling>
          <c:orientation val="minMax"/>
        </c:scaling>
        <c:delete val="1"/>
        <c:axPos val="b"/>
        <c:numFmt formatCode="&quot;H&quot;yy" sourceLinked="1"/>
        <c:majorTickMark val="none"/>
        <c:minorTickMark val="none"/>
        <c:tickLblPos val="none"/>
        <c:crossAx val="89918568"/>
        <c:crosses val="autoZero"/>
        <c:auto val="1"/>
        <c:lblOffset val="100"/>
        <c:baseTimeUnit val="years"/>
      </c:dateAx>
      <c:valAx>
        <c:axId val="8991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708.23</c:v>
                </c:pt>
                <c:pt idx="1">
                  <c:v>885.9</c:v>
                </c:pt>
                <c:pt idx="2">
                  <c:v>732.78</c:v>
                </c:pt>
                <c:pt idx="3">
                  <c:v>683.05</c:v>
                </c:pt>
                <c:pt idx="4">
                  <c:v>618.9</c:v>
                </c:pt>
              </c:numCache>
            </c:numRef>
          </c:val>
          <c:extLst>
            <c:ext xmlns:c16="http://schemas.microsoft.com/office/drawing/2014/chart" uri="{C3380CC4-5D6E-409C-BE32-E72D297353CC}">
              <c16:uniqueId val="{00000000-9D28-44D1-A95F-795BECECDC76}"/>
            </c:ext>
          </c:extLst>
        </c:ser>
        <c:dLbls>
          <c:showLegendKey val="0"/>
          <c:showVal val="0"/>
          <c:showCatName val="0"/>
          <c:showSerName val="0"/>
          <c:showPercent val="0"/>
          <c:showBubbleSize val="0"/>
        </c:dLbls>
        <c:gapWidth val="150"/>
        <c:axId val="89923272"/>
        <c:axId val="8991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9D28-44D1-A95F-795BECECDC76}"/>
            </c:ext>
          </c:extLst>
        </c:ser>
        <c:dLbls>
          <c:showLegendKey val="0"/>
          <c:showVal val="0"/>
          <c:showCatName val="0"/>
          <c:showSerName val="0"/>
          <c:showPercent val="0"/>
          <c:showBubbleSize val="0"/>
        </c:dLbls>
        <c:marker val="1"/>
        <c:smooth val="0"/>
        <c:axId val="89923272"/>
        <c:axId val="89918960"/>
      </c:lineChart>
      <c:dateAx>
        <c:axId val="89923272"/>
        <c:scaling>
          <c:orientation val="minMax"/>
        </c:scaling>
        <c:delete val="1"/>
        <c:axPos val="b"/>
        <c:numFmt formatCode="&quot;H&quot;yy" sourceLinked="1"/>
        <c:majorTickMark val="none"/>
        <c:minorTickMark val="none"/>
        <c:tickLblPos val="none"/>
        <c:crossAx val="89918960"/>
        <c:crosses val="autoZero"/>
        <c:auto val="1"/>
        <c:lblOffset val="100"/>
        <c:baseTimeUnit val="years"/>
      </c:dateAx>
      <c:valAx>
        <c:axId val="899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101.05</c:v>
                </c:pt>
                <c:pt idx="1">
                  <c:v>106.39</c:v>
                </c:pt>
                <c:pt idx="2">
                  <c:v>108.51</c:v>
                </c:pt>
                <c:pt idx="3">
                  <c:v>116.71</c:v>
                </c:pt>
                <c:pt idx="4">
                  <c:v>115.92</c:v>
                </c:pt>
              </c:numCache>
            </c:numRef>
          </c:val>
          <c:extLst>
            <c:ext xmlns:c16="http://schemas.microsoft.com/office/drawing/2014/chart" uri="{C3380CC4-5D6E-409C-BE32-E72D297353CC}">
              <c16:uniqueId val="{00000000-B480-4AE3-8C2B-F8C9A164CEA0}"/>
            </c:ext>
          </c:extLst>
        </c:ser>
        <c:dLbls>
          <c:showLegendKey val="0"/>
          <c:showVal val="0"/>
          <c:showCatName val="0"/>
          <c:showSerName val="0"/>
          <c:showPercent val="0"/>
          <c:showBubbleSize val="0"/>
        </c:dLbls>
        <c:gapWidth val="150"/>
        <c:axId val="854387560"/>
        <c:axId val="85439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B480-4AE3-8C2B-F8C9A164CEA0}"/>
            </c:ext>
          </c:extLst>
        </c:ser>
        <c:dLbls>
          <c:showLegendKey val="0"/>
          <c:showVal val="0"/>
          <c:showCatName val="0"/>
          <c:showSerName val="0"/>
          <c:showPercent val="0"/>
          <c:showBubbleSize val="0"/>
        </c:dLbls>
        <c:marker val="1"/>
        <c:smooth val="0"/>
        <c:axId val="854387560"/>
        <c:axId val="854391480"/>
      </c:lineChart>
      <c:dateAx>
        <c:axId val="854387560"/>
        <c:scaling>
          <c:orientation val="minMax"/>
        </c:scaling>
        <c:delete val="1"/>
        <c:axPos val="b"/>
        <c:numFmt formatCode="&quot;H&quot;yy" sourceLinked="1"/>
        <c:majorTickMark val="none"/>
        <c:minorTickMark val="none"/>
        <c:tickLblPos val="none"/>
        <c:crossAx val="854391480"/>
        <c:crosses val="autoZero"/>
        <c:auto val="1"/>
        <c:lblOffset val="100"/>
        <c:baseTimeUnit val="years"/>
      </c:dateAx>
      <c:valAx>
        <c:axId val="85439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8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131.83000000000001</c:v>
                </c:pt>
                <c:pt idx="1">
                  <c:v>132.66999999999999</c:v>
                </c:pt>
                <c:pt idx="2">
                  <c:v>130.08000000000001</c:v>
                </c:pt>
                <c:pt idx="3">
                  <c:v>120.01</c:v>
                </c:pt>
                <c:pt idx="4">
                  <c:v>120.89</c:v>
                </c:pt>
              </c:numCache>
            </c:numRef>
          </c:val>
          <c:extLst>
            <c:ext xmlns:c16="http://schemas.microsoft.com/office/drawing/2014/chart" uri="{C3380CC4-5D6E-409C-BE32-E72D297353CC}">
              <c16:uniqueId val="{00000000-A850-4B17-B035-CAA81970647B}"/>
            </c:ext>
          </c:extLst>
        </c:ser>
        <c:dLbls>
          <c:showLegendKey val="0"/>
          <c:showVal val="0"/>
          <c:showCatName val="0"/>
          <c:showSerName val="0"/>
          <c:showPercent val="0"/>
          <c:showBubbleSize val="0"/>
        </c:dLbls>
        <c:gapWidth val="150"/>
        <c:axId val="854392264"/>
        <c:axId val="8543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A850-4B17-B035-CAA81970647B}"/>
            </c:ext>
          </c:extLst>
        </c:ser>
        <c:dLbls>
          <c:showLegendKey val="0"/>
          <c:showVal val="0"/>
          <c:showCatName val="0"/>
          <c:showSerName val="0"/>
          <c:showPercent val="0"/>
          <c:showBubbleSize val="0"/>
        </c:dLbls>
        <c:marker val="1"/>
        <c:smooth val="0"/>
        <c:axId val="854392264"/>
        <c:axId val="854392656"/>
      </c:lineChart>
      <c:dateAx>
        <c:axId val="854392264"/>
        <c:scaling>
          <c:orientation val="minMax"/>
        </c:scaling>
        <c:delete val="1"/>
        <c:axPos val="b"/>
        <c:numFmt formatCode="&quot;H&quot;yy" sourceLinked="1"/>
        <c:majorTickMark val="none"/>
        <c:minorTickMark val="none"/>
        <c:tickLblPos val="none"/>
        <c:crossAx val="854392656"/>
        <c:crosses val="autoZero"/>
        <c:auto val="1"/>
        <c:lblOffset val="100"/>
        <c:baseTimeUnit val="years"/>
      </c:dateAx>
      <c:valAx>
        <c:axId val="8543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9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328125" defaultRowHeight="13" x14ac:dyDescent="0.2"/>
  <cols>
    <col min="1" max="1" width="2.6328125" customWidth="1"/>
    <col min="2" max="62" width="3.7265625" customWidth="1"/>
    <col min="64" max="78" width="5.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京都府　福知山市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自治体職員</v>
      </c>
      <c r="AE8" s="66"/>
      <c r="AF8" s="66"/>
      <c r="AG8" s="66"/>
      <c r="AH8" s="66"/>
      <c r="AI8" s="66"/>
      <c r="AJ8" s="66"/>
      <c r="AK8" s="3"/>
      <c r="AL8" s="45">
        <f>データ!S6</f>
        <v>76568</v>
      </c>
      <c r="AM8" s="45"/>
      <c r="AN8" s="45"/>
      <c r="AO8" s="45"/>
      <c r="AP8" s="45"/>
      <c r="AQ8" s="45"/>
      <c r="AR8" s="45"/>
      <c r="AS8" s="45"/>
      <c r="AT8" s="46">
        <f>データ!T6</f>
        <v>552.54</v>
      </c>
      <c r="AU8" s="46"/>
      <c r="AV8" s="46"/>
      <c r="AW8" s="46"/>
      <c r="AX8" s="46"/>
      <c r="AY8" s="46"/>
      <c r="AZ8" s="46"/>
      <c r="BA8" s="46"/>
      <c r="BB8" s="46">
        <f>データ!U6</f>
        <v>138.57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59.82</v>
      </c>
      <c r="J10" s="46"/>
      <c r="K10" s="46"/>
      <c r="L10" s="46"/>
      <c r="M10" s="46"/>
      <c r="N10" s="46"/>
      <c r="O10" s="46"/>
      <c r="P10" s="46">
        <f>データ!P6</f>
        <v>77.7</v>
      </c>
      <c r="Q10" s="46"/>
      <c r="R10" s="46"/>
      <c r="S10" s="46"/>
      <c r="T10" s="46"/>
      <c r="U10" s="46"/>
      <c r="V10" s="46"/>
      <c r="W10" s="46">
        <f>データ!Q6</f>
        <v>65.66</v>
      </c>
      <c r="X10" s="46"/>
      <c r="Y10" s="46"/>
      <c r="Z10" s="46"/>
      <c r="AA10" s="46"/>
      <c r="AB10" s="46"/>
      <c r="AC10" s="46"/>
      <c r="AD10" s="45">
        <f>データ!R6</f>
        <v>2662</v>
      </c>
      <c r="AE10" s="45"/>
      <c r="AF10" s="45"/>
      <c r="AG10" s="45"/>
      <c r="AH10" s="45"/>
      <c r="AI10" s="45"/>
      <c r="AJ10" s="45"/>
      <c r="AK10" s="2"/>
      <c r="AL10" s="45">
        <f>データ!V6</f>
        <v>59080</v>
      </c>
      <c r="AM10" s="45"/>
      <c r="AN10" s="45"/>
      <c r="AO10" s="45"/>
      <c r="AP10" s="45"/>
      <c r="AQ10" s="45"/>
      <c r="AR10" s="45"/>
      <c r="AS10" s="45"/>
      <c r="AT10" s="46">
        <f>データ!W6</f>
        <v>20.350000000000001</v>
      </c>
      <c r="AU10" s="46"/>
      <c r="AV10" s="46"/>
      <c r="AW10" s="46"/>
      <c r="AX10" s="46"/>
      <c r="AY10" s="46"/>
      <c r="AZ10" s="46"/>
      <c r="BA10" s="46"/>
      <c r="BB10" s="46">
        <f>データ!X6</f>
        <v>2903.19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116</v>
      </c>
      <c r="BM16" s="29"/>
      <c r="BN16" s="29"/>
      <c r="BO16" s="29"/>
      <c r="BP16" s="29"/>
      <c r="BQ16" s="29"/>
      <c r="BR16" s="29"/>
      <c r="BS16" s="29"/>
      <c r="BT16" s="29"/>
      <c r="BU16" s="29"/>
      <c r="BV16" s="29"/>
      <c r="BW16" s="29"/>
      <c r="BX16" s="29"/>
      <c r="BY16" s="29"/>
      <c r="BZ16" s="3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29"/>
      <c r="BN17" s="29"/>
      <c r="BO17" s="29"/>
      <c r="BP17" s="29"/>
      <c r="BQ17" s="29"/>
      <c r="BR17" s="29"/>
      <c r="BS17" s="29"/>
      <c r="BT17" s="29"/>
      <c r="BU17" s="29"/>
      <c r="BV17" s="29"/>
      <c r="BW17" s="29"/>
      <c r="BX17" s="29"/>
      <c r="BY17" s="29"/>
      <c r="BZ17" s="3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29"/>
      <c r="BN18" s="29"/>
      <c r="BO18" s="29"/>
      <c r="BP18" s="29"/>
      <c r="BQ18" s="29"/>
      <c r="BR18" s="29"/>
      <c r="BS18" s="29"/>
      <c r="BT18" s="29"/>
      <c r="BU18" s="29"/>
      <c r="BV18" s="29"/>
      <c r="BW18" s="29"/>
      <c r="BX18" s="29"/>
      <c r="BY18" s="29"/>
      <c r="BZ18" s="3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29"/>
      <c r="BN19" s="29"/>
      <c r="BO19" s="29"/>
      <c r="BP19" s="29"/>
      <c r="BQ19" s="29"/>
      <c r="BR19" s="29"/>
      <c r="BS19" s="29"/>
      <c r="BT19" s="29"/>
      <c r="BU19" s="29"/>
      <c r="BV19" s="29"/>
      <c r="BW19" s="29"/>
      <c r="BX19" s="29"/>
      <c r="BY19" s="29"/>
      <c r="BZ19" s="3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29"/>
      <c r="BN20" s="29"/>
      <c r="BO20" s="29"/>
      <c r="BP20" s="29"/>
      <c r="BQ20" s="29"/>
      <c r="BR20" s="29"/>
      <c r="BS20" s="29"/>
      <c r="BT20" s="29"/>
      <c r="BU20" s="29"/>
      <c r="BV20" s="29"/>
      <c r="BW20" s="29"/>
      <c r="BX20" s="29"/>
      <c r="BY20" s="29"/>
      <c r="BZ20" s="3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29"/>
      <c r="BN21" s="29"/>
      <c r="BO21" s="29"/>
      <c r="BP21" s="29"/>
      <c r="BQ21" s="29"/>
      <c r="BR21" s="29"/>
      <c r="BS21" s="29"/>
      <c r="BT21" s="29"/>
      <c r="BU21" s="29"/>
      <c r="BV21" s="29"/>
      <c r="BW21" s="29"/>
      <c r="BX21" s="29"/>
      <c r="BY21" s="29"/>
      <c r="BZ21" s="3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29"/>
      <c r="BN22" s="29"/>
      <c r="BO22" s="29"/>
      <c r="BP22" s="29"/>
      <c r="BQ22" s="29"/>
      <c r="BR22" s="29"/>
      <c r="BS22" s="29"/>
      <c r="BT22" s="29"/>
      <c r="BU22" s="29"/>
      <c r="BV22" s="29"/>
      <c r="BW22" s="29"/>
      <c r="BX22" s="29"/>
      <c r="BY22" s="29"/>
      <c r="BZ22" s="3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29"/>
      <c r="BN23" s="29"/>
      <c r="BO23" s="29"/>
      <c r="BP23" s="29"/>
      <c r="BQ23" s="29"/>
      <c r="BR23" s="29"/>
      <c r="BS23" s="29"/>
      <c r="BT23" s="29"/>
      <c r="BU23" s="29"/>
      <c r="BV23" s="29"/>
      <c r="BW23" s="29"/>
      <c r="BX23" s="29"/>
      <c r="BY23" s="29"/>
      <c r="BZ23" s="3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29"/>
      <c r="BN24" s="29"/>
      <c r="BO24" s="29"/>
      <c r="BP24" s="29"/>
      <c r="BQ24" s="29"/>
      <c r="BR24" s="29"/>
      <c r="BS24" s="29"/>
      <c r="BT24" s="29"/>
      <c r="BU24" s="29"/>
      <c r="BV24" s="29"/>
      <c r="BW24" s="29"/>
      <c r="BX24" s="29"/>
      <c r="BY24" s="29"/>
      <c r="BZ24" s="3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29"/>
      <c r="BN25" s="29"/>
      <c r="BO25" s="29"/>
      <c r="BP25" s="29"/>
      <c r="BQ25" s="29"/>
      <c r="BR25" s="29"/>
      <c r="BS25" s="29"/>
      <c r="BT25" s="29"/>
      <c r="BU25" s="29"/>
      <c r="BV25" s="29"/>
      <c r="BW25" s="29"/>
      <c r="BX25" s="29"/>
      <c r="BY25" s="29"/>
      <c r="BZ25" s="3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29"/>
      <c r="BN26" s="29"/>
      <c r="BO26" s="29"/>
      <c r="BP26" s="29"/>
      <c r="BQ26" s="29"/>
      <c r="BR26" s="29"/>
      <c r="BS26" s="29"/>
      <c r="BT26" s="29"/>
      <c r="BU26" s="29"/>
      <c r="BV26" s="29"/>
      <c r="BW26" s="29"/>
      <c r="BX26" s="29"/>
      <c r="BY26" s="29"/>
      <c r="BZ26" s="3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29"/>
      <c r="BN27" s="29"/>
      <c r="BO27" s="29"/>
      <c r="BP27" s="29"/>
      <c r="BQ27" s="29"/>
      <c r="BR27" s="29"/>
      <c r="BS27" s="29"/>
      <c r="BT27" s="29"/>
      <c r="BU27" s="29"/>
      <c r="BV27" s="29"/>
      <c r="BW27" s="29"/>
      <c r="BX27" s="29"/>
      <c r="BY27" s="29"/>
      <c r="BZ27" s="3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29"/>
      <c r="BN28" s="29"/>
      <c r="BO28" s="29"/>
      <c r="BP28" s="29"/>
      <c r="BQ28" s="29"/>
      <c r="BR28" s="29"/>
      <c r="BS28" s="29"/>
      <c r="BT28" s="29"/>
      <c r="BU28" s="29"/>
      <c r="BV28" s="29"/>
      <c r="BW28" s="29"/>
      <c r="BX28" s="29"/>
      <c r="BY28" s="29"/>
      <c r="BZ28" s="3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29"/>
      <c r="BN29" s="29"/>
      <c r="BO29" s="29"/>
      <c r="BP29" s="29"/>
      <c r="BQ29" s="29"/>
      <c r="BR29" s="29"/>
      <c r="BS29" s="29"/>
      <c r="BT29" s="29"/>
      <c r="BU29" s="29"/>
      <c r="BV29" s="29"/>
      <c r="BW29" s="29"/>
      <c r="BX29" s="29"/>
      <c r="BY29" s="29"/>
      <c r="BZ29" s="3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29"/>
      <c r="BN30" s="29"/>
      <c r="BO30" s="29"/>
      <c r="BP30" s="29"/>
      <c r="BQ30" s="29"/>
      <c r="BR30" s="29"/>
      <c r="BS30" s="29"/>
      <c r="BT30" s="29"/>
      <c r="BU30" s="29"/>
      <c r="BV30" s="29"/>
      <c r="BW30" s="29"/>
      <c r="BX30" s="29"/>
      <c r="BY30" s="29"/>
      <c r="BZ30" s="3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29"/>
      <c r="BN31" s="29"/>
      <c r="BO31" s="29"/>
      <c r="BP31" s="29"/>
      <c r="BQ31" s="29"/>
      <c r="BR31" s="29"/>
      <c r="BS31" s="29"/>
      <c r="BT31" s="29"/>
      <c r="BU31" s="29"/>
      <c r="BV31" s="29"/>
      <c r="BW31" s="29"/>
      <c r="BX31" s="29"/>
      <c r="BY31" s="29"/>
      <c r="BZ31" s="3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29"/>
      <c r="BN32" s="29"/>
      <c r="BO32" s="29"/>
      <c r="BP32" s="29"/>
      <c r="BQ32" s="29"/>
      <c r="BR32" s="29"/>
      <c r="BS32" s="29"/>
      <c r="BT32" s="29"/>
      <c r="BU32" s="29"/>
      <c r="BV32" s="29"/>
      <c r="BW32" s="29"/>
      <c r="BX32" s="29"/>
      <c r="BY32" s="29"/>
      <c r="BZ32" s="3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29"/>
      <c r="BN33" s="29"/>
      <c r="BO33" s="29"/>
      <c r="BP33" s="29"/>
      <c r="BQ33" s="29"/>
      <c r="BR33" s="29"/>
      <c r="BS33" s="29"/>
      <c r="BT33" s="29"/>
      <c r="BU33" s="29"/>
      <c r="BV33" s="29"/>
      <c r="BW33" s="29"/>
      <c r="BX33" s="29"/>
      <c r="BY33" s="29"/>
      <c r="BZ33" s="3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29"/>
      <c r="BN34" s="29"/>
      <c r="BO34" s="29"/>
      <c r="BP34" s="29"/>
      <c r="BQ34" s="29"/>
      <c r="BR34" s="29"/>
      <c r="BS34" s="29"/>
      <c r="BT34" s="29"/>
      <c r="BU34" s="29"/>
      <c r="BV34" s="29"/>
      <c r="BW34" s="29"/>
      <c r="BX34" s="29"/>
      <c r="BY34" s="29"/>
      <c r="BZ34" s="3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29"/>
      <c r="BN35" s="29"/>
      <c r="BO35" s="29"/>
      <c r="BP35" s="29"/>
      <c r="BQ35" s="29"/>
      <c r="BR35" s="29"/>
      <c r="BS35" s="29"/>
      <c r="BT35" s="29"/>
      <c r="BU35" s="29"/>
      <c r="BV35" s="29"/>
      <c r="BW35" s="29"/>
      <c r="BX35" s="29"/>
      <c r="BY35" s="29"/>
      <c r="BZ35" s="3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29"/>
      <c r="BN36" s="29"/>
      <c r="BO36" s="29"/>
      <c r="BP36" s="29"/>
      <c r="BQ36" s="29"/>
      <c r="BR36" s="29"/>
      <c r="BS36" s="29"/>
      <c r="BT36" s="29"/>
      <c r="BU36" s="29"/>
      <c r="BV36" s="29"/>
      <c r="BW36" s="29"/>
      <c r="BX36" s="29"/>
      <c r="BY36" s="29"/>
      <c r="BZ36" s="3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29"/>
      <c r="BN37" s="29"/>
      <c r="BO37" s="29"/>
      <c r="BP37" s="29"/>
      <c r="BQ37" s="29"/>
      <c r="BR37" s="29"/>
      <c r="BS37" s="29"/>
      <c r="BT37" s="29"/>
      <c r="BU37" s="29"/>
      <c r="BV37" s="29"/>
      <c r="BW37" s="29"/>
      <c r="BX37" s="29"/>
      <c r="BY37" s="29"/>
      <c r="BZ37" s="3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29"/>
      <c r="BN38" s="29"/>
      <c r="BO38" s="29"/>
      <c r="BP38" s="29"/>
      <c r="BQ38" s="29"/>
      <c r="BR38" s="29"/>
      <c r="BS38" s="29"/>
      <c r="BT38" s="29"/>
      <c r="BU38" s="29"/>
      <c r="BV38" s="29"/>
      <c r="BW38" s="29"/>
      <c r="BX38" s="29"/>
      <c r="BY38" s="29"/>
      <c r="BZ38" s="3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29"/>
      <c r="BN39" s="29"/>
      <c r="BO39" s="29"/>
      <c r="BP39" s="29"/>
      <c r="BQ39" s="29"/>
      <c r="BR39" s="29"/>
      <c r="BS39" s="29"/>
      <c r="BT39" s="29"/>
      <c r="BU39" s="29"/>
      <c r="BV39" s="29"/>
      <c r="BW39" s="29"/>
      <c r="BX39" s="29"/>
      <c r="BY39" s="29"/>
      <c r="BZ39" s="3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29"/>
      <c r="BN40" s="29"/>
      <c r="BO40" s="29"/>
      <c r="BP40" s="29"/>
      <c r="BQ40" s="29"/>
      <c r="BR40" s="29"/>
      <c r="BS40" s="29"/>
      <c r="BT40" s="29"/>
      <c r="BU40" s="29"/>
      <c r="BV40" s="29"/>
      <c r="BW40" s="29"/>
      <c r="BX40" s="29"/>
      <c r="BY40" s="29"/>
      <c r="BZ40" s="3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29"/>
      <c r="BN41" s="29"/>
      <c r="BO41" s="29"/>
      <c r="BP41" s="29"/>
      <c r="BQ41" s="29"/>
      <c r="BR41" s="29"/>
      <c r="BS41" s="29"/>
      <c r="BT41" s="29"/>
      <c r="BU41" s="29"/>
      <c r="BV41" s="29"/>
      <c r="BW41" s="29"/>
      <c r="BX41" s="29"/>
      <c r="BY41" s="29"/>
      <c r="BZ41" s="3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29"/>
      <c r="BN42" s="29"/>
      <c r="BO42" s="29"/>
      <c r="BP42" s="29"/>
      <c r="BQ42" s="29"/>
      <c r="BR42" s="29"/>
      <c r="BS42" s="29"/>
      <c r="BT42" s="29"/>
      <c r="BU42" s="29"/>
      <c r="BV42" s="29"/>
      <c r="BW42" s="29"/>
      <c r="BX42" s="29"/>
      <c r="BY42" s="29"/>
      <c r="BZ42" s="30"/>
    </row>
    <row r="43" spans="1:78" ht="50.2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29"/>
      <c r="BN43" s="29"/>
      <c r="BO43" s="29"/>
      <c r="BP43" s="29"/>
      <c r="BQ43" s="29"/>
      <c r="BR43" s="29"/>
      <c r="BS43" s="29"/>
      <c r="BT43" s="29"/>
      <c r="BU43" s="29"/>
      <c r="BV43" s="29"/>
      <c r="BW43" s="29"/>
      <c r="BX43" s="29"/>
      <c r="BY43" s="29"/>
      <c r="BZ43" s="3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29"/>
      <c r="BN47" s="29"/>
      <c r="BO47" s="29"/>
      <c r="BP47" s="29"/>
      <c r="BQ47" s="29"/>
      <c r="BR47" s="29"/>
      <c r="BS47" s="29"/>
      <c r="BT47" s="29"/>
      <c r="BU47" s="29"/>
      <c r="BV47" s="29"/>
      <c r="BW47" s="29"/>
      <c r="BX47" s="29"/>
      <c r="BY47" s="29"/>
      <c r="BZ47" s="3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29"/>
      <c r="BN48" s="29"/>
      <c r="BO48" s="29"/>
      <c r="BP48" s="29"/>
      <c r="BQ48" s="29"/>
      <c r="BR48" s="29"/>
      <c r="BS48" s="29"/>
      <c r="BT48" s="29"/>
      <c r="BU48" s="29"/>
      <c r="BV48" s="29"/>
      <c r="BW48" s="29"/>
      <c r="BX48" s="29"/>
      <c r="BY48" s="29"/>
      <c r="BZ48" s="3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29"/>
      <c r="BN49" s="29"/>
      <c r="BO49" s="29"/>
      <c r="BP49" s="29"/>
      <c r="BQ49" s="29"/>
      <c r="BR49" s="29"/>
      <c r="BS49" s="29"/>
      <c r="BT49" s="29"/>
      <c r="BU49" s="29"/>
      <c r="BV49" s="29"/>
      <c r="BW49" s="29"/>
      <c r="BX49" s="29"/>
      <c r="BY49" s="29"/>
      <c r="BZ49" s="3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29"/>
      <c r="BN50" s="29"/>
      <c r="BO50" s="29"/>
      <c r="BP50" s="29"/>
      <c r="BQ50" s="29"/>
      <c r="BR50" s="29"/>
      <c r="BS50" s="29"/>
      <c r="BT50" s="29"/>
      <c r="BU50" s="29"/>
      <c r="BV50" s="29"/>
      <c r="BW50" s="29"/>
      <c r="BX50" s="29"/>
      <c r="BY50" s="29"/>
      <c r="BZ50" s="3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29"/>
      <c r="BN51" s="29"/>
      <c r="BO51" s="29"/>
      <c r="BP51" s="29"/>
      <c r="BQ51" s="29"/>
      <c r="BR51" s="29"/>
      <c r="BS51" s="29"/>
      <c r="BT51" s="29"/>
      <c r="BU51" s="29"/>
      <c r="BV51" s="29"/>
      <c r="BW51" s="29"/>
      <c r="BX51" s="29"/>
      <c r="BY51" s="29"/>
      <c r="BZ51" s="3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29"/>
      <c r="BN52" s="29"/>
      <c r="BO52" s="29"/>
      <c r="BP52" s="29"/>
      <c r="BQ52" s="29"/>
      <c r="BR52" s="29"/>
      <c r="BS52" s="29"/>
      <c r="BT52" s="29"/>
      <c r="BU52" s="29"/>
      <c r="BV52" s="29"/>
      <c r="BW52" s="29"/>
      <c r="BX52" s="29"/>
      <c r="BY52" s="29"/>
      <c r="BZ52" s="3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29"/>
      <c r="BN53" s="29"/>
      <c r="BO53" s="29"/>
      <c r="BP53" s="29"/>
      <c r="BQ53" s="29"/>
      <c r="BR53" s="29"/>
      <c r="BS53" s="29"/>
      <c r="BT53" s="29"/>
      <c r="BU53" s="29"/>
      <c r="BV53" s="29"/>
      <c r="BW53" s="29"/>
      <c r="BX53" s="29"/>
      <c r="BY53" s="29"/>
      <c r="BZ53" s="3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29"/>
      <c r="BN54" s="29"/>
      <c r="BO54" s="29"/>
      <c r="BP54" s="29"/>
      <c r="BQ54" s="29"/>
      <c r="BR54" s="29"/>
      <c r="BS54" s="29"/>
      <c r="BT54" s="29"/>
      <c r="BU54" s="29"/>
      <c r="BV54" s="29"/>
      <c r="BW54" s="29"/>
      <c r="BX54" s="29"/>
      <c r="BY54" s="29"/>
      <c r="BZ54" s="3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29"/>
      <c r="BN55" s="29"/>
      <c r="BO55" s="29"/>
      <c r="BP55" s="29"/>
      <c r="BQ55" s="29"/>
      <c r="BR55" s="29"/>
      <c r="BS55" s="29"/>
      <c r="BT55" s="29"/>
      <c r="BU55" s="29"/>
      <c r="BV55" s="29"/>
      <c r="BW55" s="29"/>
      <c r="BX55" s="29"/>
      <c r="BY55" s="29"/>
      <c r="BZ55" s="3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29"/>
      <c r="BN56" s="29"/>
      <c r="BO56" s="29"/>
      <c r="BP56" s="29"/>
      <c r="BQ56" s="29"/>
      <c r="BR56" s="29"/>
      <c r="BS56" s="29"/>
      <c r="BT56" s="29"/>
      <c r="BU56" s="29"/>
      <c r="BV56" s="29"/>
      <c r="BW56" s="29"/>
      <c r="BX56" s="29"/>
      <c r="BY56" s="29"/>
      <c r="BZ56" s="3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29"/>
      <c r="BN57" s="29"/>
      <c r="BO57" s="29"/>
      <c r="BP57" s="29"/>
      <c r="BQ57" s="29"/>
      <c r="BR57" s="29"/>
      <c r="BS57" s="29"/>
      <c r="BT57" s="29"/>
      <c r="BU57" s="29"/>
      <c r="BV57" s="29"/>
      <c r="BW57" s="29"/>
      <c r="BX57" s="29"/>
      <c r="BY57" s="29"/>
      <c r="BZ57" s="3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29"/>
      <c r="BN58" s="29"/>
      <c r="BO58" s="29"/>
      <c r="BP58" s="29"/>
      <c r="BQ58" s="29"/>
      <c r="BR58" s="29"/>
      <c r="BS58" s="29"/>
      <c r="BT58" s="29"/>
      <c r="BU58" s="29"/>
      <c r="BV58" s="29"/>
      <c r="BW58" s="29"/>
      <c r="BX58" s="29"/>
      <c r="BY58" s="29"/>
      <c r="BZ58" s="30"/>
    </row>
    <row r="59" spans="1:78" ht="14"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29"/>
      <c r="BN59" s="29"/>
      <c r="BO59" s="29"/>
      <c r="BP59" s="29"/>
      <c r="BQ59" s="29"/>
      <c r="BR59" s="29"/>
      <c r="BS59" s="29"/>
      <c r="BT59" s="29"/>
      <c r="BU59" s="29"/>
      <c r="BV59" s="29"/>
      <c r="BW59" s="29"/>
      <c r="BX59" s="29"/>
      <c r="BY59" s="29"/>
      <c r="BZ59" s="30"/>
    </row>
    <row r="60" spans="1:78" ht="14"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31"/>
      <c r="BM60" s="29"/>
      <c r="BN60" s="29"/>
      <c r="BO60" s="29"/>
      <c r="BP60" s="29"/>
      <c r="BQ60" s="29"/>
      <c r="BR60" s="29"/>
      <c r="BS60" s="29"/>
      <c r="BT60" s="29"/>
      <c r="BU60" s="29"/>
      <c r="BV60" s="29"/>
      <c r="BW60" s="29"/>
      <c r="BX60" s="29"/>
      <c r="BY60" s="29"/>
      <c r="BZ60" s="30"/>
    </row>
    <row r="61" spans="1:78" ht="14"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31"/>
      <c r="BM61" s="29"/>
      <c r="BN61" s="29"/>
      <c r="BO61" s="29"/>
      <c r="BP61" s="29"/>
      <c r="BQ61" s="29"/>
      <c r="BR61" s="29"/>
      <c r="BS61" s="29"/>
      <c r="BT61" s="29"/>
      <c r="BU61" s="29"/>
      <c r="BV61" s="29"/>
      <c r="BW61" s="29"/>
      <c r="BX61" s="29"/>
      <c r="BY61" s="29"/>
      <c r="BZ61" s="30"/>
    </row>
    <row r="62" spans="1:78" ht="14"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29"/>
      <c r="BN62" s="29"/>
      <c r="BO62" s="29"/>
      <c r="BP62" s="29"/>
      <c r="BQ62" s="29"/>
      <c r="BR62" s="29"/>
      <c r="BS62" s="29"/>
      <c r="BT62" s="29"/>
      <c r="BU62" s="29"/>
      <c r="BV62" s="29"/>
      <c r="BW62" s="29"/>
      <c r="BX62" s="29"/>
      <c r="BY62" s="29"/>
      <c r="BZ62" s="3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29"/>
      <c r="BN66" s="29"/>
      <c r="BO66" s="29"/>
      <c r="BP66" s="29"/>
      <c r="BQ66" s="29"/>
      <c r="BR66" s="29"/>
      <c r="BS66" s="29"/>
      <c r="BT66" s="29"/>
      <c r="BU66" s="29"/>
      <c r="BV66" s="29"/>
      <c r="BW66" s="29"/>
      <c r="BX66" s="29"/>
      <c r="BY66" s="29"/>
      <c r="BZ66" s="3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29"/>
      <c r="BN67" s="29"/>
      <c r="BO67" s="29"/>
      <c r="BP67" s="29"/>
      <c r="BQ67" s="29"/>
      <c r="BR67" s="29"/>
      <c r="BS67" s="29"/>
      <c r="BT67" s="29"/>
      <c r="BU67" s="29"/>
      <c r="BV67" s="29"/>
      <c r="BW67" s="29"/>
      <c r="BX67" s="29"/>
      <c r="BY67" s="29"/>
      <c r="BZ67" s="3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29"/>
      <c r="BN68" s="29"/>
      <c r="BO68" s="29"/>
      <c r="BP68" s="29"/>
      <c r="BQ68" s="29"/>
      <c r="BR68" s="29"/>
      <c r="BS68" s="29"/>
      <c r="BT68" s="29"/>
      <c r="BU68" s="29"/>
      <c r="BV68" s="29"/>
      <c r="BW68" s="29"/>
      <c r="BX68" s="29"/>
      <c r="BY68" s="29"/>
      <c r="BZ68" s="3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29"/>
      <c r="BN69" s="29"/>
      <c r="BO69" s="29"/>
      <c r="BP69" s="29"/>
      <c r="BQ69" s="29"/>
      <c r="BR69" s="29"/>
      <c r="BS69" s="29"/>
      <c r="BT69" s="29"/>
      <c r="BU69" s="29"/>
      <c r="BV69" s="29"/>
      <c r="BW69" s="29"/>
      <c r="BX69" s="29"/>
      <c r="BY69" s="29"/>
      <c r="BZ69" s="3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29"/>
      <c r="BN70" s="29"/>
      <c r="BO70" s="29"/>
      <c r="BP70" s="29"/>
      <c r="BQ70" s="29"/>
      <c r="BR70" s="29"/>
      <c r="BS70" s="29"/>
      <c r="BT70" s="29"/>
      <c r="BU70" s="29"/>
      <c r="BV70" s="29"/>
      <c r="BW70" s="29"/>
      <c r="BX70" s="29"/>
      <c r="BY70" s="29"/>
      <c r="BZ70" s="3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29"/>
      <c r="BN71" s="29"/>
      <c r="BO71" s="29"/>
      <c r="BP71" s="29"/>
      <c r="BQ71" s="29"/>
      <c r="BR71" s="29"/>
      <c r="BS71" s="29"/>
      <c r="BT71" s="29"/>
      <c r="BU71" s="29"/>
      <c r="BV71" s="29"/>
      <c r="BW71" s="29"/>
      <c r="BX71" s="29"/>
      <c r="BY71" s="29"/>
      <c r="BZ71" s="3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29"/>
      <c r="BN72" s="29"/>
      <c r="BO72" s="29"/>
      <c r="BP72" s="29"/>
      <c r="BQ72" s="29"/>
      <c r="BR72" s="29"/>
      <c r="BS72" s="29"/>
      <c r="BT72" s="29"/>
      <c r="BU72" s="29"/>
      <c r="BV72" s="29"/>
      <c r="BW72" s="29"/>
      <c r="BX72" s="29"/>
      <c r="BY72" s="29"/>
      <c r="BZ72" s="3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29"/>
      <c r="BN73" s="29"/>
      <c r="BO73" s="29"/>
      <c r="BP73" s="29"/>
      <c r="BQ73" s="29"/>
      <c r="BR73" s="29"/>
      <c r="BS73" s="29"/>
      <c r="BT73" s="29"/>
      <c r="BU73" s="29"/>
      <c r="BV73" s="29"/>
      <c r="BW73" s="29"/>
      <c r="BX73" s="29"/>
      <c r="BY73" s="29"/>
      <c r="BZ73" s="3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29"/>
      <c r="BN74" s="29"/>
      <c r="BO74" s="29"/>
      <c r="BP74" s="29"/>
      <c r="BQ74" s="29"/>
      <c r="BR74" s="29"/>
      <c r="BS74" s="29"/>
      <c r="BT74" s="29"/>
      <c r="BU74" s="29"/>
      <c r="BV74" s="29"/>
      <c r="BW74" s="29"/>
      <c r="BX74" s="29"/>
      <c r="BY74" s="29"/>
      <c r="BZ74" s="3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29"/>
      <c r="BN75" s="29"/>
      <c r="BO75" s="29"/>
      <c r="BP75" s="29"/>
      <c r="BQ75" s="29"/>
      <c r="BR75" s="29"/>
      <c r="BS75" s="29"/>
      <c r="BT75" s="29"/>
      <c r="BU75" s="29"/>
      <c r="BV75" s="29"/>
      <c r="BW75" s="29"/>
      <c r="BX75" s="29"/>
      <c r="BY75" s="29"/>
      <c r="BZ75" s="3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29"/>
      <c r="BN76" s="29"/>
      <c r="BO76" s="29"/>
      <c r="BP76" s="29"/>
      <c r="BQ76" s="29"/>
      <c r="BR76" s="29"/>
      <c r="BS76" s="29"/>
      <c r="BT76" s="29"/>
      <c r="BU76" s="29"/>
      <c r="BV76" s="29"/>
      <c r="BW76" s="29"/>
      <c r="BX76" s="29"/>
      <c r="BY76" s="29"/>
      <c r="BZ76" s="3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29"/>
      <c r="BN77" s="29"/>
      <c r="BO77" s="29"/>
      <c r="BP77" s="29"/>
      <c r="BQ77" s="29"/>
      <c r="BR77" s="29"/>
      <c r="BS77" s="29"/>
      <c r="BT77" s="29"/>
      <c r="BU77" s="29"/>
      <c r="BV77" s="29"/>
      <c r="BW77" s="29"/>
      <c r="BX77" s="29"/>
      <c r="BY77" s="29"/>
      <c r="BZ77" s="3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29"/>
      <c r="BN78" s="29"/>
      <c r="BO78" s="29"/>
      <c r="BP78" s="29"/>
      <c r="BQ78" s="29"/>
      <c r="BR78" s="29"/>
      <c r="BS78" s="29"/>
      <c r="BT78" s="29"/>
      <c r="BU78" s="29"/>
      <c r="BV78" s="29"/>
      <c r="BW78" s="29"/>
      <c r="BX78" s="29"/>
      <c r="BY78" s="29"/>
      <c r="BZ78" s="3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29"/>
      <c r="BN79" s="29"/>
      <c r="BO79" s="29"/>
      <c r="BP79" s="29"/>
      <c r="BQ79" s="29"/>
      <c r="BR79" s="29"/>
      <c r="BS79" s="29"/>
      <c r="BT79" s="29"/>
      <c r="BU79" s="29"/>
      <c r="BV79" s="29"/>
      <c r="BW79" s="29"/>
      <c r="BX79" s="29"/>
      <c r="BY79" s="29"/>
      <c r="BZ79" s="3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29"/>
      <c r="BN80" s="29"/>
      <c r="BO80" s="29"/>
      <c r="BP80" s="29"/>
      <c r="BQ80" s="29"/>
      <c r="BR80" s="29"/>
      <c r="BS80" s="29"/>
      <c r="BT80" s="29"/>
      <c r="BU80" s="29"/>
      <c r="BV80" s="29"/>
      <c r="BW80" s="29"/>
      <c r="BX80" s="29"/>
      <c r="BY80" s="29"/>
      <c r="BZ80" s="3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29"/>
      <c r="BN81" s="29"/>
      <c r="BO81" s="29"/>
      <c r="BP81" s="29"/>
      <c r="BQ81" s="29"/>
      <c r="BR81" s="29"/>
      <c r="BS81" s="29"/>
      <c r="BT81" s="29"/>
      <c r="BU81" s="29"/>
      <c r="BV81" s="29"/>
      <c r="BW81" s="29"/>
      <c r="BX81" s="29"/>
      <c r="BY81" s="29"/>
      <c r="BZ81" s="3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xM2lIxfBGgL7sfkcp0KzW9hIYPytl6U3zr+bZ/4bF/DJ+f23Btn6aTIThu+96DlRFdYbk8f18A+GCjNH+Yljg==" saltValue="6TtfRdlRWKUmIg4Y/jkr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262013</v>
      </c>
      <c r="D6" s="19">
        <f t="shared" si="3"/>
        <v>46</v>
      </c>
      <c r="E6" s="19">
        <f t="shared" si="3"/>
        <v>17</v>
      </c>
      <c r="F6" s="19">
        <f t="shared" si="3"/>
        <v>1</v>
      </c>
      <c r="G6" s="19">
        <f t="shared" si="3"/>
        <v>0</v>
      </c>
      <c r="H6" s="19" t="str">
        <f t="shared" si="3"/>
        <v>京都府　福知山市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59.82</v>
      </c>
      <c r="P6" s="20">
        <f t="shared" si="3"/>
        <v>77.7</v>
      </c>
      <c r="Q6" s="20">
        <f t="shared" si="3"/>
        <v>65.66</v>
      </c>
      <c r="R6" s="20">
        <f t="shared" si="3"/>
        <v>2662</v>
      </c>
      <c r="S6" s="20">
        <f t="shared" si="3"/>
        <v>76568</v>
      </c>
      <c r="T6" s="20">
        <f t="shared" si="3"/>
        <v>552.54</v>
      </c>
      <c r="U6" s="20">
        <f t="shared" si="3"/>
        <v>138.57</v>
      </c>
      <c r="V6" s="20">
        <f t="shared" si="3"/>
        <v>59080</v>
      </c>
      <c r="W6" s="20">
        <f t="shared" si="3"/>
        <v>20.350000000000001</v>
      </c>
      <c r="X6" s="20">
        <f t="shared" si="3"/>
        <v>2903.19</v>
      </c>
      <c r="Y6" s="21">
        <f>IF(Y7="",NA(),Y7)</f>
        <v>102.87</v>
      </c>
      <c r="Z6" s="21">
        <f t="shared" ref="Z6:AH6" si="4">IF(Z7="",NA(),Z7)</f>
        <v>103.71</v>
      </c>
      <c r="AA6" s="21">
        <f t="shared" si="4"/>
        <v>110.79</v>
      </c>
      <c r="AB6" s="21">
        <f t="shared" si="4"/>
        <v>110.79</v>
      </c>
      <c r="AC6" s="21">
        <f t="shared" si="4"/>
        <v>111.86</v>
      </c>
      <c r="AD6" s="21">
        <f t="shared" si="4"/>
        <v>108.03</v>
      </c>
      <c r="AE6" s="21">
        <f t="shared" si="4"/>
        <v>106.9</v>
      </c>
      <c r="AF6" s="21">
        <f t="shared" si="4"/>
        <v>106.99</v>
      </c>
      <c r="AG6" s="21">
        <f t="shared" si="4"/>
        <v>107.85</v>
      </c>
      <c r="AH6" s="21">
        <f t="shared" si="4"/>
        <v>108.04</v>
      </c>
      <c r="AI6" s="20" t="str">
        <f>IF(AI7="","",IF(AI7="-","【-】","【"&amp;SUBSTITUTE(TEXT(AI7,"#,##0.00"),"-","△")&amp;"】"))</f>
        <v>【107.02】</v>
      </c>
      <c r="AJ6" s="21">
        <f>IF(AJ7="",NA(),AJ7)</f>
        <v>5.32</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42.86</v>
      </c>
      <c r="AV6" s="21">
        <f t="shared" ref="AV6:BD6" si="6">IF(AV7="",NA(),AV7)</f>
        <v>65.48</v>
      </c>
      <c r="AW6" s="21">
        <f t="shared" si="6"/>
        <v>68.209999999999994</v>
      </c>
      <c r="AX6" s="21">
        <f t="shared" si="6"/>
        <v>55.62</v>
      </c>
      <c r="AY6" s="21">
        <f t="shared" si="6"/>
        <v>60.07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708.23</v>
      </c>
      <c r="BG6" s="21">
        <f t="shared" ref="BG6:BO6" si="7">IF(BG7="",NA(),BG7)</f>
        <v>885.9</v>
      </c>
      <c r="BH6" s="21">
        <f t="shared" si="7"/>
        <v>732.78</v>
      </c>
      <c r="BI6" s="21">
        <f t="shared" si="7"/>
        <v>683.05</v>
      </c>
      <c r="BJ6" s="21">
        <f t="shared" si="7"/>
        <v>618.9</v>
      </c>
      <c r="BK6" s="21">
        <f t="shared" si="7"/>
        <v>799.41</v>
      </c>
      <c r="BL6" s="21">
        <f t="shared" si="7"/>
        <v>820.36</v>
      </c>
      <c r="BM6" s="21">
        <f t="shared" si="7"/>
        <v>847.44</v>
      </c>
      <c r="BN6" s="21">
        <f t="shared" si="7"/>
        <v>857.88</v>
      </c>
      <c r="BO6" s="21">
        <f t="shared" si="7"/>
        <v>825.1</v>
      </c>
      <c r="BP6" s="20" t="str">
        <f>IF(BP7="","",IF(BP7="-","【-】","【"&amp;SUBSTITUTE(TEXT(BP7,"#,##0.00"),"-","△")&amp;"】"))</f>
        <v>【669.12】</v>
      </c>
      <c r="BQ6" s="21">
        <f>IF(BQ7="",NA(),BQ7)</f>
        <v>101.05</v>
      </c>
      <c r="BR6" s="21">
        <f t="shared" ref="BR6:BZ6" si="8">IF(BR7="",NA(),BR7)</f>
        <v>106.39</v>
      </c>
      <c r="BS6" s="21">
        <f t="shared" si="8"/>
        <v>108.51</v>
      </c>
      <c r="BT6" s="21">
        <f t="shared" si="8"/>
        <v>116.71</v>
      </c>
      <c r="BU6" s="21">
        <f t="shared" si="8"/>
        <v>115.92</v>
      </c>
      <c r="BV6" s="21">
        <f t="shared" si="8"/>
        <v>96.54</v>
      </c>
      <c r="BW6" s="21">
        <f t="shared" si="8"/>
        <v>95.4</v>
      </c>
      <c r="BX6" s="21">
        <f t="shared" si="8"/>
        <v>94.69</v>
      </c>
      <c r="BY6" s="21">
        <f t="shared" si="8"/>
        <v>94.97</v>
      </c>
      <c r="BZ6" s="21">
        <f t="shared" si="8"/>
        <v>97.07</v>
      </c>
      <c r="CA6" s="20" t="str">
        <f>IF(CA7="","",IF(CA7="-","【-】","【"&amp;SUBSTITUTE(TEXT(CA7,"#,##0.00"),"-","△")&amp;"】"))</f>
        <v>【99.73】</v>
      </c>
      <c r="CB6" s="21">
        <f>IF(CB7="",NA(),CB7)</f>
        <v>131.83000000000001</v>
      </c>
      <c r="CC6" s="21">
        <f t="shared" ref="CC6:CK6" si="9">IF(CC7="",NA(),CC7)</f>
        <v>132.66999999999999</v>
      </c>
      <c r="CD6" s="21">
        <f t="shared" si="9"/>
        <v>130.08000000000001</v>
      </c>
      <c r="CE6" s="21">
        <f t="shared" si="9"/>
        <v>120.01</v>
      </c>
      <c r="CF6" s="21">
        <f t="shared" si="9"/>
        <v>120.89</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70.790000000000006</v>
      </c>
      <c r="CN6" s="21">
        <f t="shared" ref="CN6:CV6" si="10">IF(CN7="",NA(),CN7)</f>
        <v>74.23</v>
      </c>
      <c r="CO6" s="21">
        <f t="shared" si="10"/>
        <v>68.34</v>
      </c>
      <c r="CP6" s="21">
        <f t="shared" si="10"/>
        <v>71.239999999999995</v>
      </c>
      <c r="CQ6" s="21">
        <f t="shared" si="10"/>
        <v>71.31</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98.96</v>
      </c>
      <c r="CY6" s="21">
        <f t="shared" ref="CY6:DG6" si="11">IF(CY7="",NA(),CY7)</f>
        <v>99.03</v>
      </c>
      <c r="CZ6" s="21">
        <f t="shared" si="11"/>
        <v>99.04</v>
      </c>
      <c r="DA6" s="21">
        <f t="shared" si="11"/>
        <v>99.12</v>
      </c>
      <c r="DB6" s="21">
        <f t="shared" si="11"/>
        <v>99.16</v>
      </c>
      <c r="DC6" s="21">
        <f t="shared" si="11"/>
        <v>92.3</v>
      </c>
      <c r="DD6" s="21">
        <f t="shared" si="11"/>
        <v>92.55</v>
      </c>
      <c r="DE6" s="21">
        <f t="shared" si="11"/>
        <v>92.62</v>
      </c>
      <c r="DF6" s="21">
        <f t="shared" si="11"/>
        <v>92.72</v>
      </c>
      <c r="DG6" s="21">
        <f t="shared" si="11"/>
        <v>92.88</v>
      </c>
      <c r="DH6" s="20" t="str">
        <f>IF(DH7="","",IF(DH7="-","【-】","【"&amp;SUBSTITUTE(TEXT(DH7,"#,##0.00"),"-","△")&amp;"】"))</f>
        <v>【95.72】</v>
      </c>
      <c r="DI6" s="21">
        <f>IF(DI7="",NA(),DI7)</f>
        <v>23.53</v>
      </c>
      <c r="DJ6" s="21">
        <f t="shared" ref="DJ6:DR6" si="12">IF(DJ7="",NA(),DJ7)</f>
        <v>26.66</v>
      </c>
      <c r="DK6" s="21">
        <f t="shared" si="12"/>
        <v>29.61</v>
      </c>
      <c r="DL6" s="21">
        <f t="shared" si="12"/>
        <v>28.93</v>
      </c>
      <c r="DM6" s="21">
        <f t="shared" si="12"/>
        <v>31.05</v>
      </c>
      <c r="DN6" s="21">
        <f t="shared" si="12"/>
        <v>25.61</v>
      </c>
      <c r="DO6" s="21">
        <f t="shared" si="12"/>
        <v>26.13</v>
      </c>
      <c r="DP6" s="21">
        <f t="shared" si="12"/>
        <v>26.36</v>
      </c>
      <c r="DQ6" s="21">
        <f t="shared" si="12"/>
        <v>23.79</v>
      </c>
      <c r="DR6" s="21">
        <f t="shared" si="12"/>
        <v>25.66</v>
      </c>
      <c r="DS6" s="20" t="str">
        <f>IF(DS7="","",IF(DS7="-","【-】","【"&amp;SUBSTITUTE(TEXT(DS7,"#,##0.00"),"-","△")&amp;"】"))</f>
        <v>【38.17】</v>
      </c>
      <c r="DT6" s="21">
        <f>IF(DT7="",NA(),DT7)</f>
        <v>2.62</v>
      </c>
      <c r="DU6" s="21">
        <f t="shared" ref="DU6:EC6" si="13">IF(DU7="",NA(),DU7)</f>
        <v>3.07</v>
      </c>
      <c r="DV6" s="21">
        <f t="shared" si="13"/>
        <v>3.67</v>
      </c>
      <c r="DW6" s="21">
        <f t="shared" si="13"/>
        <v>4.1500000000000004</v>
      </c>
      <c r="DX6" s="21">
        <f t="shared" si="13"/>
        <v>9.41</v>
      </c>
      <c r="DY6" s="21">
        <f t="shared" si="13"/>
        <v>1.07</v>
      </c>
      <c r="DZ6" s="21">
        <f t="shared" si="13"/>
        <v>1.03</v>
      </c>
      <c r="EA6" s="21">
        <f t="shared" si="13"/>
        <v>1.43</v>
      </c>
      <c r="EB6" s="21">
        <f t="shared" si="13"/>
        <v>1.22</v>
      </c>
      <c r="EC6" s="21">
        <f t="shared" si="13"/>
        <v>1.61</v>
      </c>
      <c r="ED6" s="20" t="str">
        <f>IF(ED7="","",IF(ED7="-","【-】","【"&amp;SUBSTITUTE(TEXT(ED7,"#,##0.00"),"-","△")&amp;"】"))</f>
        <v>【6.54】</v>
      </c>
      <c r="EE6" s="21">
        <f>IF(EE7="",NA(),EE7)</f>
        <v>0.15</v>
      </c>
      <c r="EF6" s="21">
        <f t="shared" ref="EF6:EN6" si="14">IF(EF7="",NA(),EF7)</f>
        <v>0.19</v>
      </c>
      <c r="EG6" s="21">
        <f t="shared" si="14"/>
        <v>0.05</v>
      </c>
      <c r="EH6" s="21">
        <f t="shared" si="14"/>
        <v>0.14000000000000001</v>
      </c>
      <c r="EI6" s="21">
        <f t="shared" si="14"/>
        <v>0.09</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262013</v>
      </c>
      <c r="D7" s="23">
        <v>46</v>
      </c>
      <c r="E7" s="23">
        <v>17</v>
      </c>
      <c r="F7" s="23">
        <v>1</v>
      </c>
      <c r="G7" s="23">
        <v>0</v>
      </c>
      <c r="H7" s="23" t="s">
        <v>96</v>
      </c>
      <c r="I7" s="23" t="s">
        <v>97</v>
      </c>
      <c r="J7" s="23" t="s">
        <v>98</v>
      </c>
      <c r="K7" s="23" t="s">
        <v>99</v>
      </c>
      <c r="L7" s="23" t="s">
        <v>100</v>
      </c>
      <c r="M7" s="23" t="s">
        <v>101</v>
      </c>
      <c r="N7" s="24" t="s">
        <v>102</v>
      </c>
      <c r="O7" s="24">
        <v>59.82</v>
      </c>
      <c r="P7" s="24">
        <v>77.7</v>
      </c>
      <c r="Q7" s="24">
        <v>65.66</v>
      </c>
      <c r="R7" s="24">
        <v>2662</v>
      </c>
      <c r="S7" s="24">
        <v>76568</v>
      </c>
      <c r="T7" s="24">
        <v>552.54</v>
      </c>
      <c r="U7" s="24">
        <v>138.57</v>
      </c>
      <c r="V7" s="24">
        <v>59080</v>
      </c>
      <c r="W7" s="24">
        <v>20.350000000000001</v>
      </c>
      <c r="X7" s="24">
        <v>2903.19</v>
      </c>
      <c r="Y7" s="24">
        <v>102.87</v>
      </c>
      <c r="Z7" s="24">
        <v>103.71</v>
      </c>
      <c r="AA7" s="24">
        <v>110.79</v>
      </c>
      <c r="AB7" s="24">
        <v>110.79</v>
      </c>
      <c r="AC7" s="24">
        <v>111.86</v>
      </c>
      <c r="AD7" s="24">
        <v>108.03</v>
      </c>
      <c r="AE7" s="24">
        <v>106.9</v>
      </c>
      <c r="AF7" s="24">
        <v>106.99</v>
      </c>
      <c r="AG7" s="24">
        <v>107.85</v>
      </c>
      <c r="AH7" s="24">
        <v>108.04</v>
      </c>
      <c r="AI7" s="24">
        <v>107.02</v>
      </c>
      <c r="AJ7" s="24">
        <v>5.32</v>
      </c>
      <c r="AK7" s="24">
        <v>0</v>
      </c>
      <c r="AL7" s="24">
        <v>0</v>
      </c>
      <c r="AM7" s="24">
        <v>0</v>
      </c>
      <c r="AN7" s="24">
        <v>0</v>
      </c>
      <c r="AO7" s="24">
        <v>13.55</v>
      </c>
      <c r="AP7" s="24">
        <v>9.06</v>
      </c>
      <c r="AQ7" s="24">
        <v>7.42</v>
      </c>
      <c r="AR7" s="24">
        <v>4.72</v>
      </c>
      <c r="AS7" s="24">
        <v>4.49</v>
      </c>
      <c r="AT7" s="24">
        <v>3.09</v>
      </c>
      <c r="AU7" s="24">
        <v>42.86</v>
      </c>
      <c r="AV7" s="24">
        <v>65.48</v>
      </c>
      <c r="AW7" s="24">
        <v>68.209999999999994</v>
      </c>
      <c r="AX7" s="24">
        <v>55.62</v>
      </c>
      <c r="AY7" s="24">
        <v>60.07</v>
      </c>
      <c r="AZ7" s="24">
        <v>78.45</v>
      </c>
      <c r="BA7" s="24">
        <v>76.31</v>
      </c>
      <c r="BB7" s="24">
        <v>68.180000000000007</v>
      </c>
      <c r="BC7" s="24">
        <v>67.930000000000007</v>
      </c>
      <c r="BD7" s="24">
        <v>68.53</v>
      </c>
      <c r="BE7" s="24">
        <v>71.39</v>
      </c>
      <c r="BF7" s="24">
        <v>708.23</v>
      </c>
      <c r="BG7" s="24">
        <v>885.9</v>
      </c>
      <c r="BH7" s="24">
        <v>732.78</v>
      </c>
      <c r="BI7" s="24">
        <v>683.05</v>
      </c>
      <c r="BJ7" s="24">
        <v>618.9</v>
      </c>
      <c r="BK7" s="24">
        <v>799.41</v>
      </c>
      <c r="BL7" s="24">
        <v>820.36</v>
      </c>
      <c r="BM7" s="24">
        <v>847.44</v>
      </c>
      <c r="BN7" s="24">
        <v>857.88</v>
      </c>
      <c r="BO7" s="24">
        <v>825.1</v>
      </c>
      <c r="BP7" s="24">
        <v>669.12</v>
      </c>
      <c r="BQ7" s="24">
        <v>101.05</v>
      </c>
      <c r="BR7" s="24">
        <v>106.39</v>
      </c>
      <c r="BS7" s="24">
        <v>108.51</v>
      </c>
      <c r="BT7" s="24">
        <v>116.71</v>
      </c>
      <c r="BU7" s="24">
        <v>115.92</v>
      </c>
      <c r="BV7" s="24">
        <v>96.54</v>
      </c>
      <c r="BW7" s="24">
        <v>95.4</v>
      </c>
      <c r="BX7" s="24">
        <v>94.69</v>
      </c>
      <c r="BY7" s="24">
        <v>94.97</v>
      </c>
      <c r="BZ7" s="24">
        <v>97.07</v>
      </c>
      <c r="CA7" s="24">
        <v>99.73</v>
      </c>
      <c r="CB7" s="24">
        <v>131.83000000000001</v>
      </c>
      <c r="CC7" s="24">
        <v>132.66999999999999</v>
      </c>
      <c r="CD7" s="24">
        <v>130.08000000000001</v>
      </c>
      <c r="CE7" s="24">
        <v>120.01</v>
      </c>
      <c r="CF7" s="24">
        <v>120.89</v>
      </c>
      <c r="CG7" s="24">
        <v>162.81</v>
      </c>
      <c r="CH7" s="24">
        <v>163.19999999999999</v>
      </c>
      <c r="CI7" s="24">
        <v>159.78</v>
      </c>
      <c r="CJ7" s="24">
        <v>159.49</v>
      </c>
      <c r="CK7" s="24">
        <v>157.81</v>
      </c>
      <c r="CL7" s="24">
        <v>134.97999999999999</v>
      </c>
      <c r="CM7" s="24">
        <v>70.790000000000006</v>
      </c>
      <c r="CN7" s="24">
        <v>74.23</v>
      </c>
      <c r="CO7" s="24">
        <v>68.34</v>
      </c>
      <c r="CP7" s="24">
        <v>71.239999999999995</v>
      </c>
      <c r="CQ7" s="24">
        <v>71.31</v>
      </c>
      <c r="CR7" s="24">
        <v>64.959999999999994</v>
      </c>
      <c r="CS7" s="24">
        <v>65.040000000000006</v>
      </c>
      <c r="CT7" s="24">
        <v>68.31</v>
      </c>
      <c r="CU7" s="24">
        <v>65.28</v>
      </c>
      <c r="CV7" s="24">
        <v>64.92</v>
      </c>
      <c r="CW7" s="24">
        <v>59.99</v>
      </c>
      <c r="CX7" s="24">
        <v>98.96</v>
      </c>
      <c r="CY7" s="24">
        <v>99.03</v>
      </c>
      <c r="CZ7" s="24">
        <v>99.04</v>
      </c>
      <c r="DA7" s="24">
        <v>99.12</v>
      </c>
      <c r="DB7" s="24">
        <v>99.16</v>
      </c>
      <c r="DC7" s="24">
        <v>92.3</v>
      </c>
      <c r="DD7" s="24">
        <v>92.55</v>
      </c>
      <c r="DE7" s="24">
        <v>92.62</v>
      </c>
      <c r="DF7" s="24">
        <v>92.72</v>
      </c>
      <c r="DG7" s="24">
        <v>92.88</v>
      </c>
      <c r="DH7" s="24">
        <v>95.72</v>
      </c>
      <c r="DI7" s="24">
        <v>23.53</v>
      </c>
      <c r="DJ7" s="24">
        <v>26.66</v>
      </c>
      <c r="DK7" s="24">
        <v>29.61</v>
      </c>
      <c r="DL7" s="24">
        <v>28.93</v>
      </c>
      <c r="DM7" s="24">
        <v>31.05</v>
      </c>
      <c r="DN7" s="24">
        <v>25.61</v>
      </c>
      <c r="DO7" s="24">
        <v>26.13</v>
      </c>
      <c r="DP7" s="24">
        <v>26.36</v>
      </c>
      <c r="DQ7" s="24">
        <v>23.79</v>
      </c>
      <c r="DR7" s="24">
        <v>25.66</v>
      </c>
      <c r="DS7" s="24">
        <v>38.17</v>
      </c>
      <c r="DT7" s="24">
        <v>2.62</v>
      </c>
      <c r="DU7" s="24">
        <v>3.07</v>
      </c>
      <c r="DV7" s="24">
        <v>3.67</v>
      </c>
      <c r="DW7" s="24">
        <v>4.1500000000000004</v>
      </c>
      <c r="DX7" s="24">
        <v>9.41</v>
      </c>
      <c r="DY7" s="24">
        <v>1.07</v>
      </c>
      <c r="DZ7" s="24">
        <v>1.03</v>
      </c>
      <c r="EA7" s="24">
        <v>1.43</v>
      </c>
      <c r="EB7" s="24">
        <v>1.22</v>
      </c>
      <c r="EC7" s="24">
        <v>1.61</v>
      </c>
      <c r="ED7" s="24">
        <v>6.54</v>
      </c>
      <c r="EE7" s="24">
        <v>0.15</v>
      </c>
      <c r="EF7" s="24">
        <v>0.19</v>
      </c>
      <c r="EG7" s="24">
        <v>0.05</v>
      </c>
      <c r="EH7" s="24">
        <v>0.14000000000000001</v>
      </c>
      <c r="EI7" s="24">
        <v>0.09</v>
      </c>
      <c r="EJ7" s="24">
        <v>0.13</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涼大</cp:lastModifiedBy>
  <cp:lastPrinted>2023-02-15T01:53:54Z</cp:lastPrinted>
  <dcterms:created xsi:type="dcterms:W3CDTF">2022-12-01T01:20:02Z</dcterms:created>
  <dcterms:modified xsi:type="dcterms:W3CDTF">2023-02-15T02:02:17Z</dcterms:modified>
  <cp:category/>
</cp:coreProperties>
</file>