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2 福知山市\"/>
    </mc:Choice>
  </mc:AlternateContent>
  <xr:revisionPtr revIDLastSave="0" documentId="13_ncr:1_{76EAEB61-D97A-4656-8209-4E736FB90B86}" xr6:coauthVersionLast="36" xr6:coauthVersionMax="36" xr10:uidLastSave="{00000000-0000-0000-0000-000000000000}"/>
  <workbookProtection workbookAlgorithmName="SHA-512" workbookHashValue="KCNqMfItjjKTMPak5RopDXL8c/wZII1xxVQB9rOFMp5ZDXfqYKwLOY7rCB8V7e4aSGvWDw6E3p5LZ5DxhL660A==" workbookSaltValue="msy09C1TQugfc/xNpC9MGQ==" workbookSpinCount="100000" lockStructure="1"/>
  <bookViews>
    <workbookView xWindow="0" yWindow="0" windowWidth="19200" windowHeight="80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W10" i="4" s="1"/>
  <c r="P6" i="5"/>
  <c r="O6" i="5"/>
  <c r="N6" i="5"/>
  <c r="B10" i="4" s="1"/>
  <c r="M6" i="5"/>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P10" i="4"/>
  <c r="I10" i="4"/>
  <c r="BB8" i="4"/>
  <c r="AL8" i="4"/>
  <c r="AD8" i="4"/>
  <c r="P8" i="4"/>
  <c r="I8" i="4"/>
  <c r="B6" i="4"/>
</calcChain>
</file>

<file path=xl/sharedStrings.xml><?xml version="1.0" encoding="utf-8"?>
<sst xmlns="http://schemas.openxmlformats.org/spreadsheetml/2006/main" count="323" uniqueCount="116">
  <si>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</si>
  <si>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</si>
  <si>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</si>
  <si>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</si>
  <si>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</si>
  <si>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</si>
  <si>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</si>
  <si>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</si>
  <si>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</si>
  <si>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</si>
  <si>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</si>
  <si>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</si>
  <si>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</si>
  <si>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</si>
  <si>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</si>
  <si>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</si>
  <si>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</si>
  <si>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</si>
  <si>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</si>
  <si>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</si>
  <si>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</si>
  <si>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</si>
  <si>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</si>
  <si>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</si>
  <si>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</si>
  <si>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</si>
  <si>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</si>
  <si>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</si>
  <si>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</si>
  <si>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</si>
  <si>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</si>
  <si>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</si>
  <si>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</si>
  <si>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</si>
  <si>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</si>
  <si>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</si>
  <si>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</si>
  <si>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</si>
  <si>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</si>
  <si>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</si>
  <si>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</si>
  <si>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</si>
  <si>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</si>
  <si>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</si>
  <si>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</si>
  <si>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</si>
  <si>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</si>
  <si>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</si>
  <si>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</si>
  <si>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</si>
  <si>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</si>
  <si>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</si>
  <si>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</si>
  <si>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</si>
  <si>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</si>
  <si>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</si>
  <si>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</si>
  <si>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</si>
  <si>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</si>
  <si>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</si>
  <si>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</si>
  <si>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</si>
  <si>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</si>
  <si>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</si>
  <si>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</si>
  <si>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</si>
  <si>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</si>
  <si>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</si>
  <si>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</si>
  <si>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</si>
  <si>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</si>
  <si>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</si>
  <si>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</si>
  <si>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</si>
  <si>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</si>
  <si>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</si>
  <si>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</si>
  <si>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</si>
  <si>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</si>
  <si>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</si>
  <si>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</si>
  <si>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</si>
  <si>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</si>
  <si>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</si>
  <si>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</si>
  <si>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</si>
  <si>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</si>
  <si>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</si>
  <si>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</si>
  <si>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</si>
  <si>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</si>
  <si>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</si>
  <si>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</si>
  <si>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</si>
  <si>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</si>
  <si>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</si>
  <si>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</si>
  <si>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</si>
  <si>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</si>
  <si>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</si>
  <si>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</si>
  <si>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</si>
  <si>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</si>
  <si>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</si>
  <si>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</si>
  <si>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</si>
  <si>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</si>
  <si>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</si>
  <si>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</si>
  <si>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</si>
  <si>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</si>
  <si>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</si>
  <si>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</si>
  <si>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特定環境保全公共下水道事業については、黒字経営となっており、令和3年度末で累積欠損金は生じていないが、支払能力の確保や施設の効率的な利用、水洗化率の向上等、今後の使用料収入の減少に備えた経営改善を図り、施設の適切な維持管理を継続していく必要がある。
　また、福知山終末処理場排水処理区域については、施設を適切に維持管理し経営を改善するため、平成29年7月使用分から使用料改定を行ったが、流動比率は依然として100％を下回っている状況であり財務の安全性が懸念される。そのため改善に向けた経営改善の方策を図っていきたい。</t>
    <phoneticPr fontId="4"/>
  </si>
  <si>
    <t xml:space="preserve">①供用開始からの年数が浅く、100%を大きく下回っているため、施設全体の老朽化の度合は低いと言えるが、増加傾向にあるため適正な維持管理を行う必要がある。
②供用開始からの年数が浅いため、耐用年数を超えて使用しているものはなく、健全な状態を維持できている。
③供用開始からの年数が浅く、現時点では健全な状態であるため、大規模な改築更新等の投資は実施していない。  </t>
    <phoneticPr fontId="4"/>
  </si>
  <si>
    <t xml:space="preserve">①経常収支比率は100%を上回る黒字経営となっており、前年度比＋0.9ポイント増加している。今後は人口減少に伴う使用料収入の減少等を鑑みると、より一層逓減していくことが予想される。
②累積欠損金は現在のところ発生していない。
③流動比率は100%を下回っており、前年度比▲14.46ポイントである。これは、企業債償還金等の負担が大きく、年度末の現金預金の大幅な減少が大きな要因と考えられる。今後は100%を上回る十分な支払能力が確保出来るよう経営改善が必要である。
④類似団体の平均値に比べ比率は少なくなっている。しかし、企業債残高の数値が上昇し財務の安全性が低下していると考えらえれるため、今後は安定し優先度に応じたインフラ整備に努めつつも、起債発行額を抑える経営を行っていきたい。
⑤いずれの年度も100%を下回り、必要な経費を料金により賄えていない状況にある。平成30年度以降に減少が見られるのは、施設の維持管理に係る汚水処理費が増加したためである。R3年度においては汚水処理原価が減少しているため、前年度比＋0.69ポイント改善したが、類似団体平均を下回る結果となった。このことから、今後は、維持管理経費等に注視しつつ、財務の効率性の改善を図っていきたい。
⑥汚水処理費が減少したことにより、汚水処理原価も減少したが、今後有収水量も人口減少に伴い減少するものと考えられるため、今後更なる経費節減に努める必要がある。
⑦100%を大きく下回り、類似団体の平均値と比べても低い水準にある。これは、処理区域内の工業団地への企業誘致を見込んで施設を整備した中で、企業誘致を現在も継続中であるためと考えられる。今後は施設利用率の向上を図り、経営改善へつなげる必要が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 </t>
    <rPh sb="27" eb="28">
      <t>マエ</t>
    </rPh>
    <rPh sb="39" eb="41">
      <t>ゾウカ</t>
    </rPh>
    <rPh sb="245" eb="247">
      <t>ヒリツ</t>
    </rPh>
    <rPh sb="441" eb="443">
      <t>ゲンカ</t>
    </rPh>
    <rPh sb="444" eb="446">
      <t>ゲンショウ</t>
    </rPh>
    <rPh sb="466" eb="468">
      <t>カイゼン</t>
    </rPh>
    <rPh sb="540" eb="542">
      <t>ゲンショウ</t>
    </rPh>
    <rPh sb="557" eb="55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</si>
</sst>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0.03</c:v>
                </c:pt>
                <c:pt idx="3">
                  <c:v>0</c:v>
                </c:pt>
                <c:pt idx="4">
                  <c:v>0</c:v>
                </c:pt>
              </c:numCache>
            </c:numRef>
          </c:val>
          <c:extLst>
            <c:ext xmlns:c16="http://schemas.microsoft.com/office/drawing/2014/chart" uri="{C3380CC4-5D6E-409C-BE32-E72D297353CC}">
              <c16:uniqueId val="{00000000-440D-47D5-ABE2-FB1903B44109}"/>
            </c:ext>
          </c:extLst>
        </c:ser>
        <c:dLbls>
          <c:showLegendKey val="0"/>
          <c:showVal val="0"/>
          <c:showCatName val="0"/>
          <c:showSerName val="0"/>
          <c:showPercent val="0"/>
          <c:showBubbleSize val="0"/>
        </c:dLbls>
        <c:gapWidth val="150"/>
        <c:axId val="662890888"/>
        <c:axId val="6628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40D-47D5-ABE2-FB1903B44109}"/>
            </c:ext>
          </c:extLst>
        </c:ser>
        <c:dLbls>
          <c:showLegendKey val="0"/>
          <c:showVal val="0"/>
          <c:showCatName val="0"/>
          <c:showSerName val="0"/>
          <c:showPercent val="0"/>
          <c:showBubbleSize val="0"/>
        </c:dLbls>
        <c:marker val="1"/>
        <c:smooth val="0"/>
        <c:axId val="662890888"/>
        <c:axId val="662891280"/>
      </c:lineChart>
      <c:dateAx>
        <c:axId val="662890888"/>
        <c:scaling>
          <c:orientation val="minMax"/>
        </c:scaling>
        <c:delete val="1"/>
        <c:axPos val="b"/>
        <c:numFmt formatCode="&quot;H&quot;yy" sourceLinked="1"/>
        <c:majorTickMark val="none"/>
        <c:minorTickMark val="none"/>
        <c:tickLblPos val="none"/>
        <c:crossAx val="662891280"/>
        <c:crosses val="autoZero"/>
        <c:auto val="1"/>
        <c:lblOffset val="100"/>
        <c:baseTimeUnit val="years"/>
      </c:dateAx>
      <c:valAx>
        <c:axId val="6628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8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31.29</c:v>
                </c:pt>
                <c:pt idx="1">
                  <c:v>30.71</c:v>
                </c:pt>
                <c:pt idx="2">
                  <c:v>29.84</c:v>
                </c:pt>
                <c:pt idx="3">
                  <c:v>30.92</c:v>
                </c:pt>
                <c:pt idx="4">
                  <c:v>29.66</c:v>
                </c:pt>
              </c:numCache>
            </c:numRef>
          </c:val>
          <c:extLst>
            <c:ext xmlns:c16="http://schemas.microsoft.com/office/drawing/2014/chart" uri="{C3380CC4-5D6E-409C-BE32-E72D297353CC}">
              <c16:uniqueId val="{00000000-C329-4812-9BB7-2E749B395E07}"/>
            </c:ext>
          </c:extLst>
        </c:ser>
        <c:dLbls>
          <c:showLegendKey val="0"/>
          <c:showVal val="0"/>
          <c:showCatName val="0"/>
          <c:showSerName val="0"/>
          <c:showPercent val="0"/>
          <c:showBubbleSize val="0"/>
        </c:dLbls>
        <c:gapWidth val="150"/>
        <c:axId val="556782400"/>
        <c:axId val="55678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329-4812-9BB7-2E749B395E07}"/>
            </c:ext>
          </c:extLst>
        </c:ser>
        <c:dLbls>
          <c:showLegendKey val="0"/>
          <c:showVal val="0"/>
          <c:showCatName val="0"/>
          <c:showSerName val="0"/>
          <c:showPercent val="0"/>
          <c:showBubbleSize val="0"/>
        </c:dLbls>
        <c:marker val="1"/>
        <c:smooth val="0"/>
        <c:axId val="556782400"/>
        <c:axId val="556780440"/>
      </c:lineChart>
      <c:dateAx>
        <c:axId val="556782400"/>
        <c:scaling>
          <c:orientation val="minMax"/>
        </c:scaling>
        <c:delete val="1"/>
        <c:axPos val="b"/>
        <c:numFmt formatCode="&quot;H&quot;yy" sourceLinked="1"/>
        <c:majorTickMark val="none"/>
        <c:minorTickMark val="none"/>
        <c:tickLblPos val="none"/>
        <c:crossAx val="556780440"/>
        <c:crosses val="autoZero"/>
        <c:auto val="1"/>
        <c:lblOffset val="100"/>
        <c:baseTimeUnit val="years"/>
      </c:dateAx>
      <c:valAx>
        <c:axId val="55678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93.27</c:v>
                </c:pt>
                <c:pt idx="1">
                  <c:v>92.9</c:v>
                </c:pt>
                <c:pt idx="2">
                  <c:v>93.12</c:v>
                </c:pt>
                <c:pt idx="3">
                  <c:v>93.7</c:v>
                </c:pt>
                <c:pt idx="4">
                  <c:v>93.45</c:v>
                </c:pt>
              </c:numCache>
            </c:numRef>
          </c:val>
          <c:extLst>
            <c:ext xmlns:c16="http://schemas.microsoft.com/office/drawing/2014/chart" uri="{C3380CC4-5D6E-409C-BE32-E72D297353CC}">
              <c16:uniqueId val="{00000000-C7AE-477F-B1F6-C3CF2DA3E87A}"/>
            </c:ext>
          </c:extLst>
        </c:ser>
        <c:dLbls>
          <c:showLegendKey val="0"/>
          <c:showVal val="0"/>
          <c:showCatName val="0"/>
          <c:showSerName val="0"/>
          <c:showPercent val="0"/>
          <c:showBubbleSize val="0"/>
        </c:dLbls>
        <c:gapWidth val="150"/>
        <c:axId val="556782792"/>
        <c:axId val="5567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C7AE-477F-B1F6-C3CF2DA3E87A}"/>
            </c:ext>
          </c:extLst>
        </c:ser>
        <c:dLbls>
          <c:showLegendKey val="0"/>
          <c:showVal val="0"/>
          <c:showCatName val="0"/>
          <c:showSerName val="0"/>
          <c:showPercent val="0"/>
          <c:showBubbleSize val="0"/>
        </c:dLbls>
        <c:marker val="1"/>
        <c:smooth val="0"/>
        <c:axId val="556782792"/>
        <c:axId val="556783184"/>
      </c:lineChart>
      <c:dateAx>
        <c:axId val="556782792"/>
        <c:scaling>
          <c:orientation val="minMax"/>
        </c:scaling>
        <c:delete val="1"/>
        <c:axPos val="b"/>
        <c:numFmt formatCode="&quot;H&quot;yy" sourceLinked="1"/>
        <c:majorTickMark val="none"/>
        <c:minorTickMark val="none"/>
        <c:tickLblPos val="none"/>
        <c:crossAx val="556783184"/>
        <c:crosses val="autoZero"/>
        <c:auto val="1"/>
        <c:lblOffset val="100"/>
        <c:baseTimeUnit val="years"/>
      </c:dateAx>
      <c:valAx>
        <c:axId val="55678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8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106.61</c:v>
                </c:pt>
                <c:pt idx="1">
                  <c:v>105.04</c:v>
                </c:pt>
                <c:pt idx="2">
                  <c:v>104.13</c:v>
                </c:pt>
                <c:pt idx="3">
                  <c:v>102.08</c:v>
                </c:pt>
                <c:pt idx="4">
                  <c:v>102.98</c:v>
                </c:pt>
              </c:numCache>
            </c:numRef>
          </c:val>
          <c:extLst>
            <c:ext xmlns:c16="http://schemas.microsoft.com/office/drawing/2014/chart" uri="{C3380CC4-5D6E-409C-BE32-E72D297353CC}">
              <c16:uniqueId val="{00000000-1669-4AC4-A2FE-1A4E54863EDA}"/>
            </c:ext>
          </c:extLst>
        </c:ser>
        <c:dLbls>
          <c:showLegendKey val="0"/>
          <c:showVal val="0"/>
          <c:showCatName val="0"/>
          <c:showSerName val="0"/>
          <c:showPercent val="0"/>
          <c:showBubbleSize val="0"/>
        </c:dLbls>
        <c:gapWidth val="150"/>
        <c:axId val="456196200"/>
        <c:axId val="45619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1669-4AC4-A2FE-1A4E54863EDA}"/>
            </c:ext>
          </c:extLst>
        </c:ser>
        <c:dLbls>
          <c:showLegendKey val="0"/>
          <c:showVal val="0"/>
          <c:showCatName val="0"/>
          <c:showSerName val="0"/>
          <c:showPercent val="0"/>
          <c:showBubbleSize val="0"/>
        </c:dLbls>
        <c:marker val="1"/>
        <c:smooth val="0"/>
        <c:axId val="456196200"/>
        <c:axId val="456199336"/>
      </c:lineChart>
      <c:dateAx>
        <c:axId val="456196200"/>
        <c:scaling>
          <c:orientation val="minMax"/>
        </c:scaling>
        <c:delete val="1"/>
        <c:axPos val="b"/>
        <c:numFmt formatCode="&quot;H&quot;yy" sourceLinked="1"/>
        <c:majorTickMark val="none"/>
        <c:minorTickMark val="none"/>
        <c:tickLblPos val="none"/>
        <c:crossAx val="456199336"/>
        <c:crosses val="autoZero"/>
        <c:auto val="1"/>
        <c:lblOffset val="100"/>
        <c:baseTimeUnit val="years"/>
      </c:dateAx>
      <c:valAx>
        <c:axId val="45619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19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21.45</c:v>
                </c:pt>
                <c:pt idx="1">
                  <c:v>24.4</c:v>
                </c:pt>
                <c:pt idx="2">
                  <c:v>26.96</c:v>
                </c:pt>
                <c:pt idx="3">
                  <c:v>29.09</c:v>
                </c:pt>
                <c:pt idx="4">
                  <c:v>31.7</c:v>
                </c:pt>
              </c:numCache>
            </c:numRef>
          </c:val>
          <c:extLst>
            <c:ext xmlns:c16="http://schemas.microsoft.com/office/drawing/2014/chart" uri="{C3380CC4-5D6E-409C-BE32-E72D297353CC}">
              <c16:uniqueId val="{00000000-67C6-43AE-A2A9-8DB9ED03FED0}"/>
            </c:ext>
          </c:extLst>
        </c:ser>
        <c:dLbls>
          <c:showLegendKey val="0"/>
          <c:showVal val="0"/>
          <c:showCatName val="0"/>
          <c:showSerName val="0"/>
          <c:showPercent val="0"/>
          <c:showBubbleSize val="0"/>
        </c:dLbls>
        <c:gapWidth val="150"/>
        <c:axId val="456197768"/>
        <c:axId val="45619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67C6-43AE-A2A9-8DB9ED03FED0}"/>
            </c:ext>
          </c:extLst>
        </c:ser>
        <c:dLbls>
          <c:showLegendKey val="0"/>
          <c:showVal val="0"/>
          <c:showCatName val="0"/>
          <c:showSerName val="0"/>
          <c:showPercent val="0"/>
          <c:showBubbleSize val="0"/>
        </c:dLbls>
        <c:marker val="1"/>
        <c:smooth val="0"/>
        <c:axId val="456197768"/>
        <c:axId val="456198552"/>
      </c:lineChart>
      <c:dateAx>
        <c:axId val="456197768"/>
        <c:scaling>
          <c:orientation val="minMax"/>
        </c:scaling>
        <c:delete val="1"/>
        <c:axPos val="b"/>
        <c:numFmt formatCode="&quot;H&quot;yy" sourceLinked="1"/>
        <c:majorTickMark val="none"/>
        <c:minorTickMark val="none"/>
        <c:tickLblPos val="none"/>
        <c:crossAx val="456198552"/>
        <c:crosses val="autoZero"/>
        <c:auto val="1"/>
        <c:lblOffset val="100"/>
        <c:baseTimeUnit val="years"/>
      </c:dateAx>
      <c:valAx>
        <c:axId val="45619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19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9-47F8-8477-CA5921AEE7C1}"/>
            </c:ext>
          </c:extLst>
        </c:ser>
        <c:dLbls>
          <c:showLegendKey val="0"/>
          <c:showVal val="0"/>
          <c:showCatName val="0"/>
          <c:showSerName val="0"/>
          <c:showPercent val="0"/>
          <c:showBubbleSize val="0"/>
        </c:dLbls>
        <c:gapWidth val="150"/>
        <c:axId val="507222928"/>
        <c:axId val="50721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AF89-47F8-8477-CA5921AEE7C1}"/>
            </c:ext>
          </c:extLst>
        </c:ser>
        <c:dLbls>
          <c:showLegendKey val="0"/>
          <c:showVal val="0"/>
          <c:showCatName val="0"/>
          <c:showSerName val="0"/>
          <c:showPercent val="0"/>
          <c:showBubbleSize val="0"/>
        </c:dLbls>
        <c:marker val="1"/>
        <c:smooth val="0"/>
        <c:axId val="507222928"/>
        <c:axId val="507219792"/>
      </c:lineChart>
      <c:dateAx>
        <c:axId val="507222928"/>
        <c:scaling>
          <c:orientation val="minMax"/>
        </c:scaling>
        <c:delete val="1"/>
        <c:axPos val="b"/>
        <c:numFmt formatCode="&quot;H&quot;yy" sourceLinked="1"/>
        <c:majorTickMark val="none"/>
        <c:minorTickMark val="none"/>
        <c:tickLblPos val="none"/>
        <c:crossAx val="507219792"/>
        <c:crosses val="autoZero"/>
        <c:auto val="1"/>
        <c:lblOffset val="100"/>
        <c:baseTimeUnit val="years"/>
      </c:dateAx>
      <c:valAx>
        <c:axId val="50721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2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1-4DBE-A8D4-06B87866766F}"/>
            </c:ext>
          </c:extLst>
        </c:ser>
        <c:dLbls>
          <c:showLegendKey val="0"/>
          <c:showVal val="0"/>
          <c:showCatName val="0"/>
          <c:showSerName val="0"/>
          <c:showPercent val="0"/>
          <c:showBubbleSize val="0"/>
        </c:dLbls>
        <c:gapWidth val="150"/>
        <c:axId val="507221360"/>
        <c:axId val="50722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6511-4DBE-A8D4-06B87866766F}"/>
            </c:ext>
          </c:extLst>
        </c:ser>
        <c:dLbls>
          <c:showLegendKey val="0"/>
          <c:showVal val="0"/>
          <c:showCatName val="0"/>
          <c:showSerName val="0"/>
          <c:showPercent val="0"/>
          <c:showBubbleSize val="0"/>
        </c:dLbls>
        <c:marker val="1"/>
        <c:smooth val="0"/>
        <c:axId val="507221360"/>
        <c:axId val="507220184"/>
      </c:lineChart>
      <c:dateAx>
        <c:axId val="507221360"/>
        <c:scaling>
          <c:orientation val="minMax"/>
        </c:scaling>
        <c:delete val="1"/>
        <c:axPos val="b"/>
        <c:numFmt formatCode="&quot;H&quot;yy" sourceLinked="1"/>
        <c:majorTickMark val="none"/>
        <c:minorTickMark val="none"/>
        <c:tickLblPos val="none"/>
        <c:crossAx val="507220184"/>
        <c:crosses val="autoZero"/>
        <c:auto val="1"/>
        <c:lblOffset val="100"/>
        <c:baseTimeUnit val="years"/>
      </c:dateAx>
      <c:valAx>
        <c:axId val="50722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2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79.2</c:v>
                </c:pt>
                <c:pt idx="1">
                  <c:v>75.25</c:v>
                </c:pt>
                <c:pt idx="2">
                  <c:v>71.81</c:v>
                </c:pt>
                <c:pt idx="3">
                  <c:v>56.1</c:v>
                </c:pt>
                <c:pt idx="4">
                  <c:v>41.64</c:v>
                </c:pt>
              </c:numCache>
            </c:numRef>
          </c:val>
          <c:extLst>
            <c:ext xmlns:c16="http://schemas.microsoft.com/office/drawing/2014/chart" uri="{C3380CC4-5D6E-409C-BE32-E72D297353CC}">
              <c16:uniqueId val="{00000000-547A-4D69-874E-8D6443026018}"/>
            </c:ext>
          </c:extLst>
        </c:ser>
        <c:dLbls>
          <c:showLegendKey val="0"/>
          <c:showVal val="0"/>
          <c:showCatName val="0"/>
          <c:showSerName val="0"/>
          <c:showPercent val="0"/>
          <c:showBubbleSize val="0"/>
        </c:dLbls>
        <c:gapWidth val="150"/>
        <c:axId val="507222144"/>
        <c:axId val="5179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547A-4D69-874E-8D6443026018}"/>
            </c:ext>
          </c:extLst>
        </c:ser>
        <c:dLbls>
          <c:showLegendKey val="0"/>
          <c:showVal val="0"/>
          <c:showCatName val="0"/>
          <c:showSerName val="0"/>
          <c:showPercent val="0"/>
          <c:showBubbleSize val="0"/>
        </c:dLbls>
        <c:marker val="1"/>
        <c:smooth val="0"/>
        <c:axId val="507222144"/>
        <c:axId val="517970832"/>
      </c:lineChart>
      <c:dateAx>
        <c:axId val="507222144"/>
        <c:scaling>
          <c:orientation val="minMax"/>
        </c:scaling>
        <c:delete val="1"/>
        <c:axPos val="b"/>
        <c:numFmt formatCode="&quot;H&quot;yy" sourceLinked="1"/>
        <c:majorTickMark val="none"/>
        <c:minorTickMark val="none"/>
        <c:tickLblPos val="none"/>
        <c:crossAx val="517970832"/>
        <c:crosses val="autoZero"/>
        <c:auto val="1"/>
        <c:lblOffset val="100"/>
        <c:baseTimeUnit val="years"/>
      </c:dateAx>
      <c:valAx>
        <c:axId val="5179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484.47</c:v>
                </c:pt>
                <c:pt idx="1">
                  <c:v>358.02</c:v>
                </c:pt>
                <c:pt idx="2">
                  <c:v>520.47</c:v>
                </c:pt>
                <c:pt idx="3">
                  <c:v>715.42</c:v>
                </c:pt>
                <c:pt idx="4">
                  <c:v>474</c:v>
                </c:pt>
              </c:numCache>
            </c:numRef>
          </c:val>
          <c:extLst>
            <c:ext xmlns:c16="http://schemas.microsoft.com/office/drawing/2014/chart" uri="{C3380CC4-5D6E-409C-BE32-E72D297353CC}">
              <c16:uniqueId val="{00000000-D1AF-46A6-82CC-FAAAAA44A5A3}"/>
            </c:ext>
          </c:extLst>
        </c:ser>
        <c:dLbls>
          <c:showLegendKey val="0"/>
          <c:showVal val="0"/>
          <c:showCatName val="0"/>
          <c:showSerName val="0"/>
          <c:showPercent val="0"/>
          <c:showBubbleSize val="0"/>
        </c:dLbls>
        <c:gapWidth val="150"/>
        <c:axId val="517970440"/>
        <c:axId val="51797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D1AF-46A6-82CC-FAAAAA44A5A3}"/>
            </c:ext>
          </c:extLst>
        </c:ser>
        <c:dLbls>
          <c:showLegendKey val="0"/>
          <c:showVal val="0"/>
          <c:showCatName val="0"/>
          <c:showSerName val="0"/>
          <c:showPercent val="0"/>
          <c:showBubbleSize val="0"/>
        </c:dLbls>
        <c:marker val="1"/>
        <c:smooth val="0"/>
        <c:axId val="517970440"/>
        <c:axId val="517971616"/>
      </c:lineChart>
      <c:dateAx>
        <c:axId val="517970440"/>
        <c:scaling>
          <c:orientation val="minMax"/>
        </c:scaling>
        <c:delete val="1"/>
        <c:axPos val="b"/>
        <c:numFmt formatCode="&quot;H&quot;yy" sourceLinked="1"/>
        <c:majorTickMark val="none"/>
        <c:minorTickMark val="none"/>
        <c:tickLblPos val="none"/>
        <c:crossAx val="517971616"/>
        <c:crosses val="autoZero"/>
        <c:auto val="1"/>
        <c:lblOffset val="100"/>
        <c:baseTimeUnit val="years"/>
      </c:dateAx>
      <c:valAx>
        <c:axId val="5179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81.209999999999994</c:v>
                </c:pt>
                <c:pt idx="1">
                  <c:v>75.16</c:v>
                </c:pt>
                <c:pt idx="2">
                  <c:v>73.650000000000006</c:v>
                </c:pt>
                <c:pt idx="3">
                  <c:v>70.7</c:v>
                </c:pt>
                <c:pt idx="4">
                  <c:v>71.39</c:v>
                </c:pt>
              </c:numCache>
            </c:numRef>
          </c:val>
          <c:extLst>
            <c:ext xmlns:c16="http://schemas.microsoft.com/office/drawing/2014/chart" uri="{C3380CC4-5D6E-409C-BE32-E72D297353CC}">
              <c16:uniqueId val="{00000000-314B-4D68-9444-643BE66178AC}"/>
            </c:ext>
          </c:extLst>
        </c:ser>
        <c:dLbls>
          <c:showLegendKey val="0"/>
          <c:showVal val="0"/>
          <c:showCatName val="0"/>
          <c:showSerName val="0"/>
          <c:showPercent val="0"/>
          <c:showBubbleSize val="0"/>
        </c:dLbls>
        <c:gapWidth val="150"/>
        <c:axId val="517973184"/>
        <c:axId val="51797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314B-4D68-9444-643BE66178AC}"/>
            </c:ext>
          </c:extLst>
        </c:ser>
        <c:dLbls>
          <c:showLegendKey val="0"/>
          <c:showVal val="0"/>
          <c:showCatName val="0"/>
          <c:showSerName val="0"/>
          <c:showPercent val="0"/>
          <c:showBubbleSize val="0"/>
        </c:dLbls>
        <c:marker val="1"/>
        <c:smooth val="0"/>
        <c:axId val="517973184"/>
        <c:axId val="517972400"/>
      </c:lineChart>
      <c:dateAx>
        <c:axId val="517973184"/>
        <c:scaling>
          <c:orientation val="minMax"/>
        </c:scaling>
        <c:delete val="1"/>
        <c:axPos val="b"/>
        <c:numFmt formatCode="&quot;H&quot;yy" sourceLinked="1"/>
        <c:majorTickMark val="none"/>
        <c:minorTickMark val="none"/>
        <c:tickLblPos val="none"/>
        <c:crossAx val="517972400"/>
        <c:crosses val="autoZero"/>
        <c:auto val="1"/>
        <c:lblOffset val="100"/>
        <c:baseTimeUnit val="years"/>
      </c:dateAx>
      <c:valAx>
        <c:axId val="51797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232.29</c:v>
                </c:pt>
                <c:pt idx="1">
                  <c:v>255.86</c:v>
                </c:pt>
                <c:pt idx="2">
                  <c:v>261.7</c:v>
                </c:pt>
                <c:pt idx="3">
                  <c:v>272.68</c:v>
                </c:pt>
                <c:pt idx="4">
                  <c:v>271.60000000000002</c:v>
                </c:pt>
              </c:numCache>
            </c:numRef>
          </c:val>
          <c:extLst>
            <c:ext xmlns:c16="http://schemas.microsoft.com/office/drawing/2014/chart" uri="{C3380CC4-5D6E-409C-BE32-E72D297353CC}">
              <c16:uniqueId val="{00000000-66C7-4536-9165-A6457237522E}"/>
            </c:ext>
          </c:extLst>
        </c:ser>
        <c:dLbls>
          <c:showLegendKey val="0"/>
          <c:showVal val="0"/>
          <c:showCatName val="0"/>
          <c:showSerName val="0"/>
          <c:showPercent val="0"/>
          <c:showBubbleSize val="0"/>
        </c:dLbls>
        <c:gapWidth val="150"/>
        <c:axId val="556781616"/>
        <c:axId val="55678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6C7-4536-9165-A6457237522E}"/>
            </c:ext>
          </c:extLst>
        </c:ser>
        <c:dLbls>
          <c:showLegendKey val="0"/>
          <c:showVal val="0"/>
          <c:showCatName val="0"/>
          <c:showSerName val="0"/>
          <c:showPercent val="0"/>
          <c:showBubbleSize val="0"/>
        </c:dLbls>
        <c:marker val="1"/>
        <c:smooth val="0"/>
        <c:axId val="556781616"/>
        <c:axId val="556780048"/>
      </c:lineChart>
      <c:dateAx>
        <c:axId val="556781616"/>
        <c:scaling>
          <c:orientation val="minMax"/>
        </c:scaling>
        <c:delete val="1"/>
        <c:axPos val="b"/>
        <c:numFmt formatCode="&quot;H&quot;yy" sourceLinked="1"/>
        <c:majorTickMark val="none"/>
        <c:minorTickMark val="none"/>
        <c:tickLblPos val="none"/>
        <c:crossAx val="556780048"/>
        <c:crosses val="autoZero"/>
        <c:auto val="1"/>
        <c:lblOffset val="100"/>
        <c:baseTimeUnit val="years"/>
      </c:dateAx>
      <c:valAx>
        <c:axId val="55678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78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6" sqref="BL66:BZ82"/>
    </sheetView>
  </sheetViews>
  <sheetFormatPr defaultColWidth="2.6328125" defaultRowHeight="13" x14ac:dyDescent="0.2"/>
  <cols>
    <col min="1" max="1" width="2.6328125" customWidth="1"/>
    <col min="2" max="62" width="3.7265625" customWidth="1"/>
    <col min="64" max="78" width="5.269531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福知山市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76568</v>
      </c>
      <c r="AM8" s="42"/>
      <c r="AN8" s="42"/>
      <c r="AO8" s="42"/>
      <c r="AP8" s="42"/>
      <c r="AQ8" s="42"/>
      <c r="AR8" s="42"/>
      <c r="AS8" s="42"/>
      <c r="AT8" s="35">
        <f>データ!T6</f>
        <v>552.54</v>
      </c>
      <c r="AU8" s="35"/>
      <c r="AV8" s="35"/>
      <c r="AW8" s="35"/>
      <c r="AX8" s="35"/>
      <c r="AY8" s="35"/>
      <c r="AZ8" s="35"/>
      <c r="BA8" s="35"/>
      <c r="BB8" s="35">
        <f>データ!U6</f>
        <v>138.57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66.03</v>
      </c>
      <c r="J10" s="35"/>
      <c r="K10" s="35"/>
      <c r="L10" s="35"/>
      <c r="M10" s="35"/>
      <c r="N10" s="35"/>
      <c r="O10" s="35"/>
      <c r="P10" s="35">
        <f>データ!P6</f>
        <v>6.73</v>
      </c>
      <c r="Q10" s="35"/>
      <c r="R10" s="35"/>
      <c r="S10" s="35"/>
      <c r="T10" s="35"/>
      <c r="U10" s="35"/>
      <c r="V10" s="35"/>
      <c r="W10" s="35">
        <f>データ!Q6</f>
        <v>98.33</v>
      </c>
      <c r="X10" s="35"/>
      <c r="Y10" s="35"/>
      <c r="Z10" s="35"/>
      <c r="AA10" s="35"/>
      <c r="AB10" s="35"/>
      <c r="AC10" s="35"/>
      <c r="AD10" s="42">
        <f>データ!R6</f>
        <v>3718</v>
      </c>
      <c r="AE10" s="42"/>
      <c r="AF10" s="42"/>
      <c r="AG10" s="42"/>
      <c r="AH10" s="42"/>
      <c r="AI10" s="42"/>
      <c r="AJ10" s="42"/>
      <c r="AK10" s="2"/>
      <c r="AL10" s="42">
        <f>データ!V6</f>
        <v>5116</v>
      </c>
      <c r="AM10" s="42"/>
      <c r="AN10" s="42"/>
      <c r="AO10" s="42"/>
      <c r="AP10" s="42"/>
      <c r="AQ10" s="42"/>
      <c r="AR10" s="42"/>
      <c r="AS10" s="42"/>
      <c r="AT10" s="35">
        <f>データ!W6</f>
        <v>2.91</v>
      </c>
      <c r="AU10" s="35"/>
      <c r="AV10" s="35"/>
      <c r="AW10" s="35"/>
      <c r="AX10" s="35"/>
      <c r="AY10" s="35"/>
      <c r="AZ10" s="35"/>
      <c r="BA10" s="35"/>
      <c r="BB10" s="35">
        <f>データ!X6</f>
        <v>1758.08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3" t="s">
        <v>115</v>
      </c>
      <c r="BM16" s="61"/>
      <c r="BN16" s="61"/>
      <c r="BO16" s="61"/>
      <c r="BP16" s="61"/>
      <c r="BQ16" s="61"/>
      <c r="BR16" s="61"/>
      <c r="BS16" s="61"/>
      <c r="BT16" s="61"/>
      <c r="BU16" s="61"/>
      <c r="BV16" s="61"/>
      <c r="BW16" s="61"/>
      <c r="BX16" s="61"/>
      <c r="BY16" s="61"/>
      <c r="BZ16" s="6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3"/>
      <c r="BM17" s="61"/>
      <c r="BN17" s="61"/>
      <c r="BO17" s="61"/>
      <c r="BP17" s="61"/>
      <c r="BQ17" s="61"/>
      <c r="BR17" s="61"/>
      <c r="BS17" s="61"/>
      <c r="BT17" s="61"/>
      <c r="BU17" s="61"/>
      <c r="BV17" s="61"/>
      <c r="BW17" s="61"/>
      <c r="BX17" s="61"/>
      <c r="BY17" s="61"/>
      <c r="BZ17" s="6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3"/>
      <c r="BM18" s="61"/>
      <c r="BN18" s="61"/>
      <c r="BO18" s="61"/>
      <c r="BP18" s="61"/>
      <c r="BQ18" s="61"/>
      <c r="BR18" s="61"/>
      <c r="BS18" s="61"/>
      <c r="BT18" s="61"/>
      <c r="BU18" s="61"/>
      <c r="BV18" s="61"/>
      <c r="BW18" s="61"/>
      <c r="BX18" s="61"/>
      <c r="BY18" s="61"/>
      <c r="BZ18" s="6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3"/>
      <c r="BM19" s="61"/>
      <c r="BN19" s="61"/>
      <c r="BO19" s="61"/>
      <c r="BP19" s="61"/>
      <c r="BQ19" s="61"/>
      <c r="BR19" s="61"/>
      <c r="BS19" s="61"/>
      <c r="BT19" s="61"/>
      <c r="BU19" s="61"/>
      <c r="BV19" s="61"/>
      <c r="BW19" s="61"/>
      <c r="BX19" s="61"/>
      <c r="BY19" s="61"/>
      <c r="BZ19" s="6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3"/>
      <c r="BM20" s="61"/>
      <c r="BN20" s="61"/>
      <c r="BO20" s="61"/>
      <c r="BP20" s="61"/>
      <c r="BQ20" s="61"/>
      <c r="BR20" s="61"/>
      <c r="BS20" s="61"/>
      <c r="BT20" s="61"/>
      <c r="BU20" s="61"/>
      <c r="BV20" s="61"/>
      <c r="BW20" s="61"/>
      <c r="BX20" s="61"/>
      <c r="BY20" s="61"/>
      <c r="BZ20" s="6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3"/>
      <c r="BM21" s="61"/>
      <c r="BN21" s="61"/>
      <c r="BO21" s="61"/>
      <c r="BP21" s="61"/>
      <c r="BQ21" s="61"/>
      <c r="BR21" s="61"/>
      <c r="BS21" s="61"/>
      <c r="BT21" s="61"/>
      <c r="BU21" s="61"/>
      <c r="BV21" s="61"/>
      <c r="BW21" s="61"/>
      <c r="BX21" s="61"/>
      <c r="BY21" s="61"/>
      <c r="BZ21" s="6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3"/>
      <c r="BM22" s="61"/>
      <c r="BN22" s="61"/>
      <c r="BO22" s="61"/>
      <c r="BP22" s="61"/>
      <c r="BQ22" s="61"/>
      <c r="BR22" s="61"/>
      <c r="BS22" s="61"/>
      <c r="BT22" s="61"/>
      <c r="BU22" s="61"/>
      <c r="BV22" s="61"/>
      <c r="BW22" s="61"/>
      <c r="BX22" s="61"/>
      <c r="BY22" s="61"/>
      <c r="BZ22" s="6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3"/>
      <c r="BM23" s="61"/>
      <c r="BN23" s="61"/>
      <c r="BO23" s="61"/>
      <c r="BP23" s="61"/>
      <c r="BQ23" s="61"/>
      <c r="BR23" s="61"/>
      <c r="BS23" s="61"/>
      <c r="BT23" s="61"/>
      <c r="BU23" s="61"/>
      <c r="BV23" s="61"/>
      <c r="BW23" s="61"/>
      <c r="BX23" s="61"/>
      <c r="BY23" s="61"/>
      <c r="BZ23" s="6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3"/>
      <c r="BM24" s="61"/>
      <c r="BN24" s="61"/>
      <c r="BO24" s="61"/>
      <c r="BP24" s="61"/>
      <c r="BQ24" s="61"/>
      <c r="BR24" s="61"/>
      <c r="BS24" s="61"/>
      <c r="BT24" s="61"/>
      <c r="BU24" s="61"/>
      <c r="BV24" s="61"/>
      <c r="BW24" s="61"/>
      <c r="BX24" s="61"/>
      <c r="BY24" s="61"/>
      <c r="BZ24" s="6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3"/>
      <c r="BM25" s="61"/>
      <c r="BN25" s="61"/>
      <c r="BO25" s="61"/>
      <c r="BP25" s="61"/>
      <c r="BQ25" s="61"/>
      <c r="BR25" s="61"/>
      <c r="BS25" s="61"/>
      <c r="BT25" s="61"/>
      <c r="BU25" s="61"/>
      <c r="BV25" s="61"/>
      <c r="BW25" s="61"/>
      <c r="BX25" s="61"/>
      <c r="BY25" s="61"/>
      <c r="BZ25" s="6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3"/>
      <c r="BM26" s="61"/>
      <c r="BN26" s="61"/>
      <c r="BO26" s="61"/>
      <c r="BP26" s="61"/>
      <c r="BQ26" s="61"/>
      <c r="BR26" s="61"/>
      <c r="BS26" s="61"/>
      <c r="BT26" s="61"/>
      <c r="BU26" s="61"/>
      <c r="BV26" s="61"/>
      <c r="BW26" s="61"/>
      <c r="BX26" s="61"/>
      <c r="BY26" s="61"/>
      <c r="BZ26" s="6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3"/>
      <c r="BM27" s="61"/>
      <c r="BN27" s="61"/>
      <c r="BO27" s="61"/>
      <c r="BP27" s="61"/>
      <c r="BQ27" s="61"/>
      <c r="BR27" s="61"/>
      <c r="BS27" s="61"/>
      <c r="BT27" s="61"/>
      <c r="BU27" s="61"/>
      <c r="BV27" s="61"/>
      <c r="BW27" s="61"/>
      <c r="BX27" s="61"/>
      <c r="BY27" s="61"/>
      <c r="BZ27" s="6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3"/>
      <c r="BM28" s="61"/>
      <c r="BN28" s="61"/>
      <c r="BO28" s="61"/>
      <c r="BP28" s="61"/>
      <c r="BQ28" s="61"/>
      <c r="BR28" s="61"/>
      <c r="BS28" s="61"/>
      <c r="BT28" s="61"/>
      <c r="BU28" s="61"/>
      <c r="BV28" s="61"/>
      <c r="BW28" s="61"/>
      <c r="BX28" s="61"/>
      <c r="BY28" s="61"/>
      <c r="BZ28" s="6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3"/>
      <c r="BM29" s="61"/>
      <c r="BN29" s="61"/>
      <c r="BO29" s="61"/>
      <c r="BP29" s="61"/>
      <c r="BQ29" s="61"/>
      <c r="BR29" s="61"/>
      <c r="BS29" s="61"/>
      <c r="BT29" s="61"/>
      <c r="BU29" s="61"/>
      <c r="BV29" s="61"/>
      <c r="BW29" s="61"/>
      <c r="BX29" s="61"/>
      <c r="BY29" s="61"/>
      <c r="BZ29" s="6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3"/>
      <c r="BM30" s="61"/>
      <c r="BN30" s="61"/>
      <c r="BO30" s="61"/>
      <c r="BP30" s="61"/>
      <c r="BQ30" s="61"/>
      <c r="BR30" s="61"/>
      <c r="BS30" s="61"/>
      <c r="BT30" s="61"/>
      <c r="BU30" s="61"/>
      <c r="BV30" s="61"/>
      <c r="BW30" s="61"/>
      <c r="BX30" s="61"/>
      <c r="BY30" s="61"/>
      <c r="BZ30" s="6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3"/>
      <c r="BM31" s="61"/>
      <c r="BN31" s="61"/>
      <c r="BO31" s="61"/>
      <c r="BP31" s="61"/>
      <c r="BQ31" s="61"/>
      <c r="BR31" s="61"/>
      <c r="BS31" s="61"/>
      <c r="BT31" s="61"/>
      <c r="BU31" s="61"/>
      <c r="BV31" s="61"/>
      <c r="BW31" s="61"/>
      <c r="BX31" s="61"/>
      <c r="BY31" s="61"/>
      <c r="BZ31" s="6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3"/>
      <c r="BM32" s="61"/>
      <c r="BN32" s="61"/>
      <c r="BO32" s="61"/>
      <c r="BP32" s="61"/>
      <c r="BQ32" s="61"/>
      <c r="BR32" s="61"/>
      <c r="BS32" s="61"/>
      <c r="BT32" s="61"/>
      <c r="BU32" s="61"/>
      <c r="BV32" s="61"/>
      <c r="BW32" s="61"/>
      <c r="BX32" s="61"/>
      <c r="BY32" s="61"/>
      <c r="BZ32" s="6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3"/>
      <c r="BM33" s="61"/>
      <c r="BN33" s="61"/>
      <c r="BO33" s="61"/>
      <c r="BP33" s="61"/>
      <c r="BQ33" s="61"/>
      <c r="BR33" s="61"/>
      <c r="BS33" s="61"/>
      <c r="BT33" s="61"/>
      <c r="BU33" s="61"/>
      <c r="BV33" s="61"/>
      <c r="BW33" s="61"/>
      <c r="BX33" s="61"/>
      <c r="BY33" s="61"/>
      <c r="BZ33" s="6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3"/>
      <c r="BM34" s="61"/>
      <c r="BN34" s="61"/>
      <c r="BO34" s="61"/>
      <c r="BP34" s="61"/>
      <c r="BQ34" s="61"/>
      <c r="BR34" s="61"/>
      <c r="BS34" s="61"/>
      <c r="BT34" s="61"/>
      <c r="BU34" s="61"/>
      <c r="BV34" s="61"/>
      <c r="BW34" s="61"/>
      <c r="BX34" s="61"/>
      <c r="BY34" s="61"/>
      <c r="BZ34" s="6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3"/>
      <c r="BM35" s="61"/>
      <c r="BN35" s="61"/>
      <c r="BO35" s="61"/>
      <c r="BP35" s="61"/>
      <c r="BQ35" s="61"/>
      <c r="BR35" s="61"/>
      <c r="BS35" s="61"/>
      <c r="BT35" s="61"/>
      <c r="BU35" s="61"/>
      <c r="BV35" s="61"/>
      <c r="BW35" s="61"/>
      <c r="BX35" s="61"/>
      <c r="BY35" s="61"/>
      <c r="BZ35" s="6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3"/>
      <c r="BM36" s="61"/>
      <c r="BN36" s="61"/>
      <c r="BO36" s="61"/>
      <c r="BP36" s="61"/>
      <c r="BQ36" s="61"/>
      <c r="BR36" s="61"/>
      <c r="BS36" s="61"/>
      <c r="BT36" s="61"/>
      <c r="BU36" s="61"/>
      <c r="BV36" s="61"/>
      <c r="BW36" s="61"/>
      <c r="BX36" s="61"/>
      <c r="BY36" s="61"/>
      <c r="BZ36" s="6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3"/>
      <c r="BM37" s="61"/>
      <c r="BN37" s="61"/>
      <c r="BO37" s="61"/>
      <c r="BP37" s="61"/>
      <c r="BQ37" s="61"/>
      <c r="BR37" s="61"/>
      <c r="BS37" s="61"/>
      <c r="BT37" s="61"/>
      <c r="BU37" s="61"/>
      <c r="BV37" s="61"/>
      <c r="BW37" s="61"/>
      <c r="BX37" s="61"/>
      <c r="BY37" s="61"/>
      <c r="BZ37" s="6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3"/>
      <c r="BM38" s="61"/>
      <c r="BN38" s="61"/>
      <c r="BO38" s="61"/>
      <c r="BP38" s="61"/>
      <c r="BQ38" s="61"/>
      <c r="BR38" s="61"/>
      <c r="BS38" s="61"/>
      <c r="BT38" s="61"/>
      <c r="BU38" s="61"/>
      <c r="BV38" s="61"/>
      <c r="BW38" s="61"/>
      <c r="BX38" s="61"/>
      <c r="BY38" s="61"/>
      <c r="BZ38" s="6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3"/>
      <c r="BM39" s="61"/>
      <c r="BN39" s="61"/>
      <c r="BO39" s="61"/>
      <c r="BP39" s="61"/>
      <c r="BQ39" s="61"/>
      <c r="BR39" s="61"/>
      <c r="BS39" s="61"/>
      <c r="BT39" s="61"/>
      <c r="BU39" s="61"/>
      <c r="BV39" s="61"/>
      <c r="BW39" s="61"/>
      <c r="BX39" s="61"/>
      <c r="BY39" s="61"/>
      <c r="BZ39" s="6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3"/>
      <c r="BM40" s="61"/>
      <c r="BN40" s="61"/>
      <c r="BO40" s="61"/>
      <c r="BP40" s="61"/>
      <c r="BQ40" s="61"/>
      <c r="BR40" s="61"/>
      <c r="BS40" s="61"/>
      <c r="BT40" s="61"/>
      <c r="BU40" s="61"/>
      <c r="BV40" s="61"/>
      <c r="BW40" s="61"/>
      <c r="BX40" s="61"/>
      <c r="BY40" s="61"/>
      <c r="BZ40" s="6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3"/>
      <c r="BM41" s="61"/>
      <c r="BN41" s="61"/>
      <c r="BO41" s="61"/>
      <c r="BP41" s="61"/>
      <c r="BQ41" s="61"/>
      <c r="BR41" s="61"/>
      <c r="BS41" s="61"/>
      <c r="BT41" s="61"/>
      <c r="BU41" s="61"/>
      <c r="BV41" s="61"/>
      <c r="BW41" s="61"/>
      <c r="BX41" s="61"/>
      <c r="BY41" s="61"/>
      <c r="BZ41" s="6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3"/>
      <c r="BM42" s="61"/>
      <c r="BN42" s="61"/>
      <c r="BO42" s="61"/>
      <c r="BP42" s="61"/>
      <c r="BQ42" s="61"/>
      <c r="BR42" s="61"/>
      <c r="BS42" s="61"/>
      <c r="BT42" s="61"/>
      <c r="BU42" s="61"/>
      <c r="BV42" s="61"/>
      <c r="BW42" s="61"/>
      <c r="BX42" s="61"/>
      <c r="BY42" s="61"/>
      <c r="BZ42" s="6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3"/>
      <c r="BM43" s="61"/>
      <c r="BN43" s="61"/>
      <c r="BO43" s="61"/>
      <c r="BP43" s="61"/>
      <c r="BQ43" s="61"/>
      <c r="BR43" s="61"/>
      <c r="BS43" s="61"/>
      <c r="BT43" s="61"/>
      <c r="BU43" s="61"/>
      <c r="BV43" s="61"/>
      <c r="BW43" s="61"/>
      <c r="BX43" s="61"/>
      <c r="BY43" s="61"/>
      <c r="BZ43" s="6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3" t="s">
        <v>114</v>
      </c>
      <c r="BM47" s="61"/>
      <c r="BN47" s="61"/>
      <c r="BO47" s="61"/>
      <c r="BP47" s="61"/>
      <c r="BQ47" s="61"/>
      <c r="BR47" s="61"/>
      <c r="BS47" s="61"/>
      <c r="BT47" s="61"/>
      <c r="BU47" s="61"/>
      <c r="BV47" s="61"/>
      <c r="BW47" s="61"/>
      <c r="BX47" s="61"/>
      <c r="BY47" s="61"/>
      <c r="BZ47" s="6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3"/>
      <c r="BM48" s="61"/>
      <c r="BN48" s="61"/>
      <c r="BO48" s="61"/>
      <c r="BP48" s="61"/>
      <c r="BQ48" s="61"/>
      <c r="BR48" s="61"/>
      <c r="BS48" s="61"/>
      <c r="BT48" s="61"/>
      <c r="BU48" s="61"/>
      <c r="BV48" s="61"/>
      <c r="BW48" s="61"/>
      <c r="BX48" s="61"/>
      <c r="BY48" s="61"/>
      <c r="BZ48" s="6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3"/>
      <c r="BM49" s="61"/>
      <c r="BN49" s="61"/>
      <c r="BO49" s="61"/>
      <c r="BP49" s="61"/>
      <c r="BQ49" s="61"/>
      <c r="BR49" s="61"/>
      <c r="BS49" s="61"/>
      <c r="BT49" s="61"/>
      <c r="BU49" s="61"/>
      <c r="BV49" s="61"/>
      <c r="BW49" s="61"/>
      <c r="BX49" s="61"/>
      <c r="BY49" s="61"/>
      <c r="BZ49" s="6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3"/>
      <c r="BM50" s="61"/>
      <c r="BN50" s="61"/>
      <c r="BO50" s="61"/>
      <c r="BP50" s="61"/>
      <c r="BQ50" s="61"/>
      <c r="BR50" s="61"/>
      <c r="BS50" s="61"/>
      <c r="BT50" s="61"/>
      <c r="BU50" s="61"/>
      <c r="BV50" s="61"/>
      <c r="BW50" s="61"/>
      <c r="BX50" s="61"/>
      <c r="BY50" s="61"/>
      <c r="BZ50" s="6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3"/>
      <c r="BM51" s="61"/>
      <c r="BN51" s="61"/>
      <c r="BO51" s="61"/>
      <c r="BP51" s="61"/>
      <c r="BQ51" s="61"/>
      <c r="BR51" s="61"/>
      <c r="BS51" s="61"/>
      <c r="BT51" s="61"/>
      <c r="BU51" s="61"/>
      <c r="BV51" s="61"/>
      <c r="BW51" s="61"/>
      <c r="BX51" s="61"/>
      <c r="BY51" s="61"/>
      <c r="BZ51" s="6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3"/>
      <c r="BM52" s="61"/>
      <c r="BN52" s="61"/>
      <c r="BO52" s="61"/>
      <c r="BP52" s="61"/>
      <c r="BQ52" s="61"/>
      <c r="BR52" s="61"/>
      <c r="BS52" s="61"/>
      <c r="BT52" s="61"/>
      <c r="BU52" s="61"/>
      <c r="BV52" s="61"/>
      <c r="BW52" s="61"/>
      <c r="BX52" s="61"/>
      <c r="BY52" s="61"/>
      <c r="BZ52" s="6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3"/>
      <c r="BM53" s="61"/>
      <c r="BN53" s="61"/>
      <c r="BO53" s="61"/>
      <c r="BP53" s="61"/>
      <c r="BQ53" s="61"/>
      <c r="BR53" s="61"/>
      <c r="BS53" s="61"/>
      <c r="BT53" s="61"/>
      <c r="BU53" s="61"/>
      <c r="BV53" s="61"/>
      <c r="BW53" s="61"/>
      <c r="BX53" s="61"/>
      <c r="BY53" s="61"/>
      <c r="BZ53" s="6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3"/>
      <c r="BM54" s="61"/>
      <c r="BN54" s="61"/>
      <c r="BO54" s="61"/>
      <c r="BP54" s="61"/>
      <c r="BQ54" s="61"/>
      <c r="BR54" s="61"/>
      <c r="BS54" s="61"/>
      <c r="BT54" s="61"/>
      <c r="BU54" s="61"/>
      <c r="BV54" s="61"/>
      <c r="BW54" s="61"/>
      <c r="BX54" s="61"/>
      <c r="BY54" s="61"/>
      <c r="BZ54" s="6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3"/>
      <c r="BM55" s="61"/>
      <c r="BN55" s="61"/>
      <c r="BO55" s="61"/>
      <c r="BP55" s="61"/>
      <c r="BQ55" s="61"/>
      <c r="BR55" s="61"/>
      <c r="BS55" s="61"/>
      <c r="BT55" s="61"/>
      <c r="BU55" s="61"/>
      <c r="BV55" s="61"/>
      <c r="BW55" s="61"/>
      <c r="BX55" s="61"/>
      <c r="BY55" s="61"/>
      <c r="BZ55" s="6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3"/>
      <c r="BM56" s="61"/>
      <c r="BN56" s="61"/>
      <c r="BO56" s="61"/>
      <c r="BP56" s="61"/>
      <c r="BQ56" s="61"/>
      <c r="BR56" s="61"/>
      <c r="BS56" s="61"/>
      <c r="BT56" s="61"/>
      <c r="BU56" s="61"/>
      <c r="BV56" s="61"/>
      <c r="BW56" s="61"/>
      <c r="BX56" s="61"/>
      <c r="BY56" s="61"/>
      <c r="BZ56" s="6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3"/>
      <c r="BM57" s="61"/>
      <c r="BN57" s="61"/>
      <c r="BO57" s="61"/>
      <c r="BP57" s="61"/>
      <c r="BQ57" s="61"/>
      <c r="BR57" s="61"/>
      <c r="BS57" s="61"/>
      <c r="BT57" s="61"/>
      <c r="BU57" s="61"/>
      <c r="BV57" s="61"/>
      <c r="BW57" s="61"/>
      <c r="BX57" s="61"/>
      <c r="BY57" s="61"/>
      <c r="BZ57" s="6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3"/>
      <c r="BM58" s="61"/>
      <c r="BN58" s="61"/>
      <c r="BO58" s="61"/>
      <c r="BP58" s="61"/>
      <c r="BQ58" s="61"/>
      <c r="BR58" s="61"/>
      <c r="BS58" s="61"/>
      <c r="BT58" s="61"/>
      <c r="BU58" s="61"/>
      <c r="BV58" s="61"/>
      <c r="BW58" s="61"/>
      <c r="BX58" s="61"/>
      <c r="BY58" s="61"/>
      <c r="BZ58" s="6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3"/>
      <c r="BM59" s="61"/>
      <c r="BN59" s="61"/>
      <c r="BO59" s="61"/>
      <c r="BP59" s="61"/>
      <c r="BQ59" s="61"/>
      <c r="BR59" s="61"/>
      <c r="BS59" s="61"/>
      <c r="BT59" s="61"/>
      <c r="BU59" s="61"/>
      <c r="BV59" s="61"/>
      <c r="BW59" s="61"/>
      <c r="BX59" s="61"/>
      <c r="BY59" s="61"/>
      <c r="BZ59" s="62"/>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3"/>
      <c r="BM60" s="61"/>
      <c r="BN60" s="61"/>
      <c r="BO60" s="61"/>
      <c r="BP60" s="61"/>
      <c r="BQ60" s="61"/>
      <c r="BR60" s="61"/>
      <c r="BS60" s="61"/>
      <c r="BT60" s="61"/>
      <c r="BU60" s="61"/>
      <c r="BV60" s="61"/>
      <c r="BW60" s="61"/>
      <c r="BX60" s="61"/>
      <c r="BY60" s="61"/>
      <c r="BZ60" s="62"/>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3"/>
      <c r="BM61" s="61"/>
      <c r="BN61" s="61"/>
      <c r="BO61" s="61"/>
      <c r="BP61" s="61"/>
      <c r="BQ61" s="61"/>
      <c r="BR61" s="61"/>
      <c r="BS61" s="61"/>
      <c r="BT61" s="61"/>
      <c r="BU61" s="61"/>
      <c r="BV61" s="61"/>
      <c r="BW61" s="61"/>
      <c r="BX61" s="61"/>
      <c r="BY61" s="61"/>
      <c r="BZ61" s="6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3"/>
      <c r="BM62" s="61"/>
      <c r="BN62" s="61"/>
      <c r="BO62" s="61"/>
      <c r="BP62" s="61"/>
      <c r="BQ62" s="61"/>
      <c r="BR62" s="61"/>
      <c r="BS62" s="61"/>
      <c r="BT62" s="61"/>
      <c r="BU62" s="61"/>
      <c r="BV62" s="61"/>
      <c r="BW62" s="61"/>
      <c r="BX62" s="61"/>
      <c r="BY62" s="61"/>
      <c r="BZ62" s="6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3" t="s">
        <v>113</v>
      </c>
      <c r="BM66" s="61"/>
      <c r="BN66" s="61"/>
      <c r="BO66" s="61"/>
      <c r="BP66" s="61"/>
      <c r="BQ66" s="61"/>
      <c r="BR66" s="61"/>
      <c r="BS66" s="61"/>
      <c r="BT66" s="61"/>
      <c r="BU66" s="61"/>
      <c r="BV66" s="61"/>
      <c r="BW66" s="61"/>
      <c r="BX66" s="61"/>
      <c r="BY66" s="61"/>
      <c r="BZ66" s="6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3"/>
      <c r="BM67" s="61"/>
      <c r="BN67" s="61"/>
      <c r="BO67" s="61"/>
      <c r="BP67" s="61"/>
      <c r="BQ67" s="61"/>
      <c r="BR67" s="61"/>
      <c r="BS67" s="61"/>
      <c r="BT67" s="61"/>
      <c r="BU67" s="61"/>
      <c r="BV67" s="61"/>
      <c r="BW67" s="61"/>
      <c r="BX67" s="61"/>
      <c r="BY67" s="61"/>
      <c r="BZ67" s="6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3"/>
      <c r="BM68" s="61"/>
      <c r="BN68" s="61"/>
      <c r="BO68" s="61"/>
      <c r="BP68" s="61"/>
      <c r="BQ68" s="61"/>
      <c r="BR68" s="61"/>
      <c r="BS68" s="61"/>
      <c r="BT68" s="61"/>
      <c r="BU68" s="61"/>
      <c r="BV68" s="61"/>
      <c r="BW68" s="61"/>
      <c r="BX68" s="61"/>
      <c r="BY68" s="61"/>
      <c r="BZ68" s="6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3"/>
      <c r="BM69" s="61"/>
      <c r="BN69" s="61"/>
      <c r="BO69" s="61"/>
      <c r="BP69" s="61"/>
      <c r="BQ69" s="61"/>
      <c r="BR69" s="61"/>
      <c r="BS69" s="61"/>
      <c r="BT69" s="61"/>
      <c r="BU69" s="61"/>
      <c r="BV69" s="61"/>
      <c r="BW69" s="61"/>
      <c r="BX69" s="61"/>
      <c r="BY69" s="61"/>
      <c r="BZ69" s="6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3"/>
      <c r="BM70" s="61"/>
      <c r="BN70" s="61"/>
      <c r="BO70" s="61"/>
      <c r="BP70" s="61"/>
      <c r="BQ70" s="61"/>
      <c r="BR70" s="61"/>
      <c r="BS70" s="61"/>
      <c r="BT70" s="61"/>
      <c r="BU70" s="61"/>
      <c r="BV70" s="61"/>
      <c r="BW70" s="61"/>
      <c r="BX70" s="61"/>
      <c r="BY70" s="61"/>
      <c r="BZ70" s="6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3"/>
      <c r="BM71" s="61"/>
      <c r="BN71" s="61"/>
      <c r="BO71" s="61"/>
      <c r="BP71" s="61"/>
      <c r="BQ71" s="61"/>
      <c r="BR71" s="61"/>
      <c r="BS71" s="61"/>
      <c r="BT71" s="61"/>
      <c r="BU71" s="61"/>
      <c r="BV71" s="61"/>
      <c r="BW71" s="61"/>
      <c r="BX71" s="61"/>
      <c r="BY71" s="61"/>
      <c r="BZ71" s="6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3"/>
      <c r="BM72" s="61"/>
      <c r="BN72" s="61"/>
      <c r="BO72" s="61"/>
      <c r="BP72" s="61"/>
      <c r="BQ72" s="61"/>
      <c r="BR72" s="61"/>
      <c r="BS72" s="61"/>
      <c r="BT72" s="61"/>
      <c r="BU72" s="61"/>
      <c r="BV72" s="61"/>
      <c r="BW72" s="61"/>
      <c r="BX72" s="61"/>
      <c r="BY72" s="61"/>
      <c r="BZ72" s="6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3"/>
      <c r="BM73" s="61"/>
      <c r="BN73" s="61"/>
      <c r="BO73" s="61"/>
      <c r="BP73" s="61"/>
      <c r="BQ73" s="61"/>
      <c r="BR73" s="61"/>
      <c r="BS73" s="61"/>
      <c r="BT73" s="61"/>
      <c r="BU73" s="61"/>
      <c r="BV73" s="61"/>
      <c r="BW73" s="61"/>
      <c r="BX73" s="61"/>
      <c r="BY73" s="61"/>
      <c r="BZ73" s="6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3"/>
      <c r="BM74" s="61"/>
      <c r="BN74" s="61"/>
      <c r="BO74" s="61"/>
      <c r="BP74" s="61"/>
      <c r="BQ74" s="61"/>
      <c r="BR74" s="61"/>
      <c r="BS74" s="61"/>
      <c r="BT74" s="61"/>
      <c r="BU74" s="61"/>
      <c r="BV74" s="61"/>
      <c r="BW74" s="61"/>
      <c r="BX74" s="61"/>
      <c r="BY74" s="61"/>
      <c r="BZ74" s="6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3"/>
      <c r="BM75" s="61"/>
      <c r="BN75" s="61"/>
      <c r="BO75" s="61"/>
      <c r="BP75" s="61"/>
      <c r="BQ75" s="61"/>
      <c r="BR75" s="61"/>
      <c r="BS75" s="61"/>
      <c r="BT75" s="61"/>
      <c r="BU75" s="61"/>
      <c r="BV75" s="61"/>
      <c r="BW75" s="61"/>
      <c r="BX75" s="61"/>
      <c r="BY75" s="61"/>
      <c r="BZ75" s="6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3"/>
      <c r="BM76" s="61"/>
      <c r="BN76" s="61"/>
      <c r="BO76" s="61"/>
      <c r="BP76" s="61"/>
      <c r="BQ76" s="61"/>
      <c r="BR76" s="61"/>
      <c r="BS76" s="61"/>
      <c r="BT76" s="61"/>
      <c r="BU76" s="61"/>
      <c r="BV76" s="61"/>
      <c r="BW76" s="61"/>
      <c r="BX76" s="61"/>
      <c r="BY76" s="61"/>
      <c r="BZ76" s="6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3"/>
      <c r="BM77" s="61"/>
      <c r="BN77" s="61"/>
      <c r="BO77" s="61"/>
      <c r="BP77" s="61"/>
      <c r="BQ77" s="61"/>
      <c r="BR77" s="61"/>
      <c r="BS77" s="61"/>
      <c r="BT77" s="61"/>
      <c r="BU77" s="61"/>
      <c r="BV77" s="61"/>
      <c r="BW77" s="61"/>
      <c r="BX77" s="61"/>
      <c r="BY77" s="61"/>
      <c r="BZ77" s="6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3"/>
      <c r="BM78" s="61"/>
      <c r="BN78" s="61"/>
      <c r="BO78" s="61"/>
      <c r="BP78" s="61"/>
      <c r="BQ78" s="61"/>
      <c r="BR78" s="61"/>
      <c r="BS78" s="61"/>
      <c r="BT78" s="61"/>
      <c r="BU78" s="61"/>
      <c r="BV78" s="61"/>
      <c r="BW78" s="61"/>
      <c r="BX78" s="61"/>
      <c r="BY78" s="61"/>
      <c r="BZ78" s="6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3"/>
      <c r="BM79" s="61"/>
      <c r="BN79" s="61"/>
      <c r="BO79" s="61"/>
      <c r="BP79" s="61"/>
      <c r="BQ79" s="61"/>
      <c r="BR79" s="61"/>
      <c r="BS79" s="61"/>
      <c r="BT79" s="61"/>
      <c r="BU79" s="61"/>
      <c r="BV79" s="61"/>
      <c r="BW79" s="61"/>
      <c r="BX79" s="61"/>
      <c r="BY79" s="61"/>
      <c r="BZ79" s="6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3"/>
      <c r="BM80" s="61"/>
      <c r="BN80" s="61"/>
      <c r="BO80" s="61"/>
      <c r="BP80" s="61"/>
      <c r="BQ80" s="61"/>
      <c r="BR80" s="61"/>
      <c r="BS80" s="61"/>
      <c r="BT80" s="61"/>
      <c r="BU80" s="61"/>
      <c r="BV80" s="61"/>
      <c r="BW80" s="61"/>
      <c r="BX80" s="61"/>
      <c r="BY80" s="61"/>
      <c r="BZ80" s="6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3"/>
      <c r="BM81" s="61"/>
      <c r="BN81" s="61"/>
      <c r="BO81" s="61"/>
      <c r="BP81" s="61"/>
      <c r="BQ81" s="61"/>
      <c r="BR81" s="61"/>
      <c r="BS81" s="61"/>
      <c r="BT81" s="61"/>
      <c r="BU81" s="61"/>
      <c r="BV81" s="61"/>
      <c r="BW81" s="61"/>
      <c r="BX81" s="61"/>
      <c r="BY81" s="61"/>
      <c r="BZ81" s="6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6peSiAJ0V4PU8bKc7dwz+dB/0xtznJT7gR1wF+6FMgokI8E+fJkQ+4n8Cr8kiR/ew9X4N6iRq3DrGPYl7KV4qQ==" saltValue="ykXoc99xfh2JW3b1/pI4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262013</v>
      </c>
      <c r="D6" s="19">
        <f t="shared" si="3"/>
        <v>46</v>
      </c>
      <c r="E6" s="19">
        <f t="shared" si="3"/>
        <v>17</v>
      </c>
      <c r="F6" s="19">
        <f t="shared" si="3"/>
        <v>4</v>
      </c>
      <c r="G6" s="19">
        <f t="shared" si="3"/>
        <v>0</v>
      </c>
      <c r="H6" s="19" t="str">
        <f t="shared" si="3"/>
        <v>京都府　福知山市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66.03</v>
      </c>
      <c r="P6" s="20">
        <f t="shared" si="3"/>
        <v>6.73</v>
      </c>
      <c r="Q6" s="20">
        <f t="shared" si="3"/>
        <v>98.33</v>
      </c>
      <c r="R6" s="20">
        <f t="shared" si="3"/>
        <v>3718</v>
      </c>
      <c r="S6" s="20">
        <f t="shared" si="3"/>
        <v>76568</v>
      </c>
      <c r="T6" s="20">
        <f t="shared" si="3"/>
        <v>552.54</v>
      </c>
      <c r="U6" s="20">
        <f t="shared" si="3"/>
        <v>138.57</v>
      </c>
      <c r="V6" s="20">
        <f t="shared" si="3"/>
        <v>5116</v>
      </c>
      <c r="W6" s="20">
        <f t="shared" si="3"/>
        <v>2.91</v>
      </c>
      <c r="X6" s="20">
        <f t="shared" si="3"/>
        <v>1758.08</v>
      </c>
      <c r="Y6" s="21">
        <f>IF(Y7="",NA(),Y7)</f>
        <v>106.61</v>
      </c>
      <c r="Z6" s="21">
        <f t="shared" ref="Z6:AH6" si="4">IF(Z7="",NA(),Z7)</f>
        <v>105.04</v>
      </c>
      <c r="AA6" s="21">
        <f t="shared" si="4"/>
        <v>104.13</v>
      </c>
      <c r="AB6" s="21">
        <f t="shared" si="4"/>
        <v>102.08</v>
      </c>
      <c r="AC6" s="21">
        <f t="shared" si="4"/>
        <v>102.98</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79.2</v>
      </c>
      <c r="AV6" s="21">
        <f t="shared" ref="AV6:BD6" si="6">IF(AV7="",NA(),AV7)</f>
        <v>75.25</v>
      </c>
      <c r="AW6" s="21">
        <f t="shared" si="6"/>
        <v>71.81</v>
      </c>
      <c r="AX6" s="21">
        <f t="shared" si="6"/>
        <v>56.1</v>
      </c>
      <c r="AY6" s="21">
        <f t="shared" si="6"/>
        <v>41.64</v>
      </c>
      <c r="AZ6" s="21">
        <f t="shared" si="6"/>
        <v>47.44</v>
      </c>
      <c r="BA6" s="21">
        <f t="shared" si="6"/>
        <v>49.18</v>
      </c>
      <c r="BB6" s="21">
        <f t="shared" si="6"/>
        <v>47.72</v>
      </c>
      <c r="BC6" s="21">
        <f t="shared" si="6"/>
        <v>44.24</v>
      </c>
      <c r="BD6" s="21">
        <f t="shared" si="6"/>
        <v>43.07</v>
      </c>
      <c r="BE6" s="20" t="str">
        <f>IF(BE7="","",IF(BE7="-","【-】","【"&amp;SUBSTITUTE(TEXT(BE7,"#,##0.00"),"-","△")&amp;"】"))</f>
        <v>【44.07】</v>
      </c>
      <c r="BF6" s="21">
        <f>IF(BF7="",NA(),BF7)</f>
        <v>484.47</v>
      </c>
      <c r="BG6" s="21">
        <f t="shared" ref="BG6:BO6" si="7">IF(BG7="",NA(),BG7)</f>
        <v>358.02</v>
      </c>
      <c r="BH6" s="21">
        <f t="shared" si="7"/>
        <v>520.47</v>
      </c>
      <c r="BI6" s="21">
        <f t="shared" si="7"/>
        <v>715.42</v>
      </c>
      <c r="BJ6" s="21">
        <f t="shared" si="7"/>
        <v>474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81.209999999999994</v>
      </c>
      <c r="BR6" s="21">
        <f t="shared" ref="BR6:BZ6" si="8">IF(BR7="",NA(),BR7)</f>
        <v>75.16</v>
      </c>
      <c r="BS6" s="21">
        <f t="shared" si="8"/>
        <v>73.650000000000006</v>
      </c>
      <c r="BT6" s="21">
        <f t="shared" si="8"/>
        <v>70.7</v>
      </c>
      <c r="BU6" s="21">
        <f t="shared" si="8"/>
        <v>71.39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232.29</v>
      </c>
      <c r="CC6" s="21">
        <f t="shared" ref="CC6:CK6" si="9">IF(CC7="",NA(),CC7)</f>
        <v>255.86</v>
      </c>
      <c r="CD6" s="21">
        <f t="shared" si="9"/>
        <v>261.7</v>
      </c>
      <c r="CE6" s="21">
        <f t="shared" si="9"/>
        <v>272.68</v>
      </c>
      <c r="CF6" s="21">
        <f t="shared" si="9"/>
        <v>271.60000000000002</v>
      </c>
      <c r="CG6" s="21">
        <f t="shared" si="9"/>
        <v>221.81</v>
      </c>
      <c r="CH6" s="21">
        <f t="shared" si="9"/>
        <v>230.02</v>
      </c>
      <c r="CI6" s="21">
        <f t="shared" si="9"/>
        <v>228.47</v>
      </c>
      <c r="CJ6" s="21">
        <f t="shared" si="9"/>
        <v>224.88</v>
      </c>
      <c r="CK6" s="21">
        <f t="shared" si="9"/>
        <v>228.64</v>
      </c>
      <c r="CL6" s="20" t="str">
        <f>IF(CL7="","",IF(CL7="-","【-】","【"&amp;SUBSTITUTE(TEXT(CL7,"#,##0.00"),"-","△")&amp;"】"))</f>
        <v>【216.39】</v>
      </c>
      <c r="CM6" s="21">
        <f>IF(CM7="",NA(),CM7)</f>
        <v>31.29</v>
      </c>
      <c r="CN6" s="21">
        <f t="shared" ref="CN6:CV6" si="10">IF(CN7="",NA(),CN7)</f>
        <v>30.71</v>
      </c>
      <c r="CO6" s="21">
        <f t="shared" si="10"/>
        <v>29.84</v>
      </c>
      <c r="CP6" s="21">
        <f t="shared" si="10"/>
        <v>30.92</v>
      </c>
      <c r="CQ6" s="21">
        <f t="shared" si="10"/>
        <v>29.66</v>
      </c>
      <c r="CR6" s="21">
        <f t="shared" si="10"/>
        <v>43.36</v>
      </c>
      <c r="CS6" s="21">
        <f t="shared" si="10"/>
        <v>42.56</v>
      </c>
      <c r="CT6" s="21">
        <f t="shared" si="10"/>
        <v>42.47</v>
      </c>
      <c r="CU6" s="21">
        <f t="shared" si="10"/>
        <v>42.4</v>
      </c>
      <c r="CV6" s="21">
        <f t="shared" si="10"/>
        <v>42.28</v>
      </c>
      <c r="CW6" s="20" t="str">
        <f>IF(CW7="","",IF(CW7="-","【-】","【"&amp;SUBSTITUTE(TEXT(CW7,"#,##0.00"),"-","△")&amp;"】"))</f>
        <v>【42.57】</v>
      </c>
      <c r="CX6" s="21">
        <f>IF(CX7="",NA(),CX7)</f>
        <v>93.27</v>
      </c>
      <c r="CY6" s="21">
        <f t="shared" ref="CY6:DG6" si="11">IF(CY7="",NA(),CY7)</f>
        <v>92.9</v>
      </c>
      <c r="CZ6" s="21">
        <f t="shared" si="11"/>
        <v>93.12</v>
      </c>
      <c r="DA6" s="21">
        <f t="shared" si="11"/>
        <v>93.7</v>
      </c>
      <c r="DB6" s="21">
        <f t="shared" si="11"/>
        <v>93.45</v>
      </c>
      <c r="DC6" s="21">
        <f t="shared" si="11"/>
        <v>83.06</v>
      </c>
      <c r="DD6" s="21">
        <f t="shared" si="11"/>
        <v>83.32</v>
      </c>
      <c r="DE6" s="21">
        <f t="shared" si="11"/>
        <v>83.75</v>
      </c>
      <c r="DF6" s="21">
        <f t="shared" si="11"/>
        <v>84.19</v>
      </c>
      <c r="DG6" s="21">
        <f t="shared" si="11"/>
        <v>84.34</v>
      </c>
      <c r="DH6" s="20" t="str">
        <f>IF(DH7="","",IF(DH7="-","【-】","【"&amp;SUBSTITUTE(TEXT(DH7,"#,##0.00"),"-","△")&amp;"】"))</f>
        <v>【85.24】</v>
      </c>
      <c r="DI6" s="21">
        <f>IF(DI7="",NA(),DI7)</f>
        <v>21.45</v>
      </c>
      <c r="DJ6" s="21">
        <f t="shared" ref="DJ6:DR6" si="12">IF(DJ7="",NA(),DJ7)</f>
        <v>24.4</v>
      </c>
      <c r="DK6" s="21">
        <f t="shared" si="12"/>
        <v>26.96</v>
      </c>
      <c r="DL6" s="21">
        <f t="shared" si="12"/>
        <v>29.09</v>
      </c>
      <c r="DM6" s="21">
        <f t="shared" si="12"/>
        <v>31.7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1">
        <f t="shared" si="14"/>
        <v>0.03</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262013</v>
      </c>
      <c r="D7" s="23">
        <v>46</v>
      </c>
      <c r="E7" s="23">
        <v>17</v>
      </c>
      <c r="F7" s="23">
        <v>4</v>
      </c>
      <c r="G7" s="23">
        <v>0</v>
      </c>
      <c r="H7" s="23" t="s">
        <v>96</v>
      </c>
      <c r="I7" s="23" t="s">
        <v>97</v>
      </c>
      <c r="J7" s="23" t="s">
        <v>98</v>
      </c>
      <c r="K7" s="23" t="s">
        <v>99</v>
      </c>
      <c r="L7" s="23" t="s">
        <v>100</v>
      </c>
      <c r="M7" s="23" t="s">
        <v>101</v>
      </c>
      <c r="N7" s="24" t="s">
        <v>102</v>
      </c>
      <c r="O7" s="24">
        <v>66.03</v>
      </c>
      <c r="P7" s="24">
        <v>6.73</v>
      </c>
      <c r="Q7" s="24">
        <v>98.33</v>
      </c>
      <c r="R7" s="24">
        <v>3718</v>
      </c>
      <c r="S7" s="24">
        <v>76568</v>
      </c>
      <c r="T7" s="24">
        <v>552.54</v>
      </c>
      <c r="U7" s="24">
        <v>138.57</v>
      </c>
      <c r="V7" s="24">
        <v>5116</v>
      </c>
      <c r="W7" s="24">
        <v>2.91</v>
      </c>
      <c r="X7" s="24">
        <v>1758.08</v>
      </c>
      <c r="Y7" s="24">
        <v>106.61</v>
      </c>
      <c r="Z7" s="24">
        <v>105.04</v>
      </c>
      <c r="AA7" s="24">
        <v>104.13</v>
      </c>
      <c r="AB7" s="24">
        <v>102.08</v>
      </c>
      <c r="AC7" s="24">
        <v>102.98</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79.2</v>
      </c>
      <c r="AV7" s="24">
        <v>75.25</v>
      </c>
      <c r="AW7" s="24">
        <v>71.81</v>
      </c>
      <c r="AX7" s="24">
        <v>56.1</v>
      </c>
      <c r="AY7" s="24">
        <v>41.64</v>
      </c>
      <c r="AZ7" s="24">
        <v>47.44</v>
      </c>
      <c r="BA7" s="24">
        <v>49.18</v>
      </c>
      <c r="BB7" s="24">
        <v>47.72</v>
      </c>
      <c r="BC7" s="24">
        <v>44.24</v>
      </c>
      <c r="BD7" s="24">
        <v>43.07</v>
      </c>
      <c r="BE7" s="24">
        <v>44.07</v>
      </c>
      <c r="BF7" s="24">
        <v>484.47</v>
      </c>
      <c r="BG7" s="24">
        <v>358.02</v>
      </c>
      <c r="BH7" s="24">
        <v>520.47</v>
      </c>
      <c r="BI7" s="24">
        <v>715.42</v>
      </c>
      <c r="BJ7" s="24">
        <v>474</v>
      </c>
      <c r="BK7" s="24">
        <v>1243.71</v>
      </c>
      <c r="BL7" s="24">
        <v>1194.1500000000001</v>
      </c>
      <c r="BM7" s="24">
        <v>1206.79</v>
      </c>
      <c r="BN7" s="24">
        <v>1258.43</v>
      </c>
      <c r="BO7" s="24">
        <v>1163.75</v>
      </c>
      <c r="BP7" s="24">
        <v>1201.79</v>
      </c>
      <c r="BQ7" s="24">
        <v>81.209999999999994</v>
      </c>
      <c r="BR7" s="24">
        <v>75.16</v>
      </c>
      <c r="BS7" s="24">
        <v>73.650000000000006</v>
      </c>
      <c r="BT7" s="24">
        <v>70.7</v>
      </c>
      <c r="BU7" s="24">
        <v>71.39</v>
      </c>
      <c r="BV7" s="24">
        <v>74.3</v>
      </c>
      <c r="BW7" s="24">
        <v>72.260000000000005</v>
      </c>
      <c r="BX7" s="24">
        <v>71.84</v>
      </c>
      <c r="BY7" s="24">
        <v>73.36</v>
      </c>
      <c r="BZ7" s="24">
        <v>72.599999999999994</v>
      </c>
      <c r="CA7" s="24">
        <v>75.31</v>
      </c>
      <c r="CB7" s="24">
        <v>232.29</v>
      </c>
      <c r="CC7" s="24">
        <v>255.86</v>
      </c>
      <c r="CD7" s="24">
        <v>261.7</v>
      </c>
      <c r="CE7" s="24">
        <v>272.68</v>
      </c>
      <c r="CF7" s="24">
        <v>271.60000000000002</v>
      </c>
      <c r="CG7" s="24">
        <v>221.81</v>
      </c>
      <c r="CH7" s="24">
        <v>230.02</v>
      </c>
      <c r="CI7" s="24">
        <v>228.47</v>
      </c>
      <c r="CJ7" s="24">
        <v>224.88</v>
      </c>
      <c r="CK7" s="24">
        <v>228.64</v>
      </c>
      <c r="CL7" s="24">
        <v>216.39</v>
      </c>
      <c r="CM7" s="24">
        <v>31.29</v>
      </c>
      <c r="CN7" s="24">
        <v>30.71</v>
      </c>
      <c r="CO7" s="24">
        <v>29.84</v>
      </c>
      <c r="CP7" s="24">
        <v>30.92</v>
      </c>
      <c r="CQ7" s="24">
        <v>29.66</v>
      </c>
      <c r="CR7" s="24">
        <v>43.36</v>
      </c>
      <c r="CS7" s="24">
        <v>42.56</v>
      </c>
      <c r="CT7" s="24">
        <v>42.47</v>
      </c>
      <c r="CU7" s="24">
        <v>42.4</v>
      </c>
      <c r="CV7" s="24">
        <v>42.28</v>
      </c>
      <c r="CW7" s="24">
        <v>42.57</v>
      </c>
      <c r="CX7" s="24">
        <v>93.27</v>
      </c>
      <c r="CY7" s="24">
        <v>92.9</v>
      </c>
      <c r="CZ7" s="24">
        <v>93.12</v>
      </c>
      <c r="DA7" s="24">
        <v>93.7</v>
      </c>
      <c r="DB7" s="24">
        <v>93.45</v>
      </c>
      <c r="DC7" s="24">
        <v>83.06</v>
      </c>
      <c r="DD7" s="24">
        <v>83.32</v>
      </c>
      <c r="DE7" s="24">
        <v>83.75</v>
      </c>
      <c r="DF7" s="24">
        <v>84.19</v>
      </c>
      <c r="DG7" s="24">
        <v>84.34</v>
      </c>
      <c r="DH7" s="24">
        <v>85.24</v>
      </c>
      <c r="DI7" s="24">
        <v>21.45</v>
      </c>
      <c r="DJ7" s="24">
        <v>24.4</v>
      </c>
      <c r="DK7" s="24">
        <v>26.96</v>
      </c>
      <c r="DL7" s="24">
        <v>29.09</v>
      </c>
      <c r="DM7" s="24">
        <v>31.7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0.03</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涼大</cp:lastModifiedBy>
  <cp:lastPrinted>2023-01-30T09:42:03Z</cp:lastPrinted>
  <dcterms:created xsi:type="dcterms:W3CDTF">2022-12-01T01:29:19Z</dcterms:created>
  <dcterms:modified xsi:type="dcterms:W3CDTF">2023-02-15T02:01:21Z</dcterms:modified>
  <cp:category/>
</cp:coreProperties>
</file>