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3 市町村等から\13 京丹後市\"/>
    </mc:Choice>
  </mc:AlternateContent>
  <xr:revisionPtr revIDLastSave="0" documentId="13_ncr:1_{0DDFB802-22DE-4CC3-A806-FCD6FC8BD01F}" xr6:coauthVersionLast="36" xr6:coauthVersionMax="36" xr10:uidLastSave="{00000000-0000-0000-0000-000000000000}"/>
  <workbookProtection workbookAlgorithmName="SHA-512" workbookHashValue="iDEnzfoOkFk6jXOvmKa49sVacnZI1ajRa8VZ+q1I+4aInHYJZRL9bxIeF9auoSnV8GERmMIWfFuquV57tkiGvA==" workbookSaltValue="DxXX26Ap+HgFu076RoaA2w==" workbookSpinCount="100000" lockStructure="1"/>
  <bookViews>
    <workbookView xWindow="0" yWindow="0" windowWidth="28800" windowHeight="121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BB10" i="4"/>
  <c r="AL10" i="4"/>
  <c r="W10" i="4"/>
  <c r="P10" i="4"/>
  <c r="BB8" i="4"/>
  <c r="AT8" i="4"/>
  <c r="AD8" i="4"/>
  <c r="W8" i="4"/>
  <c r="P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<sst xmlns="http://schemas.openxmlformats.org/spreadsheetml/2006/main" count="228" uniqueCount="112">
  <si>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</si>
  <si>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</si>
  <si>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</si>
  <si>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</si>
  <si>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</si>
  <si>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</si>
  <si>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</si>
  <si>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</si>
  <si>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</si>
  <si>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</si>
  <si>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</si>
  <si>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</si>
  <si>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</si>
  <si>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</si>
  <si>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</si>
  <si>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</si>
  <si>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</si>
  <si>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</si>
  <si>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</si>
  <si>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</si>
  <si>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</si>
  <si>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</si>
  <si>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</si>
  <si>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</si>
  <si>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</si>
  <si>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</si>
  <si>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</si>
  <si>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</si>
  <si>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</si>
  <si>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</si>
  <si>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</si>
  <si>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</si>
  <si>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</si>
  <si>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</si>
  <si>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</si>
  <si>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</si>
  <si>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</si>
  <si>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</si>
  <si>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</si>
  <si>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</si>
  <si>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</si>
  <si>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</si>
  <si>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</si>
  <si>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</si>
  <si>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</si>
  <si>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</si>
  <si>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</si>
  <si>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</si>
  <si>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</si>
  <si>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</si>
  <si>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</si>
  <si>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</si>
  <si>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</si>
  <si>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</si>
  <si>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</si>
  <si>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</si>
  <si>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</si>
  <si>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</si>
  <si>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</si>
  <si>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</si>
  <si>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</si>
  <si>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</si>
  <si>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</si>
  <si>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</si>
  <si>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</si>
  <si>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</si>
  <si>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</si>
  <si>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</si>
  <si>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</si>
  <si>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</si>
  <si>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</si>
  <si>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</si>
  <si>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</si>
  <si>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</si>
  <si>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</si>
  <si>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</si>
  <si>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</si>
  <si>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</si>
  <si>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</si>
  <si>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</si>
  <si>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</si>
  <si>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</si>
  <si>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</si>
  <si>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</si>
  <si>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</si>
  <si>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</si>
  <si>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</si>
  <si>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</si>
  <si>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</si>
  <si>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</si>
  <si>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</si>
  <si>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</si>
  <si>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</si>
  <si>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</si>
  <si>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</si>
  <si>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</si>
  <si>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</si>
  <si>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</si>
  <si>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</si>
  <si>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</si>
  <si>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</si>
  <si>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</si>
  <si>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</si>
  <si>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</si>
  <si>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</si>
  <si>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</si>
  <si>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</si>
  <si>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</si>
  <si>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</si>
  <si>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大正4年に、旧峰山町の水道事業が給水を開始して以来、100年を経過する中、管路など多くの老朽施設・耐震性を有しない施設が存在している。
　また、簡易水道事業等の経営統合に伴い、非常に多くの施設を抱えることとなったが、更新が進んでおらず、その多くが老朽施設である。
　施設の統廃合を進めるとともに、有収率の向上を図るためにも、計画的な管路の布設替を行っていく必要がある。</t>
    <phoneticPr fontId="4"/>
  </si>
  <si>
    <t>　本市は、平成16年4月に6町が合併し誕生したが、これに伴い、水道事業についても4町4事業を統合し1つの水道事業となった。
　平成31年4月には、簡易水道事業等（25簡易水道、6飲料水供給施設、2簡易給水施設の計33事業・施設）を経営統合し、市内全域が1つの水道事業となった。
　そのため、施設数が多く、また人口減による給水人口の減少も続いている。
　有収率についても類似団体平均値より低く、老朽管からの漏水対策を行ってはいるものの、今後も継続して漏水対策などに取り組み、有収率の向上を図る必要がある。
　経営面では、合併後における水融通のための統合事業等の実施に伴う減価償却費の増大や委託費の増加などにより、給水原価は類似団体平均値より高く、また料金回収率も100％を下回っている。
　そのため、平成23年度以降、経常収支において単年度赤字が続いており（簡易水道事業等の経営統合に伴い、令和元年度より累積欠損金を計上）、多額の一般会計からの繰入金に頼っているのが実情である。
　現在、基幹浄水場の改良事業を実施中であり、赤字が続くことが予想されることから、施設の統廃合による施設利用率の向上や老朽管の布設替による有収率の向上など、より一層経営の効率化を図っていく必要がある。</t>
    <rPh sb="202" eb="206">
      <t>ロウスイタイサク</t>
    </rPh>
    <rPh sb="207" eb="208">
      <t>オコナ</t>
    </rPh>
    <rPh sb="217" eb="219">
      <t>コンゴ</t>
    </rPh>
    <rPh sb="220" eb="222">
      <t>ケイゾク</t>
    </rPh>
    <phoneticPr fontId="4"/>
  </si>
  <si>
    <t>　平成23年度から続く経常収支における単年度赤字を解消することが急務であり、そのためには、施設の統廃合や有収率の向上など、給水原価を下げる取り組みを行っていく必要がある。
　一方で、計画的に施設更新を行っていくためには、給水収益を確保することも必要であり、その状況を注視しつつ、必要に応じ、水道料金の見直しを検討していく必要がある。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</si>
</sst>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0.67</c:v>
                </c:pt>
                <c:pt idx="1">
                  <c:v>0.26</c:v>
                </c:pt>
                <c:pt idx="2">
                  <c:v>0.62</c:v>
                </c:pt>
                <c:pt idx="3">
                  <c:v>1.27</c:v>
                </c:pt>
                <c:pt idx="4">
                  <c:v>0.8</c:v>
                </c:pt>
              </c:numCache>
            </c:numRef>
          </c:val>
          <c:extLst>
            <c:ext xmlns:c16="http://schemas.microsoft.com/office/drawing/2014/chart" uri="{C3380CC4-5D6E-409C-BE32-E72D297353CC}">
              <c16:uniqueId val="{00000000-DF37-455B-B83B-C2BA9197236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0.63</c:v>
                </c:pt>
                <c:pt idx="3">
                  <c:v>0.6</c:v>
                </c:pt>
                <c:pt idx="4">
                  <c:v>0.52</c:v>
                </c:pt>
              </c:numCache>
            </c:numRef>
          </c:val>
          <c:smooth val="0"/>
          <c:extLst>
            <c:ext xmlns:c16="http://schemas.microsoft.com/office/drawing/2014/chart" uri="{C3380CC4-5D6E-409C-BE32-E72D297353CC}">
              <c16:uniqueId val="{00000001-DF37-455B-B83B-C2BA9197236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76.150000000000006</c:v>
                </c:pt>
                <c:pt idx="1">
                  <c:v>74.95</c:v>
                </c:pt>
                <c:pt idx="2">
                  <c:v>71.91</c:v>
                </c:pt>
                <c:pt idx="3">
                  <c:v>72.569999999999993</c:v>
                </c:pt>
                <c:pt idx="4">
                  <c:v>69.3</c:v>
                </c:pt>
              </c:numCache>
            </c:numRef>
          </c:val>
          <c:extLst>
            <c:ext xmlns:c16="http://schemas.microsoft.com/office/drawing/2014/chart" uri="{C3380CC4-5D6E-409C-BE32-E72D297353CC}">
              <c16:uniqueId val="{00000000-903F-4F2A-A14E-92B5EC8970F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59.51</c:v>
                </c:pt>
                <c:pt idx="3">
                  <c:v>59.91</c:v>
                </c:pt>
                <c:pt idx="4">
                  <c:v>60.34</c:v>
                </c:pt>
              </c:numCache>
            </c:numRef>
          </c:val>
          <c:smooth val="0"/>
          <c:extLst>
            <c:ext xmlns:c16="http://schemas.microsoft.com/office/drawing/2014/chart" uri="{C3380CC4-5D6E-409C-BE32-E72D297353CC}">
              <c16:uniqueId val="{00000001-903F-4F2A-A14E-92B5EC8970F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77.86</c:v>
                </c:pt>
                <c:pt idx="1">
                  <c:v>79.3</c:v>
                </c:pt>
                <c:pt idx="2">
                  <c:v>79.150000000000006</c:v>
                </c:pt>
                <c:pt idx="3">
                  <c:v>78.33</c:v>
                </c:pt>
                <c:pt idx="4">
                  <c:v>80.64</c:v>
                </c:pt>
              </c:numCache>
            </c:numRef>
          </c:val>
          <c:extLst>
            <c:ext xmlns:c16="http://schemas.microsoft.com/office/drawing/2014/chart" uri="{C3380CC4-5D6E-409C-BE32-E72D297353CC}">
              <c16:uniqueId val="{00000000-D4DF-47B5-A568-1AEB923B934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87.08</c:v>
                </c:pt>
                <c:pt idx="3">
                  <c:v>87.26</c:v>
                </c:pt>
                <c:pt idx="4">
                  <c:v>84.19</c:v>
                </c:pt>
              </c:numCache>
            </c:numRef>
          </c:val>
          <c:smooth val="0"/>
          <c:extLst>
            <c:ext xmlns:c16="http://schemas.microsoft.com/office/drawing/2014/chart" uri="{C3380CC4-5D6E-409C-BE32-E72D297353CC}">
              <c16:uniqueId val="{00000001-D4DF-47B5-A568-1AEB923B934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95.15</c:v>
                </c:pt>
                <c:pt idx="1">
                  <c:v>93.78</c:v>
                </c:pt>
                <c:pt idx="2">
                  <c:v>90.02</c:v>
                </c:pt>
                <c:pt idx="3">
                  <c:v>91.33</c:v>
                </c:pt>
                <c:pt idx="4">
                  <c:v>95.27</c:v>
                </c:pt>
              </c:numCache>
            </c:numRef>
          </c:val>
          <c:extLst>
            <c:ext xmlns:c16="http://schemas.microsoft.com/office/drawing/2014/chart" uri="{C3380CC4-5D6E-409C-BE32-E72D297353CC}">
              <c16:uniqueId val="{00000000-F7F1-463F-94A6-BDB1A7840E4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111.17</c:v>
                </c:pt>
                <c:pt idx="3">
                  <c:v>110.91</c:v>
                </c:pt>
                <c:pt idx="4">
                  <c:v>109.23</c:v>
                </c:pt>
              </c:numCache>
            </c:numRef>
          </c:val>
          <c:smooth val="0"/>
          <c:extLst>
            <c:ext xmlns:c16="http://schemas.microsoft.com/office/drawing/2014/chart" uri="{C3380CC4-5D6E-409C-BE32-E72D297353CC}">
              <c16:uniqueId val="{00000001-F7F1-463F-94A6-BDB1A7840E4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51.3</c:v>
                </c:pt>
                <c:pt idx="1">
                  <c:v>53.48</c:v>
                </c:pt>
                <c:pt idx="2">
                  <c:v>34.04</c:v>
                </c:pt>
                <c:pt idx="3">
                  <c:v>36.68</c:v>
                </c:pt>
                <c:pt idx="4">
                  <c:v>38.700000000000003</c:v>
                </c:pt>
              </c:numCache>
            </c:numRef>
          </c:val>
          <c:extLst>
            <c:ext xmlns:c16="http://schemas.microsoft.com/office/drawing/2014/chart" uri="{C3380CC4-5D6E-409C-BE32-E72D297353CC}">
              <c16:uniqueId val="{00000000-7302-41EC-BB2E-A2DAC6EB7B6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48.55</c:v>
                </c:pt>
                <c:pt idx="3">
                  <c:v>49.2</c:v>
                </c:pt>
                <c:pt idx="4">
                  <c:v>49.96</c:v>
                </c:pt>
              </c:numCache>
            </c:numRef>
          </c:val>
          <c:smooth val="0"/>
          <c:extLst>
            <c:ext xmlns:c16="http://schemas.microsoft.com/office/drawing/2014/chart" uri="{C3380CC4-5D6E-409C-BE32-E72D297353CC}">
              <c16:uniqueId val="{00000001-7302-41EC-BB2E-A2DAC6EB7B6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8.4600000000000009</c:v>
                </c:pt>
                <c:pt idx="1">
                  <c:v>8.7200000000000006</c:v>
                </c:pt>
                <c:pt idx="2">
                  <c:v>11.23</c:v>
                </c:pt>
                <c:pt idx="3">
                  <c:v>11.51</c:v>
                </c:pt>
                <c:pt idx="4">
                  <c:v>12.34</c:v>
                </c:pt>
              </c:numCache>
            </c:numRef>
          </c:val>
          <c:extLst>
            <c:ext xmlns:c16="http://schemas.microsoft.com/office/drawing/2014/chart" uri="{C3380CC4-5D6E-409C-BE32-E72D297353CC}">
              <c16:uniqueId val="{00000000-3361-4048-B89B-78B8B2ED5D3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17.11</c:v>
                </c:pt>
                <c:pt idx="3">
                  <c:v>18.329999999999998</c:v>
                </c:pt>
                <c:pt idx="4">
                  <c:v>19.32</c:v>
                </c:pt>
              </c:numCache>
            </c:numRef>
          </c:val>
          <c:smooth val="0"/>
          <c:extLst>
            <c:ext xmlns:c16="http://schemas.microsoft.com/office/drawing/2014/chart" uri="{C3380CC4-5D6E-409C-BE32-E72D297353CC}">
              <c16:uniqueId val="{00000001-3361-4048-B89B-78B8B2ED5D3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formatCode="#,##0.00;&quot;△&quot;#,##0.00;&quot;-&quot;">
                  <c:v>7.75</c:v>
                </c:pt>
                <c:pt idx="3" formatCode="#,##0.00;&quot;△&quot;#,##0.00;&quot;-&quot;">
                  <c:v>23.04</c:v>
                </c:pt>
                <c:pt idx="4" formatCode="#,##0.00;&quot;△&quot;#,##0.00;&quot;-&quot;">
                  <c:v>25.7</c:v>
                </c:pt>
              </c:numCache>
            </c:numRef>
          </c:val>
          <c:extLst>
            <c:ext xmlns:c16="http://schemas.microsoft.com/office/drawing/2014/chart" uri="{C3380CC4-5D6E-409C-BE32-E72D297353CC}">
              <c16:uniqueId val="{00000000-8A93-4313-94CC-41039D050A2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0.78</c:v>
                </c:pt>
                <c:pt idx="3">
                  <c:v>0.92</c:v>
                </c:pt>
                <c:pt idx="4">
                  <c:v>4.6900000000000004</c:v>
                </c:pt>
              </c:numCache>
            </c:numRef>
          </c:val>
          <c:smooth val="0"/>
          <c:extLst>
            <c:ext xmlns:c16="http://schemas.microsoft.com/office/drawing/2014/chart" uri="{C3380CC4-5D6E-409C-BE32-E72D297353CC}">
              <c16:uniqueId val="{00000001-8A93-4313-94CC-41039D050A2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444.84</c:v>
                </c:pt>
                <c:pt idx="1">
                  <c:v>253.78</c:v>
                </c:pt>
                <c:pt idx="2">
                  <c:v>184.14</c:v>
                </c:pt>
                <c:pt idx="3">
                  <c:v>169.1</c:v>
                </c:pt>
                <c:pt idx="4">
                  <c:v>156.41999999999999</c:v>
                </c:pt>
              </c:numCache>
            </c:numRef>
          </c:val>
          <c:extLst>
            <c:ext xmlns:c16="http://schemas.microsoft.com/office/drawing/2014/chart" uri="{C3380CC4-5D6E-409C-BE32-E72D297353CC}">
              <c16:uniqueId val="{00000000-8DBF-4163-A902-2BD4D8BD849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360.86</c:v>
                </c:pt>
                <c:pt idx="3">
                  <c:v>350.79</c:v>
                </c:pt>
                <c:pt idx="4">
                  <c:v>338.02</c:v>
                </c:pt>
              </c:numCache>
            </c:numRef>
          </c:val>
          <c:smooth val="0"/>
          <c:extLst>
            <c:ext xmlns:c16="http://schemas.microsoft.com/office/drawing/2014/chart" uri="{C3380CC4-5D6E-409C-BE32-E72D297353CC}">
              <c16:uniqueId val="{00000001-8DBF-4163-A902-2BD4D8BD849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469.92</c:v>
                </c:pt>
                <c:pt idx="1">
                  <c:v>476.83</c:v>
                </c:pt>
                <c:pt idx="2">
                  <c:v>871.65</c:v>
                </c:pt>
                <c:pt idx="3">
                  <c:v>910.15</c:v>
                </c:pt>
                <c:pt idx="4">
                  <c:v>856.71</c:v>
                </c:pt>
              </c:numCache>
            </c:numRef>
          </c:val>
          <c:extLst>
            <c:ext xmlns:c16="http://schemas.microsoft.com/office/drawing/2014/chart" uri="{C3380CC4-5D6E-409C-BE32-E72D297353CC}">
              <c16:uniqueId val="{00000000-565D-41E1-BA86-B302988850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309.27999999999997</c:v>
                </c:pt>
                <c:pt idx="3">
                  <c:v>322.92</c:v>
                </c:pt>
                <c:pt idx="4">
                  <c:v>379.91</c:v>
                </c:pt>
              </c:numCache>
            </c:numRef>
          </c:val>
          <c:smooth val="0"/>
          <c:extLst>
            <c:ext xmlns:c16="http://schemas.microsoft.com/office/drawing/2014/chart" uri="{C3380CC4-5D6E-409C-BE32-E72D297353CC}">
              <c16:uniqueId val="{00000001-565D-41E1-BA86-B302988850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92.92</c:v>
                </c:pt>
                <c:pt idx="1">
                  <c:v>91.7</c:v>
                </c:pt>
                <c:pt idx="2">
                  <c:v>79.62</c:v>
                </c:pt>
                <c:pt idx="3">
                  <c:v>78.849999999999994</c:v>
                </c:pt>
                <c:pt idx="4">
                  <c:v>83.62</c:v>
                </c:pt>
              </c:numCache>
            </c:numRef>
          </c:val>
          <c:extLst>
            <c:ext xmlns:c16="http://schemas.microsoft.com/office/drawing/2014/chart" uri="{C3380CC4-5D6E-409C-BE32-E72D297353CC}">
              <c16:uniqueId val="{00000000-11E8-4AF1-8D62-9FB8DBE595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103.32</c:v>
                </c:pt>
                <c:pt idx="3">
                  <c:v>100.85</c:v>
                </c:pt>
                <c:pt idx="4">
                  <c:v>98.3</c:v>
                </c:pt>
              </c:numCache>
            </c:numRef>
          </c:val>
          <c:smooth val="0"/>
          <c:extLst>
            <c:ext xmlns:c16="http://schemas.microsoft.com/office/drawing/2014/chart" uri="{C3380CC4-5D6E-409C-BE32-E72D297353CC}">
              <c16:uniqueId val="{00000001-11E8-4AF1-8D62-9FB8DBE595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198.84</c:v>
                </c:pt>
                <c:pt idx="1">
                  <c:v>201.68</c:v>
                </c:pt>
                <c:pt idx="2">
                  <c:v>231.6</c:v>
                </c:pt>
                <c:pt idx="3">
                  <c:v>222.06</c:v>
                </c:pt>
                <c:pt idx="4">
                  <c:v>223.62</c:v>
                </c:pt>
              </c:numCache>
            </c:numRef>
          </c:val>
          <c:extLst>
            <c:ext xmlns:c16="http://schemas.microsoft.com/office/drawing/2014/chart" uri="{C3380CC4-5D6E-409C-BE32-E72D297353CC}">
              <c16:uniqueId val="{00000000-858B-44F1-B2D1-A50D8D8D0D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168.56</c:v>
                </c:pt>
                <c:pt idx="3">
                  <c:v>167.1</c:v>
                </c:pt>
                <c:pt idx="4">
                  <c:v>173.7</c:v>
                </c:pt>
              </c:numCache>
            </c:numRef>
          </c:val>
          <c:smooth val="0"/>
          <c:extLst>
            <c:ext xmlns:c16="http://schemas.microsoft.com/office/drawing/2014/chart" uri="{C3380CC4-5D6E-409C-BE32-E72D297353CC}">
              <c16:uniqueId val="{00000001-858B-44F1-B2D1-A50D8D8D0D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25"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京都府　京丹後市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52845</v>
      </c>
      <c r="AM8" s="45"/>
      <c r="AN8" s="45"/>
      <c r="AO8" s="45"/>
      <c r="AP8" s="45"/>
      <c r="AQ8" s="45"/>
      <c r="AR8" s="45"/>
      <c r="AS8" s="45"/>
      <c r="AT8" s="46">
        <f>データ!$S$6</f>
        <v>501.44</v>
      </c>
      <c r="AU8" s="47"/>
      <c r="AV8" s="47"/>
      <c r="AW8" s="47"/>
      <c r="AX8" s="47"/>
      <c r="AY8" s="47"/>
      <c r="AZ8" s="47"/>
      <c r="BA8" s="47"/>
      <c r="BB8" s="48">
        <f>データ!$T$6</f>
        <v>105.39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45.25</v>
      </c>
      <c r="J10" s="47"/>
      <c r="K10" s="47"/>
      <c r="L10" s="47"/>
      <c r="M10" s="47"/>
      <c r="N10" s="47"/>
      <c r="O10" s="81"/>
      <c r="P10" s="48">
        <f>データ!$P$6</f>
        <v>94.3</v>
      </c>
      <c r="Q10" s="48"/>
      <c r="R10" s="48"/>
      <c r="S10" s="48"/>
      <c r="T10" s="48"/>
      <c r="U10" s="48"/>
      <c r="V10" s="48"/>
      <c r="W10" s="45">
        <f>データ!$Q$6</f>
        <v>3762</v>
      </c>
      <c r="X10" s="45"/>
      <c r="Y10" s="45"/>
      <c r="Z10" s="45"/>
      <c r="AA10" s="45"/>
      <c r="AB10" s="45"/>
      <c r="AC10" s="45"/>
      <c r="AD10" s="2"/>
      <c r="AE10" s="2"/>
      <c r="AF10" s="2"/>
      <c r="AG10" s="2"/>
      <c r="AH10" s="2"/>
      <c r="AI10" s="2"/>
      <c r="AJ10" s="2"/>
      <c r="AK10" s="2"/>
      <c r="AL10" s="45">
        <f>データ!$U$6</f>
        <v>49460</v>
      </c>
      <c r="AM10" s="45"/>
      <c r="AN10" s="45"/>
      <c r="AO10" s="45"/>
      <c r="AP10" s="45"/>
      <c r="AQ10" s="45"/>
      <c r="AR10" s="45"/>
      <c r="AS10" s="45"/>
      <c r="AT10" s="46">
        <f>データ!$V$6</f>
        <v>93.58</v>
      </c>
      <c r="AU10" s="47"/>
      <c r="AV10" s="47"/>
      <c r="AW10" s="47"/>
      <c r="AX10" s="47"/>
      <c r="AY10" s="47"/>
      <c r="AZ10" s="47"/>
      <c r="BA10" s="47"/>
      <c r="BB10" s="48">
        <f>データ!$W$6</f>
        <v>528.53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109</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J0H3DlA6XkChV0nsNL+d5ymEq1eXeMVFbPw6s5bPXrjJJJ9B0C3r9J1118JXunmD0GM14rfaA2u4UEtVUOA7Q==" saltValue="MC20qgJ77dCp78JmVDXhC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262129</v>
      </c>
      <c r="D6" s="20">
        <f t="shared" si="3"/>
        <v>46</v>
      </c>
      <c r="E6" s="20">
        <f t="shared" si="3"/>
        <v>1</v>
      </c>
      <c r="F6" s="20">
        <f t="shared" si="3"/>
        <v>0</v>
      </c>
      <c r="G6" s="20">
        <f t="shared" si="3"/>
        <v>1</v>
      </c>
      <c r="H6" s="20" t="str">
        <f t="shared" si="3"/>
        <v>京都府　京丹後市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45.25</v>
      </c>
      <c r="P6" s="21">
        <f t="shared" si="3"/>
        <v>94.3</v>
      </c>
      <c r="Q6" s="21">
        <f t="shared" si="3"/>
        <v>3762</v>
      </c>
      <c r="R6" s="21">
        <f t="shared" si="3"/>
        <v>52845</v>
      </c>
      <c r="S6" s="21">
        <f t="shared" si="3"/>
        <v>501.44</v>
      </c>
      <c r="T6" s="21">
        <f t="shared" si="3"/>
        <v>105.39</v>
      </c>
      <c r="U6" s="21">
        <f t="shared" si="3"/>
        <v>49460</v>
      </c>
      <c r="V6" s="21">
        <f t="shared" si="3"/>
        <v>93.58</v>
      </c>
      <c r="W6" s="21">
        <f t="shared" si="3"/>
        <v>528.53</v>
      </c>
      <c r="X6" s="22">
        <f>IF(X7="",NA(),X7)</f>
        <v>95.15</v>
      </c>
      <c r="Y6" s="22">
        <f t="shared" ref="Y6:AG6" si="4">IF(Y7="",NA(),Y7)</f>
        <v>93.78</v>
      </c>
      <c r="Z6" s="22">
        <f t="shared" si="4"/>
        <v>90.02</v>
      </c>
      <c r="AA6" s="22">
        <f t="shared" si="4"/>
        <v>91.33</v>
      </c>
      <c r="AB6" s="22">
        <f t="shared" si="4"/>
        <v>95.27</v>
      </c>
      <c r="AC6" s="22">
        <f t="shared" si="4"/>
        <v>110.05</v>
      </c>
      <c r="AD6" s="22">
        <f t="shared" si="4"/>
        <v>108.87</v>
      </c>
      <c r="AE6" s="22">
        <f t="shared" si="4"/>
        <v>111.17</v>
      </c>
      <c r="AF6" s="22">
        <f t="shared" si="4"/>
        <v>110.91</v>
      </c>
      <c r="AG6" s="22">
        <f t="shared" si="4"/>
        <v>109.23</v>
      </c>
      <c r="AH6" s="21" t="str">
        <f>IF(AH7="","",IF(AH7="-","【-】","【"&amp;SUBSTITUTE(TEXT(AH7,"#,##0.00"),"-","△")&amp;"】"))</f>
        <v>【111.39】</v>
      </c>
      <c r="AI6" s="21">
        <f>IF(AI7="",NA(),AI7)</f>
        <v>0</v>
      </c>
      <c r="AJ6" s="21">
        <f t="shared" ref="AJ6:AR6" si="5">IF(AJ7="",NA(),AJ7)</f>
        <v>0</v>
      </c>
      <c r="AK6" s="22">
        <f t="shared" si="5"/>
        <v>7.75</v>
      </c>
      <c r="AL6" s="22">
        <f t="shared" si="5"/>
        <v>23.04</v>
      </c>
      <c r="AM6" s="22">
        <f t="shared" si="5"/>
        <v>25.7</v>
      </c>
      <c r="AN6" s="22">
        <f t="shared" si="5"/>
        <v>2.64</v>
      </c>
      <c r="AO6" s="22">
        <f t="shared" si="5"/>
        <v>3.16</v>
      </c>
      <c r="AP6" s="22">
        <f t="shared" si="5"/>
        <v>0.78</v>
      </c>
      <c r="AQ6" s="22">
        <f t="shared" si="5"/>
        <v>0.92</v>
      </c>
      <c r="AR6" s="22">
        <f t="shared" si="5"/>
        <v>4.6900000000000004</v>
      </c>
      <c r="AS6" s="21" t="str">
        <f>IF(AS7="","",IF(AS7="-","【-】","【"&amp;SUBSTITUTE(TEXT(AS7,"#,##0.00"),"-","△")&amp;"】"))</f>
        <v>【1.30】</v>
      </c>
      <c r="AT6" s="22">
        <f>IF(AT7="",NA(),AT7)</f>
        <v>444.84</v>
      </c>
      <c r="AU6" s="22">
        <f t="shared" ref="AU6:BC6" si="6">IF(AU7="",NA(),AU7)</f>
        <v>253.78</v>
      </c>
      <c r="AV6" s="22">
        <f t="shared" si="6"/>
        <v>184.14</v>
      </c>
      <c r="AW6" s="22">
        <f t="shared" si="6"/>
        <v>169.1</v>
      </c>
      <c r="AX6" s="22">
        <f t="shared" si="6"/>
        <v>156.41999999999999</v>
      </c>
      <c r="AY6" s="22">
        <f t="shared" si="6"/>
        <v>359.47</v>
      </c>
      <c r="AZ6" s="22">
        <f t="shared" si="6"/>
        <v>369.69</v>
      </c>
      <c r="BA6" s="22">
        <f t="shared" si="6"/>
        <v>360.86</v>
      </c>
      <c r="BB6" s="22">
        <f t="shared" si="6"/>
        <v>350.79</v>
      </c>
      <c r="BC6" s="22">
        <f t="shared" si="6"/>
        <v>338.02</v>
      </c>
      <c r="BD6" s="21" t="str">
        <f>IF(BD7="","",IF(BD7="-","【-】","【"&amp;SUBSTITUTE(TEXT(BD7,"#,##0.00"),"-","△")&amp;"】"))</f>
        <v>【261.51】</v>
      </c>
      <c r="BE6" s="22">
        <f>IF(BE7="",NA(),BE7)</f>
        <v>469.92</v>
      </c>
      <c r="BF6" s="22">
        <f t="shared" ref="BF6:BN6" si="7">IF(BF7="",NA(),BF7)</f>
        <v>476.83</v>
      </c>
      <c r="BG6" s="22">
        <f t="shared" si="7"/>
        <v>871.65</v>
      </c>
      <c r="BH6" s="22">
        <f t="shared" si="7"/>
        <v>910.15</v>
      </c>
      <c r="BI6" s="22">
        <f t="shared" si="7"/>
        <v>856.71</v>
      </c>
      <c r="BJ6" s="22">
        <f t="shared" si="7"/>
        <v>401.79</v>
      </c>
      <c r="BK6" s="22">
        <f t="shared" si="7"/>
        <v>402.99</v>
      </c>
      <c r="BL6" s="22">
        <f t="shared" si="7"/>
        <v>309.27999999999997</v>
      </c>
      <c r="BM6" s="22">
        <f t="shared" si="7"/>
        <v>322.92</v>
      </c>
      <c r="BN6" s="22">
        <f t="shared" si="7"/>
        <v>379.91</v>
      </c>
      <c r="BO6" s="21" t="str">
        <f>IF(BO7="","",IF(BO7="-","【-】","【"&amp;SUBSTITUTE(TEXT(BO7,"#,##0.00"),"-","△")&amp;"】"))</f>
        <v>【265.16】</v>
      </c>
      <c r="BP6" s="22">
        <f>IF(BP7="",NA(),BP7)</f>
        <v>92.92</v>
      </c>
      <c r="BQ6" s="22">
        <f t="shared" ref="BQ6:BY6" si="8">IF(BQ7="",NA(),BQ7)</f>
        <v>91.7</v>
      </c>
      <c r="BR6" s="22">
        <f t="shared" si="8"/>
        <v>79.62</v>
      </c>
      <c r="BS6" s="22">
        <f t="shared" si="8"/>
        <v>78.849999999999994</v>
      </c>
      <c r="BT6" s="22">
        <f t="shared" si="8"/>
        <v>83.62</v>
      </c>
      <c r="BU6" s="22">
        <f t="shared" si="8"/>
        <v>100.12</v>
      </c>
      <c r="BV6" s="22">
        <f t="shared" si="8"/>
        <v>98.66</v>
      </c>
      <c r="BW6" s="22">
        <f t="shared" si="8"/>
        <v>103.32</v>
      </c>
      <c r="BX6" s="22">
        <f t="shared" si="8"/>
        <v>100.85</v>
      </c>
      <c r="BY6" s="22">
        <f t="shared" si="8"/>
        <v>98.3</v>
      </c>
      <c r="BZ6" s="21" t="str">
        <f>IF(BZ7="","",IF(BZ7="-","【-】","【"&amp;SUBSTITUTE(TEXT(BZ7,"#,##0.00"),"-","△")&amp;"】"))</f>
        <v>【102.35】</v>
      </c>
      <c r="CA6" s="22">
        <f>IF(CA7="",NA(),CA7)</f>
        <v>198.84</v>
      </c>
      <c r="CB6" s="22">
        <f t="shared" ref="CB6:CJ6" si="9">IF(CB7="",NA(),CB7)</f>
        <v>201.68</v>
      </c>
      <c r="CC6" s="22">
        <f t="shared" si="9"/>
        <v>231.6</v>
      </c>
      <c r="CD6" s="22">
        <f t="shared" si="9"/>
        <v>222.06</v>
      </c>
      <c r="CE6" s="22">
        <f t="shared" si="9"/>
        <v>223.62</v>
      </c>
      <c r="CF6" s="22">
        <f t="shared" si="9"/>
        <v>174.97</v>
      </c>
      <c r="CG6" s="22">
        <f t="shared" si="9"/>
        <v>178.59</v>
      </c>
      <c r="CH6" s="22">
        <f t="shared" si="9"/>
        <v>168.56</v>
      </c>
      <c r="CI6" s="22">
        <f t="shared" si="9"/>
        <v>167.1</v>
      </c>
      <c r="CJ6" s="22">
        <f t="shared" si="9"/>
        <v>173.7</v>
      </c>
      <c r="CK6" s="21" t="str">
        <f>IF(CK7="","",IF(CK7="-","【-】","【"&amp;SUBSTITUTE(TEXT(CK7,"#,##0.00"),"-","△")&amp;"】"))</f>
        <v>【167.74】</v>
      </c>
      <c r="CL6" s="22">
        <f>IF(CL7="",NA(),CL7)</f>
        <v>76.150000000000006</v>
      </c>
      <c r="CM6" s="22">
        <f t="shared" ref="CM6:CU6" si="10">IF(CM7="",NA(),CM7)</f>
        <v>74.95</v>
      </c>
      <c r="CN6" s="22">
        <f t="shared" si="10"/>
        <v>71.91</v>
      </c>
      <c r="CO6" s="22">
        <f t="shared" si="10"/>
        <v>72.569999999999993</v>
      </c>
      <c r="CP6" s="22">
        <f t="shared" si="10"/>
        <v>69.3</v>
      </c>
      <c r="CQ6" s="22">
        <f t="shared" si="10"/>
        <v>55.63</v>
      </c>
      <c r="CR6" s="22">
        <f t="shared" si="10"/>
        <v>55.03</v>
      </c>
      <c r="CS6" s="22">
        <f t="shared" si="10"/>
        <v>59.51</v>
      </c>
      <c r="CT6" s="22">
        <f t="shared" si="10"/>
        <v>59.91</v>
      </c>
      <c r="CU6" s="22">
        <f t="shared" si="10"/>
        <v>60.34</v>
      </c>
      <c r="CV6" s="21" t="str">
        <f>IF(CV7="","",IF(CV7="-","【-】","【"&amp;SUBSTITUTE(TEXT(CV7,"#,##0.00"),"-","△")&amp;"】"))</f>
        <v>【60.29】</v>
      </c>
      <c r="CW6" s="22">
        <f>IF(CW7="",NA(),CW7)</f>
        <v>77.86</v>
      </c>
      <c r="CX6" s="22">
        <f t="shared" ref="CX6:DF6" si="11">IF(CX7="",NA(),CX7)</f>
        <v>79.3</v>
      </c>
      <c r="CY6" s="22">
        <f t="shared" si="11"/>
        <v>79.150000000000006</v>
      </c>
      <c r="CZ6" s="22">
        <f t="shared" si="11"/>
        <v>78.33</v>
      </c>
      <c r="DA6" s="22">
        <f t="shared" si="11"/>
        <v>80.64</v>
      </c>
      <c r="DB6" s="22">
        <f t="shared" si="11"/>
        <v>82.04</v>
      </c>
      <c r="DC6" s="22">
        <f t="shared" si="11"/>
        <v>81.900000000000006</v>
      </c>
      <c r="DD6" s="22">
        <f t="shared" si="11"/>
        <v>87.08</v>
      </c>
      <c r="DE6" s="22">
        <f t="shared" si="11"/>
        <v>87.26</v>
      </c>
      <c r="DF6" s="22">
        <f t="shared" si="11"/>
        <v>84.19</v>
      </c>
      <c r="DG6" s="21" t="str">
        <f>IF(DG7="","",IF(DG7="-","【-】","【"&amp;SUBSTITUTE(TEXT(DG7,"#,##0.00"),"-","△")&amp;"】"))</f>
        <v>【90.12】</v>
      </c>
      <c r="DH6" s="22">
        <f>IF(DH7="",NA(),DH7)</f>
        <v>51.3</v>
      </c>
      <c r="DI6" s="22">
        <f t="shared" ref="DI6:DQ6" si="12">IF(DI7="",NA(),DI7)</f>
        <v>53.48</v>
      </c>
      <c r="DJ6" s="22">
        <f t="shared" si="12"/>
        <v>34.04</v>
      </c>
      <c r="DK6" s="22">
        <f t="shared" si="12"/>
        <v>36.68</v>
      </c>
      <c r="DL6" s="22">
        <f t="shared" si="12"/>
        <v>38.700000000000003</v>
      </c>
      <c r="DM6" s="22">
        <f t="shared" si="12"/>
        <v>48.05</v>
      </c>
      <c r="DN6" s="22">
        <f t="shared" si="12"/>
        <v>48.87</v>
      </c>
      <c r="DO6" s="22">
        <f t="shared" si="12"/>
        <v>48.55</v>
      </c>
      <c r="DP6" s="22">
        <f t="shared" si="12"/>
        <v>49.2</v>
      </c>
      <c r="DQ6" s="22">
        <f t="shared" si="12"/>
        <v>49.96</v>
      </c>
      <c r="DR6" s="21" t="str">
        <f>IF(DR7="","",IF(DR7="-","【-】","【"&amp;SUBSTITUTE(TEXT(DR7,"#,##0.00"),"-","△")&amp;"】"))</f>
        <v>【50.88】</v>
      </c>
      <c r="DS6" s="22">
        <f>IF(DS7="",NA(),DS7)</f>
        <v>8.4600000000000009</v>
      </c>
      <c r="DT6" s="22">
        <f t="shared" ref="DT6:EB6" si="13">IF(DT7="",NA(),DT7)</f>
        <v>8.7200000000000006</v>
      </c>
      <c r="DU6" s="22">
        <f t="shared" si="13"/>
        <v>11.23</v>
      </c>
      <c r="DV6" s="22">
        <f t="shared" si="13"/>
        <v>11.51</v>
      </c>
      <c r="DW6" s="22">
        <f t="shared" si="13"/>
        <v>12.34</v>
      </c>
      <c r="DX6" s="22">
        <f t="shared" si="13"/>
        <v>13.39</v>
      </c>
      <c r="DY6" s="22">
        <f t="shared" si="13"/>
        <v>14.85</v>
      </c>
      <c r="DZ6" s="22">
        <f t="shared" si="13"/>
        <v>17.11</v>
      </c>
      <c r="EA6" s="22">
        <f t="shared" si="13"/>
        <v>18.329999999999998</v>
      </c>
      <c r="EB6" s="22">
        <f t="shared" si="13"/>
        <v>19.32</v>
      </c>
      <c r="EC6" s="21" t="str">
        <f>IF(EC7="","",IF(EC7="-","【-】","【"&amp;SUBSTITUTE(TEXT(EC7,"#,##0.00"),"-","△")&amp;"】"))</f>
        <v>【22.30】</v>
      </c>
      <c r="ED6" s="22">
        <f>IF(ED7="",NA(),ED7)</f>
        <v>0.67</v>
      </c>
      <c r="EE6" s="22">
        <f t="shared" ref="EE6:EM6" si="14">IF(EE7="",NA(),EE7)</f>
        <v>0.26</v>
      </c>
      <c r="EF6" s="22">
        <f t="shared" si="14"/>
        <v>0.62</v>
      </c>
      <c r="EG6" s="22">
        <f t="shared" si="14"/>
        <v>1.27</v>
      </c>
      <c r="EH6" s="22">
        <f t="shared" si="14"/>
        <v>0.8</v>
      </c>
      <c r="EI6" s="22">
        <f t="shared" si="14"/>
        <v>0.54</v>
      </c>
      <c r="EJ6" s="22">
        <f t="shared" si="14"/>
        <v>0.5</v>
      </c>
      <c r="EK6" s="22">
        <f t="shared" si="14"/>
        <v>0.63</v>
      </c>
      <c r="EL6" s="22">
        <f t="shared" si="14"/>
        <v>0.6</v>
      </c>
      <c r="EM6" s="22">
        <f t="shared" si="14"/>
        <v>0.52</v>
      </c>
      <c r="EN6" s="21" t="str">
        <f>IF(EN7="","",IF(EN7="-","【-】","【"&amp;SUBSTITUTE(TEXT(EN7,"#,##0.00"),"-","△")&amp;"】"))</f>
        <v>【0.66】</v>
      </c>
    </row>
    <row r="7" spans="1:144" s="23" customFormat="1" x14ac:dyDescent="0.15">
      <c r="A7" s="15"/>
      <c r="B7" s="24">
        <v>2021</v>
      </c>
      <c r="C7" s="24">
        <v>262129</v>
      </c>
      <c r="D7" s="24">
        <v>46</v>
      </c>
      <c r="E7" s="24">
        <v>1</v>
      </c>
      <c r="F7" s="24">
        <v>0</v>
      </c>
      <c r="G7" s="24">
        <v>1</v>
      </c>
      <c r="H7" s="24" t="s">
        <v>92</v>
      </c>
      <c r="I7" s="24" t="s">
        <v>93</v>
      </c>
      <c r="J7" s="24" t="s">
        <v>94</v>
      </c>
      <c r="K7" s="24" t="s">
        <v>95</v>
      </c>
      <c r="L7" s="24" t="s">
        <v>96</v>
      </c>
      <c r="M7" s="24" t="s">
        <v>97</v>
      </c>
      <c r="N7" s="25" t="s">
        <v>98</v>
      </c>
      <c r="O7" s="25">
        <v>45.25</v>
      </c>
      <c r="P7" s="25">
        <v>94.3</v>
      </c>
      <c r="Q7" s="25">
        <v>3762</v>
      </c>
      <c r="R7" s="25">
        <v>52845</v>
      </c>
      <c r="S7" s="25">
        <v>501.44</v>
      </c>
      <c r="T7" s="25">
        <v>105.39</v>
      </c>
      <c r="U7" s="25">
        <v>49460</v>
      </c>
      <c r="V7" s="25">
        <v>93.58</v>
      </c>
      <c r="W7" s="25">
        <v>528.53</v>
      </c>
      <c r="X7" s="25">
        <v>95.15</v>
      </c>
      <c r="Y7" s="25">
        <v>93.78</v>
      </c>
      <c r="Z7" s="25">
        <v>90.02</v>
      </c>
      <c r="AA7" s="25">
        <v>91.33</v>
      </c>
      <c r="AB7" s="25">
        <v>95.27</v>
      </c>
      <c r="AC7" s="25">
        <v>110.05</v>
      </c>
      <c r="AD7" s="25">
        <v>108.87</v>
      </c>
      <c r="AE7" s="25">
        <v>111.17</v>
      </c>
      <c r="AF7" s="25">
        <v>110.91</v>
      </c>
      <c r="AG7" s="25">
        <v>109.23</v>
      </c>
      <c r="AH7" s="25">
        <v>111.39</v>
      </c>
      <c r="AI7" s="25">
        <v>0</v>
      </c>
      <c r="AJ7" s="25">
        <v>0</v>
      </c>
      <c r="AK7" s="25">
        <v>7.75</v>
      </c>
      <c r="AL7" s="25">
        <v>23.04</v>
      </c>
      <c r="AM7" s="25">
        <v>25.7</v>
      </c>
      <c r="AN7" s="25">
        <v>2.64</v>
      </c>
      <c r="AO7" s="25">
        <v>3.16</v>
      </c>
      <c r="AP7" s="25">
        <v>0.78</v>
      </c>
      <c r="AQ7" s="25">
        <v>0.92</v>
      </c>
      <c r="AR7" s="25">
        <v>4.6900000000000004</v>
      </c>
      <c r="AS7" s="25">
        <v>1.3</v>
      </c>
      <c r="AT7" s="25">
        <v>444.84</v>
      </c>
      <c r="AU7" s="25">
        <v>253.78</v>
      </c>
      <c r="AV7" s="25">
        <v>184.14</v>
      </c>
      <c r="AW7" s="25">
        <v>169.1</v>
      </c>
      <c r="AX7" s="25">
        <v>156.41999999999999</v>
      </c>
      <c r="AY7" s="25">
        <v>359.47</v>
      </c>
      <c r="AZ7" s="25">
        <v>369.69</v>
      </c>
      <c r="BA7" s="25">
        <v>360.86</v>
      </c>
      <c r="BB7" s="25">
        <v>350.79</v>
      </c>
      <c r="BC7" s="25">
        <v>338.02</v>
      </c>
      <c r="BD7" s="25">
        <v>261.51</v>
      </c>
      <c r="BE7" s="25">
        <v>469.92</v>
      </c>
      <c r="BF7" s="25">
        <v>476.83</v>
      </c>
      <c r="BG7" s="25">
        <v>871.65</v>
      </c>
      <c r="BH7" s="25">
        <v>910.15</v>
      </c>
      <c r="BI7" s="25">
        <v>856.71</v>
      </c>
      <c r="BJ7" s="25">
        <v>401.79</v>
      </c>
      <c r="BK7" s="25">
        <v>402.99</v>
      </c>
      <c r="BL7" s="25">
        <v>309.27999999999997</v>
      </c>
      <c r="BM7" s="25">
        <v>322.92</v>
      </c>
      <c r="BN7" s="25">
        <v>379.91</v>
      </c>
      <c r="BO7" s="25">
        <v>265.16000000000003</v>
      </c>
      <c r="BP7" s="25">
        <v>92.92</v>
      </c>
      <c r="BQ7" s="25">
        <v>91.7</v>
      </c>
      <c r="BR7" s="25">
        <v>79.62</v>
      </c>
      <c r="BS7" s="25">
        <v>78.849999999999994</v>
      </c>
      <c r="BT7" s="25">
        <v>83.62</v>
      </c>
      <c r="BU7" s="25">
        <v>100.12</v>
      </c>
      <c r="BV7" s="25">
        <v>98.66</v>
      </c>
      <c r="BW7" s="25">
        <v>103.32</v>
      </c>
      <c r="BX7" s="25">
        <v>100.85</v>
      </c>
      <c r="BY7" s="25">
        <v>98.3</v>
      </c>
      <c r="BZ7" s="25">
        <v>102.35</v>
      </c>
      <c r="CA7" s="25">
        <v>198.84</v>
      </c>
      <c r="CB7" s="25">
        <v>201.68</v>
      </c>
      <c r="CC7" s="25">
        <v>231.6</v>
      </c>
      <c r="CD7" s="25">
        <v>222.06</v>
      </c>
      <c r="CE7" s="25">
        <v>223.62</v>
      </c>
      <c r="CF7" s="25">
        <v>174.97</v>
      </c>
      <c r="CG7" s="25">
        <v>178.59</v>
      </c>
      <c r="CH7" s="25">
        <v>168.56</v>
      </c>
      <c r="CI7" s="25">
        <v>167.1</v>
      </c>
      <c r="CJ7" s="25">
        <v>173.7</v>
      </c>
      <c r="CK7" s="25">
        <v>167.74</v>
      </c>
      <c r="CL7" s="25">
        <v>76.150000000000006</v>
      </c>
      <c r="CM7" s="25">
        <v>74.95</v>
      </c>
      <c r="CN7" s="25">
        <v>71.91</v>
      </c>
      <c r="CO7" s="25">
        <v>72.569999999999993</v>
      </c>
      <c r="CP7" s="25">
        <v>69.3</v>
      </c>
      <c r="CQ7" s="25">
        <v>55.63</v>
      </c>
      <c r="CR7" s="25">
        <v>55.03</v>
      </c>
      <c r="CS7" s="25">
        <v>59.51</v>
      </c>
      <c r="CT7" s="25">
        <v>59.91</v>
      </c>
      <c r="CU7" s="25">
        <v>60.34</v>
      </c>
      <c r="CV7" s="25">
        <v>60.29</v>
      </c>
      <c r="CW7" s="25">
        <v>77.86</v>
      </c>
      <c r="CX7" s="25">
        <v>79.3</v>
      </c>
      <c r="CY7" s="25">
        <v>79.150000000000006</v>
      </c>
      <c r="CZ7" s="25">
        <v>78.33</v>
      </c>
      <c r="DA7" s="25">
        <v>80.64</v>
      </c>
      <c r="DB7" s="25">
        <v>82.04</v>
      </c>
      <c r="DC7" s="25">
        <v>81.900000000000006</v>
      </c>
      <c r="DD7" s="25">
        <v>87.08</v>
      </c>
      <c r="DE7" s="25">
        <v>87.26</v>
      </c>
      <c r="DF7" s="25">
        <v>84.19</v>
      </c>
      <c r="DG7" s="25">
        <v>90.12</v>
      </c>
      <c r="DH7" s="25">
        <v>51.3</v>
      </c>
      <c r="DI7" s="25">
        <v>53.48</v>
      </c>
      <c r="DJ7" s="25">
        <v>34.04</v>
      </c>
      <c r="DK7" s="25">
        <v>36.68</v>
      </c>
      <c r="DL7" s="25">
        <v>38.700000000000003</v>
      </c>
      <c r="DM7" s="25">
        <v>48.05</v>
      </c>
      <c r="DN7" s="25">
        <v>48.87</v>
      </c>
      <c r="DO7" s="25">
        <v>48.55</v>
      </c>
      <c r="DP7" s="25">
        <v>49.2</v>
      </c>
      <c r="DQ7" s="25">
        <v>49.96</v>
      </c>
      <c r="DR7" s="25">
        <v>50.88</v>
      </c>
      <c r="DS7" s="25">
        <v>8.4600000000000009</v>
      </c>
      <c r="DT7" s="25">
        <v>8.7200000000000006</v>
      </c>
      <c r="DU7" s="25">
        <v>11.23</v>
      </c>
      <c r="DV7" s="25">
        <v>11.51</v>
      </c>
      <c r="DW7" s="25">
        <v>12.34</v>
      </c>
      <c r="DX7" s="25">
        <v>13.39</v>
      </c>
      <c r="DY7" s="25">
        <v>14.85</v>
      </c>
      <c r="DZ7" s="25">
        <v>17.11</v>
      </c>
      <c r="EA7" s="25">
        <v>18.329999999999998</v>
      </c>
      <c r="EB7" s="25">
        <v>19.32</v>
      </c>
      <c r="EC7" s="25">
        <v>22.3</v>
      </c>
      <c r="ED7" s="25">
        <v>0.67</v>
      </c>
      <c r="EE7" s="25">
        <v>0.26</v>
      </c>
      <c r="EF7" s="25">
        <v>0.62</v>
      </c>
      <c r="EG7" s="25">
        <v>1.27</v>
      </c>
      <c r="EH7" s="25">
        <v>0.8</v>
      </c>
      <c r="EI7" s="25">
        <v>0.54</v>
      </c>
      <c r="EJ7" s="25">
        <v>0.5</v>
      </c>
      <c r="EK7" s="25">
        <v>0.63</v>
      </c>
      <c r="EL7" s="25">
        <v>0.6</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康平</cp:lastModifiedBy>
  <dcterms:created xsi:type="dcterms:W3CDTF">2022-12-01T01:01:15Z</dcterms:created>
  <dcterms:modified xsi:type="dcterms:W3CDTF">2023-02-13T23:36:17Z</dcterms:modified>
  <cp:category/>
</cp:coreProperties>
</file>