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上下水道部\経営企画整備課\01.経営企画整備課共通\60-02　調査報告（国・府等／下水道）\05　経営比較分析表（国策定・市課題分析）\R04（R03決算）\"/>
    </mc:Choice>
  </mc:AlternateContent>
  <xr:revisionPtr revIDLastSave="0" documentId="13_ncr:1_{B6B9B552-9A66-4A4B-B953-5644FDCAD3FC}" xr6:coauthVersionLast="36" xr6:coauthVersionMax="36" xr10:uidLastSave="{00000000-0000-0000-0000-000000000000}"/>
  <workbookProtection workbookAlgorithmName="SHA-512" workbookHashValue="VHlt4XrPGfuXb02T7OhQspb+7RirBqKRgja+lHNKcoUCTwyEi1Ch3Rwh9XkbyzFzzpP9Qm4zOhAyQJA0WB+iPA==" workbookSaltValue="bGV/iTa6p2coKkS92EjJM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<sst xmlns="http://schemas.openxmlformats.org/spreadsheetml/2006/main" count="297" uniqueCount="119">
  <si>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</si>
  <si>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</si>
  <si>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</si>
  <si>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</si>
  <si>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</si>
  <si>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</si>
  <si>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</si>
  <si>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</si>
  <si>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</si>
  <si>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</si>
  <si>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</si>
  <si>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</si>
  <si>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</si>
  <si>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</si>
  <si>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</si>
  <si>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</si>
  <si>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</si>
  <si>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</si>
  <si>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</si>
  <si>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</si>
  <si>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</si>
  <si>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</si>
  <si>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</si>
  <si>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</si>
  <si>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</si>
  <si>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</si>
  <si>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</si>
  <si>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</si>
  <si>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</si>
  <si>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</si>
  <si>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</si>
  <si>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</si>
  <si>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</si>
  <si>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</si>
  <si>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</si>
  <si>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</si>
  <si>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</si>
  <si>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</si>
  <si>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</si>
  <si>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</si>
  <si>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</si>
  <si>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</si>
  <si>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</si>
  <si>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</si>
  <si>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</si>
  <si>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</si>
  <si>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</si>
  <si>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</si>
  <si>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</si>
  <si>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</si>
  <si>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</si>
  <si>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</si>
  <si>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</si>
  <si>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</si>
  <si>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</si>
  <si>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</si>
  <si>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</si>
  <si>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</si>
  <si>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</si>
  <si>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</si>
  <si>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</si>
  <si>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</si>
  <si>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</si>
  <si>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</si>
  <si>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</si>
  <si>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</si>
  <si>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</si>
  <si>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</si>
  <si>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</si>
  <si>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</si>
  <si>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</si>
  <si>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</si>
  <si>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</si>
  <si>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</si>
  <si>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</si>
  <si>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</si>
  <si>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</si>
  <si>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</si>
  <si>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</si>
  <si>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</si>
  <si>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</si>
  <si>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</si>
  <si>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</si>
  <si>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</si>
  <si>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</si>
  <si>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</si>
  <si>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</si>
  <si>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</si>
  <si>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</si>
  <si>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</si>
  <si>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</si>
  <si>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</si>
  <si>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</si>
  <si>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</si>
  <si>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</si>
  <si>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</si>
  <si>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</si>
  <si>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</si>
  <si>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</si>
  <si>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</si>
  <si>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</si>
  <si>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</si>
  <si>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</si>
  <si>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</si>
  <si>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</si>
  <si>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</si>
  <si>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</si>
  <si>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</si>
  <si>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</si>
  <si>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</si>
  <si>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</si>
  <si>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</si>
  <si>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</si>
  <si>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</si>
  <si>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</si>
  <si>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</si>
  <si>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公共下水道事業は、未普及地区の下水道管の整備を進めている段階であり、令和3年度末での整備率は80.5％、水洗化率は60.5％である。前年度末と比べ、整備率は1.2％、水洗化率は1.3％増加した。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phoneticPr fontId="4"/>
  </si>
  <si>
    <t>　供用開始時期の早い施設でも平成13年であり、目立った施設の老朽化は発生していないが、供用開始後21年が経過しており、今後、設備の更新費用が増加することから、長寿命化対策の取り組みを継続して実施する。
　管渠については、耐用年数を50年と見込んでおり、当面老朽化の問題はないと考えている。</t>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</si>
  <si>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また、現在行っている和田野処理区の集落排水処理施設の網野処理区の公共下水道への統合（令和6年4月統合予定）により施設利用率の向上などを図るとともに、今後も汚水処理施設の大規模改修を見据えながら、経営の効率化のために、更なる施設の統合も検討していく必要がある。
　なお、令和2年4月より、地方公営企業（法適用）へ移行している。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</si>
</sst>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2.85</c:v>
                </c:pt>
                <c:pt idx="4">
                  <c:v>3.64</c:v>
                </c:pt>
              </c:numCache>
            </c:numRef>
          </c:val>
          <c:extLst>
            <c:ext xmlns:c16="http://schemas.microsoft.com/office/drawing/2014/chart" uri="{C3380CC4-5D6E-409C-BE32-E72D297353CC}">
              <c16:uniqueId val="{00000000-A9B0-4215-8E16-5F7A3C2811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A9B0-4215-8E16-5F7A3C2811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42.7</c:v>
                </c:pt>
                <c:pt idx="4">
                  <c:v>41.98</c:v>
                </c:pt>
              </c:numCache>
            </c:numRef>
          </c:val>
          <c:extLst>
            <c:ext xmlns:c16="http://schemas.microsoft.com/office/drawing/2014/chart" uri="{C3380CC4-5D6E-409C-BE32-E72D297353CC}">
              <c16:uniqueId val="{00000000-1000-4816-8614-CC7F344A0F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1000-4816-8614-CC7F344A0F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59.07</c:v>
                </c:pt>
                <c:pt idx="4">
                  <c:v>60.45</c:v>
                </c:pt>
              </c:numCache>
            </c:numRef>
          </c:val>
          <c:extLst>
            <c:ext xmlns:c16="http://schemas.microsoft.com/office/drawing/2014/chart" uri="{C3380CC4-5D6E-409C-BE32-E72D297353CC}">
              <c16:uniqueId val="{00000000-3DE7-4174-8A03-6C5E540805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3DE7-4174-8A03-6C5E540805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92.6</c:v>
                </c:pt>
                <c:pt idx="4">
                  <c:v>93.97</c:v>
                </c:pt>
              </c:numCache>
            </c:numRef>
          </c:val>
          <c:extLst>
            <c:ext xmlns:c16="http://schemas.microsoft.com/office/drawing/2014/chart" uri="{C3380CC4-5D6E-409C-BE32-E72D297353CC}">
              <c16:uniqueId val="{00000000-6032-43A8-A844-AF50684F77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6032-43A8-A844-AF50684F77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2.94</c:v>
                </c:pt>
                <c:pt idx="4">
                  <c:v>5.71</c:v>
                </c:pt>
              </c:numCache>
            </c:numRef>
          </c:val>
          <c:extLst>
            <c:ext xmlns:c16="http://schemas.microsoft.com/office/drawing/2014/chart" uri="{C3380CC4-5D6E-409C-BE32-E72D297353CC}">
              <c16:uniqueId val="{00000000-3E9F-4508-8B55-551E05BBE1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3E9F-4508-8B55-551E05BBE1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D4-4653-9A20-AB8CF41910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88D4-4653-9A20-AB8CF41910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978.37</c:v>
                </c:pt>
                <c:pt idx="4">
                  <c:v>970.26</c:v>
                </c:pt>
              </c:numCache>
            </c:numRef>
          </c:val>
          <c:extLst>
            <c:ext xmlns:c16="http://schemas.microsoft.com/office/drawing/2014/chart" uri="{C3380CC4-5D6E-409C-BE32-E72D297353CC}">
              <c16:uniqueId val="{00000000-F9C0-4F47-BE9B-8E6D66361E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F9C0-4F47-BE9B-8E6D66361E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30.97</c:v>
                </c:pt>
                <c:pt idx="4">
                  <c:v>40.159999999999997</c:v>
                </c:pt>
              </c:numCache>
            </c:numRef>
          </c:val>
          <c:extLst>
            <c:ext xmlns:c16="http://schemas.microsoft.com/office/drawing/2014/chart" uri="{C3380CC4-5D6E-409C-BE32-E72D297353CC}">
              <c16:uniqueId val="{00000000-EB02-48EC-A207-9A9FBF95DC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EB02-48EC-A207-9A9FBF95DC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6597.13</c:v>
                </c:pt>
                <c:pt idx="4">
                  <c:v>6515.9</c:v>
                </c:pt>
              </c:numCache>
            </c:numRef>
          </c:val>
          <c:extLst>
            <c:ext xmlns:c16="http://schemas.microsoft.com/office/drawing/2014/chart" uri="{C3380CC4-5D6E-409C-BE32-E72D297353CC}">
              <c16:uniqueId val="{00000000-D460-4553-85D2-8228F88EDF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D460-4553-85D2-8228F88EDF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69.260000000000005</c:v>
                </c:pt>
                <c:pt idx="4">
                  <c:v>74.58</c:v>
                </c:pt>
              </c:numCache>
            </c:numRef>
          </c:val>
          <c:extLst>
            <c:ext xmlns:c16="http://schemas.microsoft.com/office/drawing/2014/chart" uri="{C3380CC4-5D6E-409C-BE32-E72D297353CC}">
              <c16:uniqueId val="{00000000-5F47-43A6-8E45-0B124896D2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5F47-43A6-8E45-0B124896D2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211.14</c:v>
                </c:pt>
                <c:pt idx="4">
                  <c:v>197.22</c:v>
                </c:pt>
              </c:numCache>
            </c:numRef>
          </c:val>
          <c:extLst>
            <c:ext xmlns:c16="http://schemas.microsoft.com/office/drawing/2014/chart" uri="{C3380CC4-5D6E-409C-BE32-E72D297353CC}">
              <c16:uniqueId val="{00000000-56F3-45DD-B749-7FFBDBAA0F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56F3-45DD-B749-7FFBDBAA0F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京丹後市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52845</v>
      </c>
      <c r="AM8" s="55"/>
      <c r="AN8" s="55"/>
      <c r="AO8" s="55"/>
      <c r="AP8" s="55"/>
      <c r="AQ8" s="55"/>
      <c r="AR8" s="55"/>
      <c r="AS8" s="55"/>
      <c r="AT8" s="54">
        <f>データ!T6</f>
        <v>501.44</v>
      </c>
      <c r="AU8" s="54"/>
      <c r="AV8" s="54"/>
      <c r="AW8" s="54"/>
      <c r="AX8" s="54"/>
      <c r="AY8" s="54"/>
      <c r="AZ8" s="54"/>
      <c r="BA8" s="54"/>
      <c r="BB8" s="54">
        <f>データ!U6</f>
        <v>105.39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34.49</v>
      </c>
      <c r="J10" s="54"/>
      <c r="K10" s="54"/>
      <c r="L10" s="54"/>
      <c r="M10" s="54"/>
      <c r="N10" s="54"/>
      <c r="O10" s="54"/>
      <c r="P10" s="54">
        <f>データ!P6</f>
        <v>39.42</v>
      </c>
      <c r="Q10" s="54"/>
      <c r="R10" s="54"/>
      <c r="S10" s="54"/>
      <c r="T10" s="54"/>
      <c r="U10" s="54"/>
      <c r="V10" s="54"/>
      <c r="W10" s="54">
        <f>データ!Q6</f>
        <v>102.66</v>
      </c>
      <c r="X10" s="54"/>
      <c r="Y10" s="54"/>
      <c r="Z10" s="54"/>
      <c r="AA10" s="54"/>
      <c r="AB10" s="54"/>
      <c r="AC10" s="54"/>
      <c r="AD10" s="55">
        <f>データ!R6</f>
        <v>3196</v>
      </c>
      <c r="AE10" s="55"/>
      <c r="AF10" s="55"/>
      <c r="AG10" s="55"/>
      <c r="AH10" s="55"/>
      <c r="AI10" s="55"/>
      <c r="AJ10" s="55"/>
      <c r="AK10" s="2"/>
      <c r="AL10" s="55">
        <f>データ!V6</f>
        <v>20678</v>
      </c>
      <c r="AM10" s="55"/>
      <c r="AN10" s="55"/>
      <c r="AO10" s="55"/>
      <c r="AP10" s="55"/>
      <c r="AQ10" s="55"/>
      <c r="AR10" s="55"/>
      <c r="AS10" s="55"/>
      <c r="AT10" s="54">
        <f>データ!W6</f>
        <v>8.23</v>
      </c>
      <c r="AU10" s="54"/>
      <c r="AV10" s="54"/>
      <c r="AW10" s="54"/>
      <c r="AX10" s="54"/>
      <c r="AY10" s="54"/>
      <c r="AZ10" s="54"/>
      <c r="BA10" s="54"/>
      <c r="BB10" s="54">
        <f>データ!X6</f>
        <v>2512.52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4mf+UkMIqteFNujP3uNq0SSJESX+899iTI95lx6Qf4Hz7LpE0YTq9nr70AkEeoPaHiM03KpVIaE0l4KioPQ==" saltValue="hTWJJ9/x9mR6fIjSeAJO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262129</v>
      </c>
      <c r="D6" s="19">
        <f t="shared" si="3"/>
        <v>46</v>
      </c>
      <c r="E6" s="19">
        <f t="shared" si="3"/>
        <v>17</v>
      </c>
      <c r="F6" s="19">
        <f t="shared" si="3"/>
        <v>1</v>
      </c>
      <c r="G6" s="19">
        <f t="shared" si="3"/>
        <v>0</v>
      </c>
      <c r="H6" s="19" t="str">
        <f t="shared" si="3"/>
        <v>京都府　京丹後市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34.49</v>
      </c>
      <c r="P6" s="20">
        <f t="shared" si="3"/>
        <v>39.42</v>
      </c>
      <c r="Q6" s="20">
        <f t="shared" si="3"/>
        <v>102.66</v>
      </c>
      <c r="R6" s="20">
        <f t="shared" si="3"/>
        <v>3196</v>
      </c>
      <c r="S6" s="20">
        <f t="shared" si="3"/>
        <v>52845</v>
      </c>
      <c r="T6" s="20">
        <f t="shared" si="3"/>
        <v>501.44</v>
      </c>
      <c r="U6" s="20">
        <f t="shared" si="3"/>
        <v>105.39</v>
      </c>
      <c r="V6" s="20">
        <f t="shared" si="3"/>
        <v>20678</v>
      </c>
      <c r="W6" s="20">
        <f t="shared" si="3"/>
        <v>8.23</v>
      </c>
      <c r="X6" s="20">
        <f t="shared" si="3"/>
        <v>2512.52</v>
      </c>
      <c r="Y6" s="21" t="str">
        <f>IF(Y7="",NA(),Y7)</f>
        <v>-</v>
      </c>
      <c r="Z6" s="21" t="str">
        <f t="shared" ref="Z6:AH6" si="4">IF(Z7="",NA(),Z7)</f>
        <v>-</v>
      </c>
      <c r="AA6" s="21" t="str">
        <f t="shared" si="4"/>
        <v>-</v>
      </c>
      <c r="AB6" s="21">
        <f t="shared" si="4"/>
        <v>92.6</v>
      </c>
      <c r="AC6" s="21">
        <f t="shared" si="4"/>
        <v>93.97</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978.37</v>
      </c>
      <c r="AN6" s="21">
        <f t="shared" si="5"/>
        <v>970.26</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30.97</v>
      </c>
      <c r="AY6" s="21">
        <f t="shared" si="6"/>
        <v>40.159999999999997</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6597.13</v>
      </c>
      <c r="BJ6" s="21">
        <f t="shared" si="7"/>
        <v>6515.9</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69.260000000000005</v>
      </c>
      <c r="BU6" s="21">
        <f t="shared" si="8"/>
        <v>74.58</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211.14</v>
      </c>
      <c r="CF6" s="21">
        <f t="shared" si="9"/>
        <v>197.22</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42.7</v>
      </c>
      <c r="CQ6" s="21">
        <f t="shared" si="10"/>
        <v>41.98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59.07</v>
      </c>
      <c r="DB6" s="21">
        <f t="shared" si="11"/>
        <v>60.45</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2.94</v>
      </c>
      <c r="DM6" s="21">
        <f t="shared" si="12"/>
        <v>5.71</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1">
        <f t="shared" si="14"/>
        <v>2.85</v>
      </c>
      <c r="EI6" s="21">
        <f t="shared" si="14"/>
        <v>3.64</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262129</v>
      </c>
      <c r="D7" s="23">
        <v>46</v>
      </c>
      <c r="E7" s="23">
        <v>17</v>
      </c>
      <c r="F7" s="23">
        <v>1</v>
      </c>
      <c r="G7" s="23">
        <v>0</v>
      </c>
      <c r="H7" s="23" t="s">
        <v>96</v>
      </c>
      <c r="I7" s="23" t="s">
        <v>97</v>
      </c>
      <c r="J7" s="23" t="s">
        <v>98</v>
      </c>
      <c r="K7" s="23" t="s">
        <v>99</v>
      </c>
      <c r="L7" s="23" t="s">
        <v>100</v>
      </c>
      <c r="M7" s="23" t="s">
        <v>101</v>
      </c>
      <c r="N7" s="24" t="s">
        <v>102</v>
      </c>
      <c r="O7" s="24">
        <v>34.49</v>
      </c>
      <c r="P7" s="24">
        <v>39.42</v>
      </c>
      <c r="Q7" s="24">
        <v>102.66</v>
      </c>
      <c r="R7" s="24">
        <v>3196</v>
      </c>
      <c r="S7" s="24">
        <v>52845</v>
      </c>
      <c r="T7" s="24">
        <v>501.44</v>
      </c>
      <c r="U7" s="24">
        <v>105.39</v>
      </c>
      <c r="V7" s="24">
        <v>20678</v>
      </c>
      <c r="W7" s="24">
        <v>8.23</v>
      </c>
      <c r="X7" s="24">
        <v>2512.52</v>
      </c>
      <c r="Y7" s="24" t="s">
        <v>102</v>
      </c>
      <c r="Z7" s="24" t="s">
        <v>102</v>
      </c>
      <c r="AA7" s="24" t="s">
        <v>102</v>
      </c>
      <c r="AB7" s="24">
        <v>92.6</v>
      </c>
      <c r="AC7" s="24">
        <v>93.97</v>
      </c>
      <c r="AD7" s="24" t="s">
        <v>102</v>
      </c>
      <c r="AE7" s="24" t="s">
        <v>102</v>
      </c>
      <c r="AF7" s="24" t="s">
        <v>102</v>
      </c>
      <c r="AG7" s="24">
        <v>107.21</v>
      </c>
      <c r="AH7" s="24">
        <v>107.08</v>
      </c>
      <c r="AI7" s="24">
        <v>107.02</v>
      </c>
      <c r="AJ7" s="24" t="s">
        <v>102</v>
      </c>
      <c r="AK7" s="24" t="s">
        <v>102</v>
      </c>
      <c r="AL7" s="24" t="s">
        <v>102</v>
      </c>
      <c r="AM7" s="24">
        <v>978.37</v>
      </c>
      <c r="AN7" s="24">
        <v>970.26</v>
      </c>
      <c r="AO7" s="24" t="s">
        <v>102</v>
      </c>
      <c r="AP7" s="24" t="s">
        <v>102</v>
      </c>
      <c r="AQ7" s="24" t="s">
        <v>102</v>
      </c>
      <c r="AR7" s="24">
        <v>43.71</v>
      </c>
      <c r="AS7" s="24">
        <v>45.94</v>
      </c>
      <c r="AT7" s="24">
        <v>3.09</v>
      </c>
      <c r="AU7" s="24" t="s">
        <v>102</v>
      </c>
      <c r="AV7" s="24" t="s">
        <v>102</v>
      </c>
      <c r="AW7" s="24" t="s">
        <v>102</v>
      </c>
      <c r="AX7" s="24">
        <v>30.97</v>
      </c>
      <c r="AY7" s="24">
        <v>40.159999999999997</v>
      </c>
      <c r="AZ7" s="24" t="s">
        <v>102</v>
      </c>
      <c r="BA7" s="24" t="s">
        <v>102</v>
      </c>
      <c r="BB7" s="24" t="s">
        <v>102</v>
      </c>
      <c r="BC7" s="24">
        <v>40.67</v>
      </c>
      <c r="BD7" s="24">
        <v>47.7</v>
      </c>
      <c r="BE7" s="24">
        <v>71.39</v>
      </c>
      <c r="BF7" s="24" t="s">
        <v>102</v>
      </c>
      <c r="BG7" s="24" t="s">
        <v>102</v>
      </c>
      <c r="BH7" s="24" t="s">
        <v>102</v>
      </c>
      <c r="BI7" s="24">
        <v>6597.13</v>
      </c>
      <c r="BJ7" s="24">
        <v>6515.9</v>
      </c>
      <c r="BK7" s="24" t="s">
        <v>102</v>
      </c>
      <c r="BL7" s="24" t="s">
        <v>102</v>
      </c>
      <c r="BM7" s="24" t="s">
        <v>102</v>
      </c>
      <c r="BN7" s="24">
        <v>1050.51</v>
      </c>
      <c r="BO7" s="24">
        <v>1102.01</v>
      </c>
      <c r="BP7" s="24">
        <v>669.11</v>
      </c>
      <c r="BQ7" s="24" t="s">
        <v>102</v>
      </c>
      <c r="BR7" s="24" t="s">
        <v>102</v>
      </c>
      <c r="BS7" s="24" t="s">
        <v>102</v>
      </c>
      <c r="BT7" s="24">
        <v>69.260000000000005</v>
      </c>
      <c r="BU7" s="24">
        <v>74.58</v>
      </c>
      <c r="BV7" s="24" t="s">
        <v>102</v>
      </c>
      <c r="BW7" s="24" t="s">
        <v>102</v>
      </c>
      <c r="BX7" s="24" t="s">
        <v>102</v>
      </c>
      <c r="BY7" s="24">
        <v>82.65</v>
      </c>
      <c r="BZ7" s="24">
        <v>82.55</v>
      </c>
      <c r="CA7" s="24">
        <v>99.73</v>
      </c>
      <c r="CB7" s="24" t="s">
        <v>102</v>
      </c>
      <c r="CC7" s="24" t="s">
        <v>102</v>
      </c>
      <c r="CD7" s="24" t="s">
        <v>102</v>
      </c>
      <c r="CE7" s="24">
        <v>211.14</v>
      </c>
      <c r="CF7" s="24">
        <v>197.22</v>
      </c>
      <c r="CG7" s="24" t="s">
        <v>102</v>
      </c>
      <c r="CH7" s="24" t="s">
        <v>102</v>
      </c>
      <c r="CI7" s="24" t="s">
        <v>102</v>
      </c>
      <c r="CJ7" s="24">
        <v>186.3</v>
      </c>
      <c r="CK7" s="24">
        <v>188.38</v>
      </c>
      <c r="CL7" s="24">
        <v>134.97999999999999</v>
      </c>
      <c r="CM7" s="24" t="s">
        <v>102</v>
      </c>
      <c r="CN7" s="24" t="s">
        <v>102</v>
      </c>
      <c r="CO7" s="24" t="s">
        <v>102</v>
      </c>
      <c r="CP7" s="24">
        <v>42.7</v>
      </c>
      <c r="CQ7" s="24">
        <v>41.98</v>
      </c>
      <c r="CR7" s="24" t="s">
        <v>102</v>
      </c>
      <c r="CS7" s="24" t="s">
        <v>102</v>
      </c>
      <c r="CT7" s="24" t="s">
        <v>102</v>
      </c>
      <c r="CU7" s="24">
        <v>50.53</v>
      </c>
      <c r="CV7" s="24">
        <v>51.42</v>
      </c>
      <c r="CW7" s="24">
        <v>59.99</v>
      </c>
      <c r="CX7" s="24" t="s">
        <v>102</v>
      </c>
      <c r="CY7" s="24" t="s">
        <v>102</v>
      </c>
      <c r="CZ7" s="24" t="s">
        <v>102</v>
      </c>
      <c r="DA7" s="24">
        <v>59.07</v>
      </c>
      <c r="DB7" s="24">
        <v>60.45</v>
      </c>
      <c r="DC7" s="24" t="s">
        <v>102</v>
      </c>
      <c r="DD7" s="24" t="s">
        <v>102</v>
      </c>
      <c r="DE7" s="24" t="s">
        <v>102</v>
      </c>
      <c r="DF7" s="24">
        <v>82.08</v>
      </c>
      <c r="DG7" s="24">
        <v>81.34</v>
      </c>
      <c r="DH7" s="24">
        <v>95.72</v>
      </c>
      <c r="DI7" s="24" t="s">
        <v>102</v>
      </c>
      <c r="DJ7" s="24" t="s">
        <v>102</v>
      </c>
      <c r="DK7" s="24" t="s">
        <v>102</v>
      </c>
      <c r="DL7" s="24">
        <v>2.94</v>
      </c>
      <c r="DM7" s="24">
        <v>5.71</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2.85</v>
      </c>
      <c r="EI7" s="24">
        <v>3.64</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 勝</cp:lastModifiedBy>
  <dcterms:created xsi:type="dcterms:W3CDTF">2023-01-12T23:32:22Z</dcterms:created>
  <dcterms:modified xsi:type="dcterms:W3CDTF">2023-01-30T08:43:04Z</dcterms:modified>
  <cp:category/>
</cp:coreProperties>
</file>