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923CA1BA-AA0E-4819-9359-2BD6808E6633}" xr6:coauthVersionLast="36" xr6:coauthVersionMax="36" xr10:uidLastSave="{00000000-0000-0000-0000-000000000000}"/>
  <workbookProtection workbookAlgorithmName="SHA-512" workbookHashValue="Glc6ESOWRBJpLvr4NqCFxpcdimQYGfb9ykRcG89CIIp5x9izEVeQHXnblcV2qnCMumQNez8sOA8roTGxbcdxew==" workbookSaltValue="QUNAxfok3ds+JzOK7Dgh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<sst xmlns="http://schemas.openxmlformats.org/spreadsheetml/2006/main" count="289" uniqueCount="117">
  <si>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</si>
  <si>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</si>
  <si>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</si>
  <si>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</si>
  <si>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</si>
  <si>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</si>
  <si>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</si>
  <si>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</si>
  <si>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</si>
  <si>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</si>
  <si>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</si>
  <si>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</si>
  <si>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</si>
  <si>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</si>
  <si>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</si>
  <si>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</si>
  <si>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</si>
  <si>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</si>
  <si>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</si>
  <si>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</si>
  <si>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</si>
  <si>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</si>
  <si>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</si>
  <si>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</si>
  <si>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</si>
  <si>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</si>
  <si>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</si>
  <si>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</si>
  <si>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</si>
  <si>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</si>
  <si>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</si>
  <si>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</si>
  <si>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</si>
  <si>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</si>
  <si>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</si>
  <si>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</si>
  <si>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</si>
  <si>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</si>
  <si>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</si>
  <si>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</si>
  <si>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</si>
  <si>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</si>
  <si>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</si>
  <si>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</si>
  <si>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</si>
  <si>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</si>
  <si>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</si>
  <si>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</si>
  <si>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</si>
  <si>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</si>
  <si>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</si>
  <si>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</si>
  <si>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</si>
  <si>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</si>
  <si>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</si>
  <si>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</si>
  <si>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</si>
  <si>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</si>
  <si>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</si>
  <si>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</si>
  <si>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</si>
  <si>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</si>
  <si>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</si>
  <si>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</si>
  <si>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</si>
  <si>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</si>
  <si>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</si>
  <si>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</si>
  <si>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</si>
  <si>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</si>
  <si>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</si>
  <si>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</si>
  <si>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</si>
  <si>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</si>
  <si>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</si>
  <si>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</si>
  <si>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</si>
  <si>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</si>
  <si>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</si>
  <si>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</si>
  <si>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</si>
  <si>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</si>
  <si>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</si>
  <si>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</si>
  <si>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</si>
  <si>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</si>
  <si>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</si>
  <si>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</si>
  <si>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</si>
  <si>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</si>
  <si>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</si>
  <si>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</si>
  <si>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</si>
  <si>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</si>
  <si>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</si>
  <si>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</si>
  <si>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</si>
  <si>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</si>
  <si>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</si>
  <si>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</si>
  <si>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</si>
  <si>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</si>
  <si>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</si>
  <si>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</si>
  <si>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</si>
  <si>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</si>
  <si>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</si>
  <si>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</si>
  <si>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</si>
  <si>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</si>
  <si>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</si>
  <si>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</si>
  <si>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</si>
  <si>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</si>
  <si>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市が寄附を受けた浄化槽については、経過年数が経っているものが多く、施設の機能停止とならないよう、点検結果に基づき早期の修繕を行うこととしている。</t>
    <phoneticPr fontId="4"/>
  </si>
  <si>
    <t>　浄化槽の管理費に対して、使用料収入の割合は3割程度であり、使用料の改定と維持管理の効率化により、収支改善を図っていく必要がある。
　併せて、早期の整備促進が図れる共同浄化槽も導入検討を行い、経営の効率化を図る必要があると考えている。
　なお、令和2年4月より、地方公営企業（法適用）へ移行している。</t>
    <phoneticPr fontId="4"/>
  </si>
  <si>
    <t>　市の浄化槽設置事業及び個人から市へ寄附を受けた浄化槽に係る事業であり、令和4年度末での水洗化率は35.1%である。
　維持管理経費について、使用料だけでは賄えていないため、一般会計からの繰入金に依存している。
　汚水処理原価が類似団体の平均値より高く、費用の縮減が必要である。
　市が年50基前後の浄化槽を設置するに当たり、財源を補助金と起債によって賄っているため、企業債残高対事業規模比率は類似団体の平均値と比べ、非常に高い状況である。
　今後、市設置の数が一定落ち着けば、比率は減少すると見込んでいる。</t>
    <rPh sb="209" eb="211">
      <t>ヒジョウ</t>
    </rPh>
    <rPh sb="212" eb="213">
      <t>タカ</t>
    </rPh>
    <rPh sb="214" eb="2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</si>
</sst>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1-4464-91A0-B62B5725DC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1-4464-91A0-B62B5725DC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43.07</c:v>
                </c:pt>
                <c:pt idx="3">
                  <c:v>42.54</c:v>
                </c:pt>
                <c:pt idx="4">
                  <c:v>42.15</c:v>
                </c:pt>
              </c:numCache>
            </c:numRef>
          </c:val>
          <c:extLst>
            <c:ext xmlns:c16="http://schemas.microsoft.com/office/drawing/2014/chart" uri="{C3380CC4-5D6E-409C-BE32-E72D297353CC}">
              <c16:uniqueId val="{00000000-9592-4185-9CF1-18117BEC46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9592-4185-9CF1-18117BEC46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22.02</c:v>
                </c:pt>
                <c:pt idx="3">
                  <c:v>33.700000000000003</c:v>
                </c:pt>
                <c:pt idx="4">
                  <c:v>35.119999999999997</c:v>
                </c:pt>
              </c:numCache>
            </c:numRef>
          </c:val>
          <c:extLst>
            <c:ext xmlns:c16="http://schemas.microsoft.com/office/drawing/2014/chart" uri="{C3380CC4-5D6E-409C-BE32-E72D297353CC}">
              <c16:uniqueId val="{00000000-4851-483F-BAD0-FEABC9ED1C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4851-483F-BAD0-FEABC9ED1C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90.18</c:v>
                </c:pt>
                <c:pt idx="3">
                  <c:v>94.53</c:v>
                </c:pt>
                <c:pt idx="4">
                  <c:v>91.69</c:v>
                </c:pt>
              </c:numCache>
            </c:numRef>
          </c:val>
          <c:extLst>
            <c:ext xmlns:c16="http://schemas.microsoft.com/office/drawing/2014/chart" uri="{C3380CC4-5D6E-409C-BE32-E72D297353CC}">
              <c16:uniqueId val="{00000000-1D8B-46BF-BCD0-240BBC3F13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1D8B-46BF-BCD0-240BBC3F13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4.18</c:v>
                </c:pt>
                <c:pt idx="3">
                  <c:v>8.06</c:v>
                </c:pt>
                <c:pt idx="4">
                  <c:v>11.73</c:v>
                </c:pt>
              </c:numCache>
            </c:numRef>
          </c:val>
          <c:extLst>
            <c:ext xmlns:c16="http://schemas.microsoft.com/office/drawing/2014/chart" uri="{C3380CC4-5D6E-409C-BE32-E72D297353CC}">
              <c16:uniqueId val="{00000000-7B24-4F7C-92CD-64D08A9C02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7B24-4F7C-92CD-64D08A9C02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1C-44C3-9950-8B41BE7C1D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1C-44C3-9950-8B41BE7C1D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157.09</c:v>
                </c:pt>
                <c:pt idx="3">
                  <c:v>181.22</c:v>
                </c:pt>
                <c:pt idx="4">
                  <c:v>220.65</c:v>
                </c:pt>
              </c:numCache>
            </c:numRef>
          </c:val>
          <c:extLst>
            <c:ext xmlns:c16="http://schemas.microsoft.com/office/drawing/2014/chart" uri="{C3380CC4-5D6E-409C-BE32-E72D297353CC}">
              <c16:uniqueId val="{00000000-14D1-49E0-9FB8-1644173729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14D1-49E0-9FB8-1644173729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199.26</c:v>
                </c:pt>
                <c:pt idx="3">
                  <c:v>200.91</c:v>
                </c:pt>
                <c:pt idx="4">
                  <c:v>193.78</c:v>
                </c:pt>
              </c:numCache>
            </c:numRef>
          </c:val>
          <c:extLst>
            <c:ext xmlns:c16="http://schemas.microsoft.com/office/drawing/2014/chart" uri="{C3380CC4-5D6E-409C-BE32-E72D297353CC}">
              <c16:uniqueId val="{00000000-FAE0-415C-A65D-F66099A0BC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FAE0-415C-A65D-F66099A0BC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2050.81</c:v>
                </c:pt>
                <c:pt idx="3">
                  <c:v>2024.82</c:v>
                </c:pt>
                <c:pt idx="4">
                  <c:v>1982.44</c:v>
                </c:pt>
              </c:numCache>
            </c:numRef>
          </c:val>
          <c:extLst>
            <c:ext xmlns:c16="http://schemas.microsoft.com/office/drawing/2014/chart" uri="{C3380CC4-5D6E-409C-BE32-E72D297353CC}">
              <c16:uniqueId val="{00000000-CB89-4381-9347-CBC4B8C12F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CB89-4381-9347-CBC4B8C12F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29.73</c:v>
                </c:pt>
                <c:pt idx="3">
                  <c:v>30.76</c:v>
                </c:pt>
                <c:pt idx="4">
                  <c:v>29.66</c:v>
                </c:pt>
              </c:numCache>
            </c:numRef>
          </c:val>
          <c:extLst>
            <c:ext xmlns:c16="http://schemas.microsoft.com/office/drawing/2014/chart" uri="{C3380CC4-5D6E-409C-BE32-E72D297353CC}">
              <c16:uniqueId val="{00000000-3EE5-4DFB-BD6D-B2C32CA72F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3EE5-4DFB-BD6D-B2C32CA72F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393.18</c:v>
                </c:pt>
                <c:pt idx="3">
                  <c:v>379.58</c:v>
                </c:pt>
                <c:pt idx="4">
                  <c:v>394.2</c:v>
                </c:pt>
              </c:numCache>
            </c:numRef>
          </c:val>
          <c:extLst>
            <c:ext xmlns:c16="http://schemas.microsoft.com/office/drawing/2014/chart" uri="{C3380CC4-5D6E-409C-BE32-E72D297353CC}">
              <c16:uniqueId val="{00000000-988C-4217-97EF-7F26871C8E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988C-4217-97EF-7F26871C8E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京丹後市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51981</v>
      </c>
      <c r="AM8" s="37"/>
      <c r="AN8" s="37"/>
      <c r="AO8" s="37"/>
      <c r="AP8" s="37"/>
      <c r="AQ8" s="37"/>
      <c r="AR8" s="37"/>
      <c r="AS8" s="37"/>
      <c r="AT8" s="38">
        <f>データ!T6</f>
        <v>501.44</v>
      </c>
      <c r="AU8" s="38"/>
      <c r="AV8" s="38"/>
      <c r="AW8" s="38"/>
      <c r="AX8" s="38"/>
      <c r="AY8" s="38"/>
      <c r="AZ8" s="38"/>
      <c r="BA8" s="38"/>
      <c r="BB8" s="38">
        <f>データ!U6</f>
        <v>103.66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41.11</v>
      </c>
      <c r="J10" s="38"/>
      <c r="K10" s="38"/>
      <c r="L10" s="38"/>
      <c r="M10" s="38"/>
      <c r="N10" s="38"/>
      <c r="O10" s="38"/>
      <c r="P10" s="38">
        <f>データ!P6</f>
        <v>22.46</v>
      </c>
      <c r="Q10" s="38"/>
      <c r="R10" s="38"/>
      <c r="S10" s="38"/>
      <c r="T10" s="38"/>
      <c r="U10" s="38"/>
      <c r="V10" s="38"/>
      <c r="W10" s="38">
        <f>データ!Q6</f>
        <v>100</v>
      </c>
      <c r="X10" s="38"/>
      <c r="Y10" s="38"/>
      <c r="Z10" s="38"/>
      <c r="AA10" s="38"/>
      <c r="AB10" s="38"/>
      <c r="AC10" s="38"/>
      <c r="AD10" s="37">
        <f>データ!R6</f>
        <v>3196</v>
      </c>
      <c r="AE10" s="37"/>
      <c r="AF10" s="37"/>
      <c r="AG10" s="37"/>
      <c r="AH10" s="37"/>
      <c r="AI10" s="37"/>
      <c r="AJ10" s="37"/>
      <c r="AK10" s="2"/>
      <c r="AL10" s="37">
        <f>データ!V6</f>
        <v>11575</v>
      </c>
      <c r="AM10" s="37"/>
      <c r="AN10" s="37"/>
      <c r="AO10" s="37"/>
      <c r="AP10" s="37"/>
      <c r="AQ10" s="37"/>
      <c r="AR10" s="37"/>
      <c r="AS10" s="37"/>
      <c r="AT10" s="38">
        <f>データ!W6</f>
        <v>11.28</v>
      </c>
      <c r="AU10" s="38"/>
      <c r="AV10" s="38"/>
      <c r="AW10" s="38"/>
      <c r="AX10" s="38"/>
      <c r="AY10" s="38"/>
      <c r="AZ10" s="38"/>
      <c r="BA10" s="38"/>
      <c r="BB10" s="38">
        <f>データ!X6</f>
        <v>1026.1500000000001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TxuazFVvM7zAwznnMM9nsv95pIWJCHcbczkiV80+xVu3o6OzBqN7JJNx67Jq2ysQiNVCM95+zDlcPHqvoCnSGA==" saltValue="YQWxkjX7SSqEVFw0QXX2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262129</v>
      </c>
      <c r="D6" s="19">
        <f t="shared" si="3"/>
        <v>46</v>
      </c>
      <c r="E6" s="19">
        <f t="shared" si="3"/>
        <v>18</v>
      </c>
      <c r="F6" s="19">
        <f t="shared" si="3"/>
        <v>0</v>
      </c>
      <c r="G6" s="19">
        <f t="shared" si="3"/>
        <v>0</v>
      </c>
      <c r="H6" s="19" t="str">
        <f t="shared" si="3"/>
        <v>京都府　京丹後市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41.11</v>
      </c>
      <c r="P6" s="20">
        <f t="shared" si="3"/>
        <v>22.46</v>
      </c>
      <c r="Q6" s="20">
        <f t="shared" si="3"/>
        <v>100</v>
      </c>
      <c r="R6" s="20">
        <f t="shared" si="3"/>
        <v>3196</v>
      </c>
      <c r="S6" s="20">
        <f t="shared" si="3"/>
        <v>51981</v>
      </c>
      <c r="T6" s="20">
        <f t="shared" si="3"/>
        <v>501.44</v>
      </c>
      <c r="U6" s="20">
        <f t="shared" si="3"/>
        <v>103.66</v>
      </c>
      <c r="V6" s="20">
        <f t="shared" si="3"/>
        <v>11575</v>
      </c>
      <c r="W6" s="20">
        <f t="shared" si="3"/>
        <v>11.28</v>
      </c>
      <c r="X6" s="20">
        <f t="shared" si="3"/>
        <v>1026.1500000000001</v>
      </c>
      <c r="Y6" s="21" t="str">
        <f>IF(Y7="",NA(),Y7)</f>
        <v>-</v>
      </c>
      <c r="Z6" s="21" t="str">
        <f t="shared" ref="Z6:AH6" si="4">IF(Z7="",NA(),Z7)</f>
        <v>-</v>
      </c>
      <c r="AA6" s="21">
        <f t="shared" si="4"/>
        <v>90.18</v>
      </c>
      <c r="AB6" s="21">
        <f t="shared" si="4"/>
        <v>94.53</v>
      </c>
      <c r="AC6" s="21">
        <f t="shared" si="4"/>
        <v>91.69</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157.09</v>
      </c>
      <c r="AM6" s="21">
        <f t="shared" si="5"/>
        <v>181.22</v>
      </c>
      <c r="AN6" s="21">
        <f t="shared" si="5"/>
        <v>220.65</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199.26</v>
      </c>
      <c r="AX6" s="21">
        <f t="shared" si="6"/>
        <v>200.91</v>
      </c>
      <c r="AY6" s="21">
        <f t="shared" si="6"/>
        <v>193.78</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2050.81</v>
      </c>
      <c r="BI6" s="21">
        <f t="shared" si="7"/>
        <v>2024.82</v>
      </c>
      <c r="BJ6" s="21">
        <f t="shared" si="7"/>
        <v>1982.44</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29.73</v>
      </c>
      <c r="BT6" s="21">
        <f t="shared" si="8"/>
        <v>30.76</v>
      </c>
      <c r="BU6" s="21">
        <f t="shared" si="8"/>
        <v>29.66</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393.18</v>
      </c>
      <c r="CE6" s="21">
        <f t="shared" si="9"/>
        <v>379.58</v>
      </c>
      <c r="CF6" s="21">
        <f t="shared" si="9"/>
        <v>394.2</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43.07</v>
      </c>
      <c r="CP6" s="21">
        <f t="shared" si="10"/>
        <v>42.54</v>
      </c>
      <c r="CQ6" s="21">
        <f t="shared" si="10"/>
        <v>42.15</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22.02</v>
      </c>
      <c r="DA6" s="21">
        <f t="shared" si="11"/>
        <v>33.700000000000003</v>
      </c>
      <c r="DB6" s="21">
        <f t="shared" si="11"/>
        <v>35.119999999999997</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4.18</v>
      </c>
      <c r="DL6" s="21">
        <f t="shared" si="12"/>
        <v>8.06</v>
      </c>
      <c r="DM6" s="21">
        <f t="shared" si="12"/>
        <v>11.73</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262129</v>
      </c>
      <c r="D7" s="23">
        <v>46</v>
      </c>
      <c r="E7" s="23">
        <v>18</v>
      </c>
      <c r="F7" s="23">
        <v>0</v>
      </c>
      <c r="G7" s="23">
        <v>0</v>
      </c>
      <c r="H7" s="23" t="s">
        <v>96</v>
      </c>
      <c r="I7" s="23" t="s">
        <v>97</v>
      </c>
      <c r="J7" s="23" t="s">
        <v>98</v>
      </c>
      <c r="K7" s="23" t="s">
        <v>99</v>
      </c>
      <c r="L7" s="23" t="s">
        <v>100</v>
      </c>
      <c r="M7" s="23" t="s">
        <v>101</v>
      </c>
      <c r="N7" s="24" t="s">
        <v>102</v>
      </c>
      <c r="O7" s="24">
        <v>41.11</v>
      </c>
      <c r="P7" s="24">
        <v>22.46</v>
      </c>
      <c r="Q7" s="24">
        <v>100</v>
      </c>
      <c r="R7" s="24">
        <v>3196</v>
      </c>
      <c r="S7" s="24">
        <v>51981</v>
      </c>
      <c r="T7" s="24">
        <v>501.44</v>
      </c>
      <c r="U7" s="24">
        <v>103.66</v>
      </c>
      <c r="V7" s="24">
        <v>11575</v>
      </c>
      <c r="W7" s="24">
        <v>11.28</v>
      </c>
      <c r="X7" s="24">
        <v>1026.1500000000001</v>
      </c>
      <c r="Y7" s="24" t="s">
        <v>102</v>
      </c>
      <c r="Z7" s="24" t="s">
        <v>102</v>
      </c>
      <c r="AA7" s="24">
        <v>90.18</v>
      </c>
      <c r="AB7" s="24">
        <v>94.53</v>
      </c>
      <c r="AC7" s="24">
        <v>91.69</v>
      </c>
      <c r="AD7" s="24" t="s">
        <v>102</v>
      </c>
      <c r="AE7" s="24" t="s">
        <v>102</v>
      </c>
      <c r="AF7" s="24">
        <v>99.03</v>
      </c>
      <c r="AG7" s="24">
        <v>100.41</v>
      </c>
      <c r="AH7" s="24">
        <v>100.17</v>
      </c>
      <c r="AI7" s="24">
        <v>100.42</v>
      </c>
      <c r="AJ7" s="24" t="s">
        <v>102</v>
      </c>
      <c r="AK7" s="24" t="s">
        <v>102</v>
      </c>
      <c r="AL7" s="24">
        <v>157.09</v>
      </c>
      <c r="AM7" s="24">
        <v>181.22</v>
      </c>
      <c r="AN7" s="24">
        <v>220.65</v>
      </c>
      <c r="AO7" s="24" t="s">
        <v>102</v>
      </c>
      <c r="AP7" s="24" t="s">
        <v>102</v>
      </c>
      <c r="AQ7" s="24">
        <v>74.239999999999995</v>
      </c>
      <c r="AR7" s="24">
        <v>83.92</v>
      </c>
      <c r="AS7" s="24">
        <v>89.31</v>
      </c>
      <c r="AT7" s="24">
        <v>82.66</v>
      </c>
      <c r="AU7" s="24" t="s">
        <v>102</v>
      </c>
      <c r="AV7" s="24" t="s">
        <v>102</v>
      </c>
      <c r="AW7" s="24">
        <v>199.26</v>
      </c>
      <c r="AX7" s="24">
        <v>200.91</v>
      </c>
      <c r="AY7" s="24">
        <v>193.78</v>
      </c>
      <c r="AZ7" s="24" t="s">
        <v>102</v>
      </c>
      <c r="BA7" s="24" t="s">
        <v>102</v>
      </c>
      <c r="BB7" s="24">
        <v>100.47</v>
      </c>
      <c r="BC7" s="24">
        <v>122.71</v>
      </c>
      <c r="BD7" s="24">
        <v>138.19999999999999</v>
      </c>
      <c r="BE7" s="24">
        <v>140.15</v>
      </c>
      <c r="BF7" s="24" t="s">
        <v>102</v>
      </c>
      <c r="BG7" s="24" t="s">
        <v>102</v>
      </c>
      <c r="BH7" s="24">
        <v>2050.81</v>
      </c>
      <c r="BI7" s="24">
        <v>2024.82</v>
      </c>
      <c r="BJ7" s="24">
        <v>1982.44</v>
      </c>
      <c r="BK7" s="24" t="s">
        <v>102</v>
      </c>
      <c r="BL7" s="24" t="s">
        <v>102</v>
      </c>
      <c r="BM7" s="24">
        <v>294.27</v>
      </c>
      <c r="BN7" s="24">
        <v>294.08999999999997</v>
      </c>
      <c r="BO7" s="24">
        <v>294.08999999999997</v>
      </c>
      <c r="BP7" s="24">
        <v>307.39</v>
      </c>
      <c r="BQ7" s="24" t="s">
        <v>102</v>
      </c>
      <c r="BR7" s="24" t="s">
        <v>102</v>
      </c>
      <c r="BS7" s="24">
        <v>29.73</v>
      </c>
      <c r="BT7" s="24">
        <v>30.76</v>
      </c>
      <c r="BU7" s="24">
        <v>29.66</v>
      </c>
      <c r="BV7" s="24" t="s">
        <v>102</v>
      </c>
      <c r="BW7" s="24" t="s">
        <v>102</v>
      </c>
      <c r="BX7" s="24">
        <v>60.59</v>
      </c>
      <c r="BY7" s="24">
        <v>60</v>
      </c>
      <c r="BZ7" s="24">
        <v>59.01</v>
      </c>
      <c r="CA7" s="24">
        <v>57.03</v>
      </c>
      <c r="CB7" s="24" t="s">
        <v>102</v>
      </c>
      <c r="CC7" s="24" t="s">
        <v>102</v>
      </c>
      <c r="CD7" s="24">
        <v>393.18</v>
      </c>
      <c r="CE7" s="24">
        <v>379.58</v>
      </c>
      <c r="CF7" s="24">
        <v>394.2</v>
      </c>
      <c r="CG7" s="24" t="s">
        <v>102</v>
      </c>
      <c r="CH7" s="24" t="s">
        <v>102</v>
      </c>
      <c r="CI7" s="24">
        <v>280.23</v>
      </c>
      <c r="CJ7" s="24">
        <v>282.70999999999998</v>
      </c>
      <c r="CK7" s="24">
        <v>291.82</v>
      </c>
      <c r="CL7" s="24">
        <v>294.83</v>
      </c>
      <c r="CM7" s="24" t="s">
        <v>102</v>
      </c>
      <c r="CN7" s="24" t="s">
        <v>102</v>
      </c>
      <c r="CO7" s="24">
        <v>43.07</v>
      </c>
      <c r="CP7" s="24">
        <v>42.54</v>
      </c>
      <c r="CQ7" s="24">
        <v>42.15</v>
      </c>
      <c r="CR7" s="24" t="s">
        <v>102</v>
      </c>
      <c r="CS7" s="24" t="s">
        <v>102</v>
      </c>
      <c r="CT7" s="24">
        <v>58.19</v>
      </c>
      <c r="CU7" s="24">
        <v>56.52</v>
      </c>
      <c r="CV7" s="24">
        <v>88.45</v>
      </c>
      <c r="CW7" s="24">
        <v>84.27</v>
      </c>
      <c r="CX7" s="24" t="s">
        <v>102</v>
      </c>
      <c r="CY7" s="24" t="s">
        <v>102</v>
      </c>
      <c r="CZ7" s="24">
        <v>22.02</v>
      </c>
      <c r="DA7" s="24">
        <v>33.700000000000003</v>
      </c>
      <c r="DB7" s="24">
        <v>35.119999999999997</v>
      </c>
      <c r="DC7" s="24" t="s">
        <v>102</v>
      </c>
      <c r="DD7" s="24" t="s">
        <v>102</v>
      </c>
      <c r="DE7" s="24">
        <v>87.8</v>
      </c>
      <c r="DF7" s="24">
        <v>88.43</v>
      </c>
      <c r="DG7" s="24">
        <v>90.34</v>
      </c>
      <c r="DH7" s="24">
        <v>86.02</v>
      </c>
      <c r="DI7" s="24" t="s">
        <v>102</v>
      </c>
      <c r="DJ7" s="24" t="s">
        <v>102</v>
      </c>
      <c r="DK7" s="24">
        <v>4.18</v>
      </c>
      <c r="DL7" s="24">
        <v>8.06</v>
      </c>
      <c r="DM7" s="24">
        <v>11.73</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2023-12-12T01:07:51Z</dcterms:created>
  <dcterms:modified xsi:type="dcterms:W3CDTF">2024-02-02T09:32:02Z</dcterms:modified>
  <cp:category/>
</cp:coreProperties>
</file>