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N0CHNhhH89mnh2v7y1ZC1yooAOsnuZAmMBQCfd5ZzvXxHi5dl988OtEFngJda2g8d79vB/6M+pG5irm9DqG9Q==" workbookSaltValue="XVkKLMf98HbcaycRY0KdA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<sst xmlns="http://schemas.openxmlformats.org/spreadsheetml/2006/main" xmlns:r="http://schemas.openxmlformats.org/officeDocument/2006/relationships" count="115" uniqueCount="115">
  <si>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</si>
  <si>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</si>
  <si>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</si>
  <si>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</si>
  <si>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</si>
  <si>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</si>
  <si>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</si>
  <si>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</si>
  <si>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</si>
  <si>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</si>
  <si>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</si>
  <si>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</si>
  <si>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</si>
  <si>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</si>
  <si>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</si>
  <si>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</si>
  <si>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</si>
  <si>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</si>
  <si>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</si>
  <si>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</si>
  <si>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</si>
  <si>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</si>
  <si>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</si>
  <si>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</si>
  <si>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</si>
  <si>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</si>
  <si>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</si>
  <si>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</si>
  <si>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</si>
  <si>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</si>
  <si>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</si>
  <si>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</si>
  <si>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</si>
  <si>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</si>
  <si>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</si>
  <si>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</si>
  <si>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</si>
  <si>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</si>
  <si>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</si>
  <si>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</si>
  <si>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</si>
  <si>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</si>
  <si>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</si>
  <si>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</si>
  <si>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</si>
  <si>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</si>
  <si>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</si>
  <si>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</si>
  <si>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</si>
  <si>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</si>
  <si>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</si>
  <si>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</si>
  <si>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</si>
  <si>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</si>
  <si>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</si>
  <si>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</si>
  <si>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</si>
  <si>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平成30年度は、大口使用者の下水道使用量が一時的に大幅に減少したため下水道使用料収入が減少し、経常赤字を計上することとなったが、令和元年度以降は、下水道使用量が一定回復し、再び経常黒字を計上することができている。
一方で、令和４年度は、有収水量の減少に伴う下水道使用料の減少及び下水道維持管理負担金の増加により、経常収支比率は114.17％と前年度比3.70ポイント減となった。
流動比率は、181.52％と経常黒字に伴い年々増加傾向にあり、支払能力は充足してきている。
企業債残高対事業規模比率については、236.23％となっており、本町では下水道整備が概ね完了していることから、今後も減少傾向となる見込みである。
使用料水準の妥当性を示す経費回収率は、前年度比5.02ポイント減の98.17％と100％を下回っており、使用料収入で経費が賄えていない状況となった。
汚水処理原価は、127.97円/㎡と、全国平均値や類似団体平均値と比較して良好な値となっている。
水洗化率については、94.71％と類似団体平均値と比べ高水準となっているが、引き続き水質保全や使用料収入の増加を目指し、勧奨活動等により水洗化率の向上に努める。</t>
    <rPh sb="107" eb="109">
      <t>イッポウ</t>
    </rPh>
    <rPh sb="123" eb="125">
      <t>ゲンショウ</t>
    </rPh>
    <rPh sb="128" eb="131">
      <t>ゲスイドウ</t>
    </rPh>
    <rPh sb="131" eb="134">
      <t>シヨウリョウ</t>
    </rPh>
    <rPh sb="135" eb="137">
      <t>ゲンショウ</t>
    </rPh>
    <rPh sb="137" eb="138">
      <t>オヨ</t>
    </rPh>
    <rPh sb="150" eb="152">
      <t>ゾウカ</t>
    </rPh>
    <rPh sb="183" eb="184">
      <t>ゲン</t>
    </rPh>
    <rPh sb="204" eb="206">
      <t>ケイジョウ</t>
    </rPh>
    <rPh sb="206" eb="208">
      <t>クロジ</t>
    </rPh>
    <rPh sb="209" eb="210">
      <t>トモナ</t>
    </rPh>
    <rPh sb="211" eb="213">
      <t>ネンネン</t>
    </rPh>
    <rPh sb="215" eb="217">
      <t>ケイコウ</t>
    </rPh>
    <rPh sb="309" eb="312">
      <t>シヨウリョウ</t>
    </rPh>
    <rPh sb="312" eb="314">
      <t>スイジュン</t>
    </rPh>
    <rPh sb="315" eb="318">
      <t>ダトウセイ</t>
    </rPh>
    <rPh sb="319" eb="320">
      <t>シメ</t>
    </rPh>
    <rPh sb="328" eb="331">
      <t>ゼンネンド</t>
    </rPh>
    <rPh sb="331" eb="332">
      <t>ヒ</t>
    </rPh>
    <rPh sb="340" eb="341">
      <t>ゲン</t>
    </rPh>
    <rPh sb="354" eb="356">
      <t>シタマワ</t>
    </rPh>
    <rPh sb="493" eb="495">
      <t>カンショウ</t>
    </rPh>
    <rPh sb="495" eb="497">
      <t>カツドウ</t>
    </rPh>
    <rPh sb="497" eb="498">
      <t>トウ</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</si>
  <si>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</si>
  <si>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</si>
  <si>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</si>
  <si>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</si>
  <si>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</si>
  <si>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</si>
  <si>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</si>
  <si>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</si>
  <si>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</si>
  <si>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</si>
  <si>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</si>
  <si>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</si>
  <si>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</si>
  <si>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</si>
  <si>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</si>
  <si>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</si>
  <si>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</si>
  <si>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</si>
  <si>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</si>
  <si>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</si>
  <si>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</si>
  <si>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</si>
  <si>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</si>
  <si>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</si>
  <si>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</si>
  <si>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</si>
  <si>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</si>
  <si>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</si>
  <si>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</si>
  <si>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</si>
  <si>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</si>
  <si>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</si>
  <si>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</si>
  <si>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</si>
  <si>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</si>
  <si>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</si>
  <si>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</si>
  <si>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</si>
  <si>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久御山町</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</si>
  <si>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</si>
  <si>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</si>
  <si>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</si>
  <si>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</si>
  <si>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</si>
  <si>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</si>
  <si>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</si>
  <si>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</si>
  <si>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</si>
  <si>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</si>
  <si>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</si>
  <si>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</si>
  <si>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</si>
  <si>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</si>
  <si>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</si>
  <si>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</si>
  <si>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本町下水道事業は、平成29年度に地方公営企業法を適用しているため、有形固定資産減価償却率は低い数値となっているが、増加傾向にある。
また、標準耐用年数を経過した管渠延長の割合を示す管渠老朽化率は、令和４年度に施工した管渠改築工事に伴い、前年度比0.12ポイント減の3.16％となり、当該年度に更新した管渠延長の割合を示す管渠改善率は0.12％となった。
本町下水道事業は、平成元年度から供用を開始しており経過年月が浅いため、老朽化が直ぐに問題となるような状況ではないが、今後も、ストックマネジメント計画(平成30年度策定)及び下水道ビジョン(令和４年度策定)に基づき、適切な維持管理を行い、計画的かつ効率的な修繕改築を進めていく。</t>
    <rPh sb="69" eb="71">
      <t>ヒョウジュン</t>
    </rPh>
    <rPh sb="71" eb="73">
      <t>タイヨウ</t>
    </rPh>
    <rPh sb="73" eb="75">
      <t>ネンスウ</t>
    </rPh>
    <rPh sb="76" eb="78">
      <t>ケイカ</t>
    </rPh>
    <rPh sb="80" eb="82">
      <t>カンキョ</t>
    </rPh>
    <rPh sb="82" eb="84">
      <t>エンチョウ</t>
    </rPh>
    <rPh sb="85" eb="87">
      <t>ワリアイ</t>
    </rPh>
    <rPh sb="88" eb="89">
      <t>シメ</t>
    </rPh>
    <rPh sb="98" eb="100">
      <t>レイワ</t>
    </rPh>
    <rPh sb="101" eb="103">
      <t>ネンド</t>
    </rPh>
    <rPh sb="104" eb="106">
      <t>セコウ</t>
    </rPh>
    <rPh sb="108" eb="110">
      <t>カンキョ</t>
    </rPh>
    <rPh sb="110" eb="112">
      <t>カイチク</t>
    </rPh>
    <rPh sb="112" eb="114">
      <t>コウジ</t>
    </rPh>
    <rPh sb="115" eb="116">
      <t>トモナ</t>
    </rPh>
    <rPh sb="118" eb="122">
      <t>ゼンネンドヒ</t>
    </rPh>
    <rPh sb="130" eb="131">
      <t>ゲン</t>
    </rPh>
    <rPh sb="141" eb="143">
      <t>トウガイ</t>
    </rPh>
    <rPh sb="143" eb="145">
      <t>ネンド</t>
    </rPh>
    <rPh sb="146" eb="148">
      <t>コウシン</t>
    </rPh>
    <rPh sb="150" eb="152">
      <t>カンキョ</t>
    </rPh>
    <rPh sb="152" eb="154">
      <t>エンチョウ</t>
    </rPh>
    <rPh sb="155" eb="157">
      <t>ワリアイ</t>
    </rPh>
    <rPh sb="158" eb="159">
      <t>シメ</t>
    </rPh>
    <rPh sb="160" eb="162">
      <t>カンキョ</t>
    </rPh>
    <rPh sb="162" eb="165">
      <t>カイゼンリツ</t>
    </rPh>
    <rPh sb="177" eb="179">
      <t>ホンチョウ</t>
    </rPh>
    <rPh sb="179" eb="182">
      <t>ゲスイドウ</t>
    </rPh>
    <rPh sb="182" eb="184">
      <t>ジギョウ</t>
    </rPh>
    <phoneticPr fontId="1"/>
  </si>
  <si>
    <t>令和４年度で、４年連続の経常黒字を計上することができたところであるが、今後、下水道施設の修繕や改築に多額の資金投資が見込まれるのに対して、収益については、普及率が既に高水準にあるなかで、人口減少や節水機器のさらなる普及、機能向上の影響により水需要は減少し、使用料収入は減少する見込みとなっており、経営環境はさらに厳しさを増すことが予測される。
今後も、「安全・安心で快適な暮らしを支える持続的な下水道」の実現に向け、令和３年度に策定した「久御山町下水道ビジョン」に基づき、引き続き効率的な事業運営に努めるとともに、経営基盤の強化と財政マネジメントの向上に努める。</t>
    <rPh sb="8" eb="9">
      <t>ネン</t>
    </rPh>
    <rPh sb="9" eb="11">
      <t>レンゾク</t>
    </rPh>
    <rPh sb="35" eb="37">
      <t>コンゴ</t>
    </rPh>
    <rPh sb="38" eb="41">
      <t>ゲスイドウ</t>
    </rPh>
    <rPh sb="41" eb="43">
      <t>シセツ</t>
    </rPh>
    <rPh sb="44" eb="46">
      <t>シュウゼン</t>
    </rPh>
    <rPh sb="47" eb="49">
      <t>カイチク</t>
    </rPh>
    <rPh sb="50" eb="52">
      <t>タガク</t>
    </rPh>
    <rPh sb="53" eb="55">
      <t>シキン</t>
    </rPh>
    <rPh sb="55" eb="57">
      <t>トウシ</t>
    </rPh>
    <rPh sb="58" eb="60">
      <t>ミコ</t>
    </rPh>
    <rPh sb="65" eb="66">
      <t>タイ</t>
    </rPh>
    <rPh sb="69" eb="71">
      <t>シュウエキ</t>
    </rPh>
    <rPh sb="77" eb="80">
      <t>フキュウリツ</t>
    </rPh>
    <rPh sb="81" eb="82">
      <t>スデ</t>
    </rPh>
    <rPh sb="83" eb="86">
      <t>コウスイジュン</t>
    </rPh>
    <rPh sb="115" eb="117">
      <t>エイキョウ</t>
    </rPh>
    <rPh sb="120" eb="121">
      <t>ミズ</t>
    </rPh>
    <rPh sb="121" eb="123">
      <t>ジュヨウ</t>
    </rPh>
    <rPh sb="124" eb="126">
      <t>ゲンショウ</t>
    </rPh>
    <rPh sb="138" eb="140">
      <t>ミコ</t>
    </rPh>
    <rPh sb="160" eb="161">
      <t>マ</t>
    </rPh>
    <rPh sb="165" eb="167">
      <t>ヨソク</t>
    </rPh>
    <rPh sb="172" eb="174">
      <t>コンゴ</t>
    </rPh>
    <rPh sb="177" eb="179">
      <t>アンゼン</t>
    </rPh>
    <rPh sb="180" eb="182">
      <t>アンシン</t>
    </rPh>
    <rPh sb="183" eb="185">
      <t>カイテキ</t>
    </rPh>
    <rPh sb="186" eb="187">
      <t>ク</t>
    </rPh>
    <rPh sb="190" eb="191">
      <t>ササ</t>
    </rPh>
    <rPh sb="193" eb="196">
      <t>ジゾクテキ</t>
    </rPh>
    <rPh sb="197" eb="200">
      <t>ゲスイドウ</t>
    </rPh>
    <rPh sb="202" eb="204">
      <t>ジツゲン</t>
    </rPh>
    <rPh sb="205" eb="206">
      <t>ム</t>
    </rPh>
    <rPh sb="208" eb="210">
      <t>レイワ</t>
    </rPh>
    <rPh sb="211" eb="213">
      <t>ネンド</t>
    </rPh>
    <rPh sb="214" eb="216">
      <t>サクテイ</t>
    </rPh>
    <rPh sb="219" eb="223">
      <t>クミヤマチョウ</t>
    </rPh>
    <rPh sb="223" eb="226">
      <t>ゲスイドウ</t>
    </rPh>
    <rPh sb="232" eb="233">
      <t>モト</t>
    </rPh>
    <rPh sb="236" eb="237">
      <t>ヒ</t>
    </rPh>
    <rPh sb="238" eb="239">
      <t>ツヅ</t>
    </rPh>
    <rPh sb="240" eb="243">
      <t>コウリツテキ</t>
    </rPh>
    <rPh sb="244" eb="246">
      <t>ジギョウ</t>
    </rPh>
    <rPh sb="246" eb="248">
      <t>ウンエイ</t>
    </rPh>
    <rPh sb="249" eb="250">
      <t>ツト</t>
    </rPh>
    <rPh sb="257" eb="259">
      <t>ケイエイ</t>
    </rPh>
    <rPh sb="259" eb="261">
      <t>キバン</t>
    </rPh>
    <rPh sb="262" eb="264">
      <t>キョウカ</t>
    </rPh>
    <rPh sb="265" eb="267">
      <t>ザイセイ</t>
    </rPh>
    <rPh sb="274" eb="276">
      <t>コウジョウ</t>
    </rPh>
    <rPh sb="277" eb="278">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</si>
</sst>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0.12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0.17</c:v>
                </c:pt>
                <c:pt idx="2">
                  <c:v>0.15</c:v>
                </c:pt>
                <c:pt idx="3">
                  <c:v>0.15</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52.58</c:v>
                </c:pt>
                <c:pt idx="1">
                  <c:v>57.42</c:v>
                </c:pt>
                <c:pt idx="2">
                  <c:v>56.72</c:v>
                </c:pt>
                <c:pt idx="3">
                  <c:v>56.43</c:v>
                </c:pt>
                <c:pt idx="4">
                  <c:v>55.82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98.16</c:v>
                </c:pt>
                <c:pt idx="1">
                  <c:v>98.76</c:v>
                </c:pt>
                <c:pt idx="2">
                  <c:v>93.1</c:v>
                </c:pt>
                <c:pt idx="3">
                  <c:v>93.57</c:v>
                </c:pt>
                <c:pt idx="4">
                  <c:v>94.71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83.02</c:v>
                </c:pt>
                <c:pt idx="1">
                  <c:v>90.42</c:v>
                </c:pt>
                <c:pt idx="2">
                  <c:v>90.72</c:v>
                </c:pt>
                <c:pt idx="3">
                  <c:v>91.07</c:v>
                </c:pt>
                <c:pt idx="4">
                  <c:v>90.67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99.67</c:v>
                </c:pt>
                <c:pt idx="1">
                  <c:v>103.94</c:v>
                </c:pt>
                <c:pt idx="2">
                  <c:v>112.82</c:v>
                </c:pt>
                <c:pt idx="3">
                  <c:v>117.87</c:v>
                </c:pt>
                <c:pt idx="4">
                  <c:v>114.17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104.14</c:v>
                </c:pt>
                <c:pt idx="1">
                  <c:v>106.81</c:v>
                </c:pt>
                <c:pt idx="2">
                  <c:v>106.5</c:v>
                </c:pt>
                <c:pt idx="3">
                  <c:v>106.22</c:v>
                </c:pt>
                <c:pt idx="4">
                  <c:v>107.01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6.15</c:v>
                </c:pt>
                <c:pt idx="1">
                  <c:v>9.0500000000000007</c:v>
                </c:pt>
                <c:pt idx="2">
                  <c:v>11.99</c:v>
                </c:pt>
                <c:pt idx="3">
                  <c:v>14.96</c:v>
                </c:pt>
                <c:pt idx="4">
                  <c:v>17.88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15.95</c:v>
                </c:pt>
                <c:pt idx="1">
                  <c:v>29.23</c:v>
                </c:pt>
                <c:pt idx="2">
                  <c:v>20.78</c:v>
                </c:pt>
                <c:pt idx="3">
                  <c:v>23.54</c:v>
                </c:pt>
                <c:pt idx="4">
                  <c:v>25.86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3.43</c:v>
                </c:pt>
                <c:pt idx="2">
                  <c:v>3.28</c:v>
                </c:pt>
                <c:pt idx="3">
                  <c:v>3.28</c:v>
                </c:pt>
                <c:pt idx="4">
                  <c:v>3.16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
                  <c:v>0</c:v>
                </c:pt>
                <c:pt idx="1">
                  <c:v>1.37</c:v>
                </c:pt>
                <c:pt idx="2">
                  <c:v>1.34</c:v>
                </c:pt>
                <c:pt idx="3">
                  <c:v>1.5</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73.180000000000007</c:v>
                </c:pt>
                <c:pt idx="1">
                  <c:v>34.4</c:v>
                </c:pt>
                <c:pt idx="2">
                  <c:v>18.36</c:v>
                </c:pt>
                <c:pt idx="3">
                  <c:v>18.010000000000002</c:v>
                </c:pt>
                <c:pt idx="4">
                  <c:v>23.86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77.62</c:v>
                </c:pt>
                <c:pt idx="1">
                  <c:v>97.62</c:v>
                </c:pt>
                <c:pt idx="2">
                  <c:v>114.6</c:v>
                </c:pt>
                <c:pt idx="3">
                  <c:v>148.91</c:v>
                </c:pt>
                <c:pt idx="4">
                  <c:v>181.52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52.32</c:v>
                </c:pt>
                <c:pt idx="1">
                  <c:v>68.17</c:v>
                </c:pt>
                <c:pt idx="2">
                  <c:v>55.6</c:v>
                </c:pt>
                <c:pt idx="3">
                  <c:v>59.4</c:v>
                </c:pt>
                <c:pt idx="4">
                  <c:v>68.27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555.39</c:v>
                </c:pt>
                <c:pt idx="1">
                  <c:v>477.97</c:v>
                </c:pt>
                <c:pt idx="2">
                  <c:v>433.67</c:v>
                </c:pt>
                <c:pt idx="3">
                  <c:v>257.94</c:v>
                </c:pt>
                <c:pt idx="4">
                  <c:v>236.23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958.81</c:v>
                </c:pt>
                <c:pt idx="1">
                  <c:v>789.44</c:v>
                </c:pt>
                <c:pt idx="2">
                  <c:v>789.08</c:v>
                </c:pt>
                <c:pt idx="3">
                  <c:v>747.84</c:v>
                </c:pt>
                <c:pt idx="4">
                  <c:v>804.98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84.51</c:v>
                </c:pt>
                <c:pt idx="1">
                  <c:v>89.36</c:v>
                </c:pt>
                <c:pt idx="2">
                  <c:v>98.05</c:v>
                </c:pt>
                <c:pt idx="3">
                  <c:v>103.19</c:v>
                </c:pt>
                <c:pt idx="4">
                  <c:v>98.17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82.88</c:v>
                </c:pt>
                <c:pt idx="1">
                  <c:v>87.29</c:v>
                </c:pt>
                <c:pt idx="2">
                  <c:v>88.25</c:v>
                </c:pt>
                <c:pt idx="3">
                  <c:v>90.17</c:v>
                </c:pt>
                <c:pt idx="4">
                  <c:v>88.71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145.30000000000001</c:v>
                </c:pt>
                <c:pt idx="1">
                  <c:v>139.63</c:v>
                </c:pt>
                <c:pt idx="2">
                  <c:v>127.07</c:v>
                </c:pt>
                <c:pt idx="3">
                  <c:v>121.31</c:v>
                </c:pt>
                <c:pt idx="4">
                  <c:v>127.97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190.99</c:v>
                </c:pt>
                <c:pt idx="1">
                  <c:v>176.67</c:v>
                </c:pt>
                <c:pt idx="2">
                  <c:v>176.37</c:v>
                </c:pt>
                <c:pt idx="3">
                  <c:v>173.17</c:v>
                </c:pt>
                <c:pt idx="4">
                  <c:v>174.8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L58" zoomScale="110" zoomScaleNormal="11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久御山町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15505</v>
      </c>
      <c r="AM8" s="21"/>
      <c r="AN8" s="21"/>
      <c r="AO8" s="21"/>
      <c r="AP8" s="21"/>
      <c r="AQ8" s="21"/>
      <c r="AR8" s="21"/>
      <c r="AS8" s="21"/>
      <c r="AT8" s="7">
        <f>データ!T6</f>
        <v>13.86</v>
      </c>
      <c r="AU8" s="7"/>
      <c r="AV8" s="7"/>
      <c r="AW8" s="7"/>
      <c r="AX8" s="7"/>
      <c r="AY8" s="7"/>
      <c r="AZ8" s="7"/>
      <c r="BA8" s="7"/>
      <c r="BB8" s="7">
        <f>データ!U6</f>
        <v>1118.69</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30</v>
      </c>
      <c r="BC9" s="5"/>
      <c r="BD9" s="5"/>
      <c r="BE9" s="5"/>
      <c r="BF9" s="5"/>
      <c r="BG9" s="5"/>
      <c r="BH9" s="5"/>
      <c r="BI9" s="5"/>
      <c r="BJ9" s="3"/>
      <c r="BK9" s="3"/>
      <c r="BL9" s="28" t="s">
        <v>33</v>
      </c>
      <c r="BM9" s="38"/>
      <c r="BN9" s="45" t="s">
        <v>34</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79.27</v>
      </c>
      <c r="J10" s="7"/>
      <c r="K10" s="7"/>
      <c r="L10" s="7"/>
      <c r="M10" s="7"/>
      <c r="N10" s="7"/>
      <c r="O10" s="7"/>
      <c r="P10" s="7">
        <f>データ!P6</f>
        <v>99.84</v>
      </c>
      <c r="Q10" s="7"/>
      <c r="R10" s="7"/>
      <c r="S10" s="7"/>
      <c r="T10" s="7"/>
      <c r="U10" s="7"/>
      <c r="V10" s="7"/>
      <c r="W10" s="7">
        <f>データ!Q6</f>
        <v>121.03</v>
      </c>
      <c r="X10" s="7"/>
      <c r="Y10" s="7"/>
      <c r="Z10" s="7"/>
      <c r="AA10" s="7"/>
      <c r="AB10" s="7"/>
      <c r="AC10" s="7"/>
      <c r="AD10" s="21">
        <f>データ!R6</f>
        <v>1944</v>
      </c>
      <c r="AE10" s="21"/>
      <c r="AF10" s="21"/>
      <c r="AG10" s="21"/>
      <c r="AH10" s="21"/>
      <c r="AI10" s="21"/>
      <c r="AJ10" s="21"/>
      <c r="AK10" s="2"/>
      <c r="AL10" s="21">
        <f>データ!V6</f>
        <v>15439</v>
      </c>
      <c r="AM10" s="21"/>
      <c r="AN10" s="21"/>
      <c r="AO10" s="21"/>
      <c r="AP10" s="21"/>
      <c r="AQ10" s="21"/>
      <c r="AR10" s="21"/>
      <c r="AS10" s="21"/>
      <c r="AT10" s="7">
        <f>データ!W6</f>
        <v>5.18</v>
      </c>
      <c r="AU10" s="7"/>
      <c r="AV10" s="7"/>
      <c r="AW10" s="7"/>
      <c r="AX10" s="7"/>
      <c r="AY10" s="7"/>
      <c r="AZ10" s="7"/>
      <c r="BA10" s="7"/>
      <c r="BB10" s="7">
        <f>データ!X6</f>
        <v>2980.5</v>
      </c>
      <c r="BC10" s="7"/>
      <c r="BD10" s="7"/>
      <c r="BE10" s="7"/>
      <c r="BF10" s="7"/>
      <c r="BG10" s="7"/>
      <c r="BH10" s="7"/>
      <c r="BI10" s="7"/>
      <c r="BJ10" s="2"/>
      <c r="BK10" s="2"/>
      <c r="BL10" s="29" t="s">
        <v>36</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57</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39</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43</v>
      </c>
      <c r="F84" s="12" t="s">
        <v>45</v>
      </c>
      <c r="G84" s="12" t="s">
        <v>46</v>
      </c>
      <c r="H84" s="12" t="s">
        <v>40</v>
      </c>
      <c r="I84" s="12" t="s">
        <v>9</v>
      </c>
      <c r="J84" s="12" t="s">
        <v>47</v>
      </c>
      <c r="K84" s="12" t="s">
        <v>48</v>
      </c>
      <c r="L84" s="12" t="s">
        <v>31</v>
      </c>
      <c r="M84" s="12" t="s">
        <v>35</v>
      </c>
      <c r="N84" s="12" t="s">
        <v>49</v>
      </c>
      <c r="O84" s="12" t="s">
        <v>51</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xYQAnlBLE4IG150QWoiLlt1r8CcIc3Q2hIMwP9ItGwjpClYQ91m7itEZ5Z4oeg/Sw+y9yG/gWcj+Z8xAaxsJg==" saltValue="dh+2O0zS6hV1Ao8Q/XNLa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32</v>
      </c>
      <c r="C3" s="58" t="s">
        <v>56</v>
      </c>
      <c r="D3" s="58" t="s">
        <v>58</v>
      </c>
      <c r="E3" s="58" t="s">
        <v>5</v>
      </c>
      <c r="F3" s="58" t="s">
        <v>4</v>
      </c>
      <c r="G3" s="58" t="s">
        <v>24</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55</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42</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2022</v>
      </c>
      <c r="C6" s="61">
        <f t="shared" si="1"/>
        <v>263222</v>
      </c>
      <c r="D6" s="61">
        <f t="shared" si="1"/>
        <v>46</v>
      </c>
      <c r="E6" s="61">
        <f t="shared" si="1"/>
        <v>17</v>
      </c>
      <c r="F6" s="61">
        <f t="shared" si="1"/>
        <v>1</v>
      </c>
      <c r="G6" s="61">
        <f t="shared" si="1"/>
        <v>0</v>
      </c>
      <c r="H6" s="61" t="str">
        <f t="shared" si="1"/>
        <v>京都府　久御山町</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79.27</v>
      </c>
      <c r="P6" s="70">
        <f t="shared" si="1"/>
        <v>99.84</v>
      </c>
      <c r="Q6" s="70">
        <f t="shared" si="1"/>
        <v>121.03</v>
      </c>
      <c r="R6" s="70">
        <f t="shared" si="1"/>
        <v>1944</v>
      </c>
      <c r="S6" s="70">
        <f t="shared" si="1"/>
        <v>15505</v>
      </c>
      <c r="T6" s="70">
        <f t="shared" si="1"/>
        <v>13.86</v>
      </c>
      <c r="U6" s="70">
        <f t="shared" si="1"/>
        <v>1118.69</v>
      </c>
      <c r="V6" s="70">
        <f t="shared" si="1"/>
        <v>15439</v>
      </c>
      <c r="W6" s="70">
        <f t="shared" si="1"/>
        <v>5.18</v>
      </c>
      <c r="X6" s="70">
        <f t="shared" si="1"/>
        <v>2980.5</v>
      </c>
      <c r="Y6" s="78">
        <f t="shared" ref="Y6:AH6" si="2">IF(Y7="",NA(),Y7)</f>
        <v>99.67</v>
      </c>
      <c r="Z6" s="78">
        <f t="shared" si="2"/>
        <v>103.94</v>
      </c>
      <c r="AA6" s="78">
        <f t="shared" si="2"/>
        <v>112.82</v>
      </c>
      <c r="AB6" s="78">
        <f t="shared" si="2"/>
        <v>117.87</v>
      </c>
      <c r="AC6" s="78">
        <f t="shared" si="2"/>
        <v>114.17</v>
      </c>
      <c r="AD6" s="78">
        <f t="shared" si="2"/>
        <v>104.14</v>
      </c>
      <c r="AE6" s="78">
        <f t="shared" si="2"/>
        <v>106.81</v>
      </c>
      <c r="AF6" s="78">
        <f t="shared" si="2"/>
        <v>106.5</v>
      </c>
      <c r="AG6" s="78">
        <f t="shared" si="2"/>
        <v>106.22</v>
      </c>
      <c r="AH6" s="78">
        <f t="shared" si="2"/>
        <v>107.01</v>
      </c>
      <c r="AI6" s="70" t="str">
        <f>IF(AI7="","",IF(AI7="-","【-】","【"&amp;SUBSTITUTE(TEXT(AI7,"#,##0.00"),"-","△")&amp;"】"))</f>
        <v>【106.11】</v>
      </c>
      <c r="AJ6" s="70">
        <f t="shared" ref="AJ6:AS6" si="3">IF(AJ7="",NA(),AJ7)</f>
        <v>0</v>
      </c>
      <c r="AK6" s="70">
        <f t="shared" si="3"/>
        <v>0</v>
      </c>
      <c r="AL6" s="70">
        <f t="shared" si="3"/>
        <v>0</v>
      </c>
      <c r="AM6" s="70">
        <f t="shared" si="3"/>
        <v>0</v>
      </c>
      <c r="AN6" s="70">
        <f t="shared" si="3"/>
        <v>0</v>
      </c>
      <c r="AO6" s="78">
        <f t="shared" si="3"/>
        <v>73.180000000000007</v>
      </c>
      <c r="AP6" s="78">
        <f t="shared" si="3"/>
        <v>34.4</v>
      </c>
      <c r="AQ6" s="78">
        <f t="shared" si="3"/>
        <v>18.36</v>
      </c>
      <c r="AR6" s="78">
        <f t="shared" si="3"/>
        <v>18.010000000000002</v>
      </c>
      <c r="AS6" s="78">
        <f t="shared" si="3"/>
        <v>23.86</v>
      </c>
      <c r="AT6" s="70" t="str">
        <f>IF(AT7="","",IF(AT7="-","【-】","【"&amp;SUBSTITUTE(TEXT(AT7,"#,##0.00"),"-","△")&amp;"】"))</f>
        <v>【3.15】</v>
      </c>
      <c r="AU6" s="78">
        <f t="shared" ref="AU6:BD6" si="4">IF(AU7="",NA(),AU7)</f>
        <v>77.62</v>
      </c>
      <c r="AV6" s="78">
        <f t="shared" si="4"/>
        <v>97.62</v>
      </c>
      <c r="AW6" s="78">
        <f t="shared" si="4"/>
        <v>114.6</v>
      </c>
      <c r="AX6" s="78">
        <f t="shared" si="4"/>
        <v>148.91</v>
      </c>
      <c r="AY6" s="78">
        <f t="shared" si="4"/>
        <v>181.52</v>
      </c>
      <c r="AZ6" s="78">
        <f t="shared" si="4"/>
        <v>52.32</v>
      </c>
      <c r="BA6" s="78">
        <f t="shared" si="4"/>
        <v>68.17</v>
      </c>
      <c r="BB6" s="78">
        <f t="shared" si="4"/>
        <v>55.6</v>
      </c>
      <c r="BC6" s="78">
        <f t="shared" si="4"/>
        <v>59.4</v>
      </c>
      <c r="BD6" s="78">
        <f t="shared" si="4"/>
        <v>68.27</v>
      </c>
      <c r="BE6" s="70" t="str">
        <f>IF(BE7="","",IF(BE7="-","【-】","【"&amp;SUBSTITUTE(TEXT(BE7,"#,##0.00"),"-","△")&amp;"】"))</f>
        <v>【73.44】</v>
      </c>
      <c r="BF6" s="78">
        <f t="shared" ref="BF6:BO6" si="5">IF(BF7="",NA(),BF7)</f>
        <v>555.39</v>
      </c>
      <c r="BG6" s="78">
        <f t="shared" si="5"/>
        <v>477.97</v>
      </c>
      <c r="BH6" s="78">
        <f t="shared" si="5"/>
        <v>433.67</v>
      </c>
      <c r="BI6" s="78">
        <f t="shared" si="5"/>
        <v>257.94</v>
      </c>
      <c r="BJ6" s="78">
        <f t="shared" si="5"/>
        <v>236.23</v>
      </c>
      <c r="BK6" s="78">
        <f t="shared" si="5"/>
        <v>958.81</v>
      </c>
      <c r="BL6" s="78">
        <f t="shared" si="5"/>
        <v>789.44</v>
      </c>
      <c r="BM6" s="78">
        <f t="shared" si="5"/>
        <v>789.08</v>
      </c>
      <c r="BN6" s="78">
        <f t="shared" si="5"/>
        <v>747.84</v>
      </c>
      <c r="BO6" s="78">
        <f t="shared" si="5"/>
        <v>804.98</v>
      </c>
      <c r="BP6" s="70" t="str">
        <f>IF(BP7="","",IF(BP7="-","【-】","【"&amp;SUBSTITUTE(TEXT(BP7,"#,##0.00"),"-","△")&amp;"】"))</f>
        <v>【652.82】</v>
      </c>
      <c r="BQ6" s="78">
        <f t="shared" ref="BQ6:BZ6" si="6">IF(BQ7="",NA(),BQ7)</f>
        <v>84.51</v>
      </c>
      <c r="BR6" s="78">
        <f t="shared" si="6"/>
        <v>89.36</v>
      </c>
      <c r="BS6" s="78">
        <f t="shared" si="6"/>
        <v>98.05</v>
      </c>
      <c r="BT6" s="78">
        <f t="shared" si="6"/>
        <v>103.19</v>
      </c>
      <c r="BU6" s="78">
        <f t="shared" si="6"/>
        <v>98.17</v>
      </c>
      <c r="BV6" s="78">
        <f t="shared" si="6"/>
        <v>82.88</v>
      </c>
      <c r="BW6" s="78">
        <f t="shared" si="6"/>
        <v>87.29</v>
      </c>
      <c r="BX6" s="78">
        <f t="shared" si="6"/>
        <v>88.25</v>
      </c>
      <c r="BY6" s="78">
        <f t="shared" si="6"/>
        <v>90.17</v>
      </c>
      <c r="BZ6" s="78">
        <f t="shared" si="6"/>
        <v>88.71</v>
      </c>
      <c r="CA6" s="70" t="str">
        <f>IF(CA7="","",IF(CA7="-","【-】","【"&amp;SUBSTITUTE(TEXT(CA7,"#,##0.00"),"-","△")&amp;"】"))</f>
        <v>【97.61】</v>
      </c>
      <c r="CB6" s="78">
        <f t="shared" ref="CB6:CK6" si="7">IF(CB7="",NA(),CB7)</f>
        <v>145.30000000000001</v>
      </c>
      <c r="CC6" s="78">
        <f t="shared" si="7"/>
        <v>139.63</v>
      </c>
      <c r="CD6" s="78">
        <f t="shared" si="7"/>
        <v>127.07</v>
      </c>
      <c r="CE6" s="78">
        <f t="shared" si="7"/>
        <v>121.31</v>
      </c>
      <c r="CF6" s="78">
        <f t="shared" si="7"/>
        <v>127.97</v>
      </c>
      <c r="CG6" s="78">
        <f t="shared" si="7"/>
        <v>190.99</v>
      </c>
      <c r="CH6" s="78">
        <f t="shared" si="7"/>
        <v>176.67</v>
      </c>
      <c r="CI6" s="78">
        <f t="shared" si="7"/>
        <v>176.37</v>
      </c>
      <c r="CJ6" s="78">
        <f t="shared" si="7"/>
        <v>173.17</v>
      </c>
      <c r="CK6" s="78">
        <f t="shared" si="7"/>
        <v>174.8</v>
      </c>
      <c r="CL6" s="70" t="str">
        <f>IF(CL7="","",IF(CL7="-","【-】","【"&amp;SUBSTITUTE(TEXT(CL7,"#,##0.00"),"-","△")&amp;"】"))</f>
        <v>【138.29】</v>
      </c>
      <c r="CM6" s="78" t="str">
        <f t="shared" ref="CM6:CV6" si="8">IF(CM7="",NA(),CM7)</f>
        <v>-</v>
      </c>
      <c r="CN6" s="78" t="str">
        <f t="shared" si="8"/>
        <v>-</v>
      </c>
      <c r="CO6" s="78" t="str">
        <f t="shared" si="8"/>
        <v>-</v>
      </c>
      <c r="CP6" s="78" t="str">
        <f t="shared" si="8"/>
        <v>-</v>
      </c>
      <c r="CQ6" s="78" t="str">
        <f t="shared" si="8"/>
        <v>-</v>
      </c>
      <c r="CR6" s="78">
        <f t="shared" si="8"/>
        <v>52.58</v>
      </c>
      <c r="CS6" s="78">
        <f t="shared" si="8"/>
        <v>57.42</v>
      </c>
      <c r="CT6" s="78">
        <f t="shared" si="8"/>
        <v>56.72</v>
      </c>
      <c r="CU6" s="78">
        <f t="shared" si="8"/>
        <v>56.43</v>
      </c>
      <c r="CV6" s="78">
        <f t="shared" si="8"/>
        <v>55.82</v>
      </c>
      <c r="CW6" s="70" t="str">
        <f>IF(CW7="","",IF(CW7="-","【-】","【"&amp;SUBSTITUTE(TEXT(CW7,"#,##0.00"),"-","△")&amp;"】"))</f>
        <v>【59.10】</v>
      </c>
      <c r="CX6" s="78">
        <f t="shared" ref="CX6:DG6" si="9">IF(CX7="",NA(),CX7)</f>
        <v>98.16</v>
      </c>
      <c r="CY6" s="78">
        <f t="shared" si="9"/>
        <v>98.76</v>
      </c>
      <c r="CZ6" s="78">
        <f t="shared" si="9"/>
        <v>93.1</v>
      </c>
      <c r="DA6" s="78">
        <f t="shared" si="9"/>
        <v>93.57</v>
      </c>
      <c r="DB6" s="78">
        <f t="shared" si="9"/>
        <v>94.71</v>
      </c>
      <c r="DC6" s="78">
        <f t="shared" si="9"/>
        <v>83.02</v>
      </c>
      <c r="DD6" s="78">
        <f t="shared" si="9"/>
        <v>90.42</v>
      </c>
      <c r="DE6" s="78">
        <f t="shared" si="9"/>
        <v>90.72</v>
      </c>
      <c r="DF6" s="78">
        <f t="shared" si="9"/>
        <v>91.07</v>
      </c>
      <c r="DG6" s="78">
        <f t="shared" si="9"/>
        <v>90.67</v>
      </c>
      <c r="DH6" s="70" t="str">
        <f>IF(DH7="","",IF(DH7="-","【-】","【"&amp;SUBSTITUTE(TEXT(DH7,"#,##0.00"),"-","△")&amp;"】"))</f>
        <v>【95.82】</v>
      </c>
      <c r="DI6" s="78">
        <f t="shared" ref="DI6:DR6" si="10">IF(DI7="",NA(),DI7)</f>
        <v>6.15</v>
      </c>
      <c r="DJ6" s="78">
        <f t="shared" si="10"/>
        <v>9.0500000000000007</v>
      </c>
      <c r="DK6" s="78">
        <f t="shared" si="10"/>
        <v>11.99</v>
      </c>
      <c r="DL6" s="78">
        <f t="shared" si="10"/>
        <v>14.96</v>
      </c>
      <c r="DM6" s="78">
        <f t="shared" si="10"/>
        <v>17.88</v>
      </c>
      <c r="DN6" s="78">
        <f t="shared" si="10"/>
        <v>15.95</v>
      </c>
      <c r="DO6" s="78">
        <f t="shared" si="10"/>
        <v>29.23</v>
      </c>
      <c r="DP6" s="78">
        <f t="shared" si="10"/>
        <v>20.78</v>
      </c>
      <c r="DQ6" s="78">
        <f t="shared" si="10"/>
        <v>23.54</v>
      </c>
      <c r="DR6" s="78">
        <f t="shared" si="10"/>
        <v>25.86</v>
      </c>
      <c r="DS6" s="70" t="str">
        <f>IF(DS7="","",IF(DS7="-","【-】","【"&amp;SUBSTITUTE(TEXT(DS7,"#,##0.00"),"-","△")&amp;"】"))</f>
        <v>【39.74】</v>
      </c>
      <c r="DT6" s="70">
        <f t="shared" ref="DT6:EC6" si="11">IF(DT7="",NA(),DT7)</f>
        <v>0</v>
      </c>
      <c r="DU6" s="78">
        <f t="shared" si="11"/>
        <v>3.43</v>
      </c>
      <c r="DV6" s="78">
        <f t="shared" si="11"/>
        <v>3.28</v>
      </c>
      <c r="DW6" s="78">
        <f t="shared" si="11"/>
        <v>3.28</v>
      </c>
      <c r="DX6" s="78">
        <f t="shared" si="11"/>
        <v>3.16</v>
      </c>
      <c r="DY6" s="70">
        <f t="shared" si="11"/>
        <v>0</v>
      </c>
      <c r="DZ6" s="78">
        <f t="shared" si="11"/>
        <v>1.37</v>
      </c>
      <c r="EA6" s="78">
        <f t="shared" si="11"/>
        <v>1.34</v>
      </c>
      <c r="EB6" s="78">
        <f t="shared" si="11"/>
        <v>1.5</v>
      </c>
      <c r="EC6" s="78">
        <f t="shared" si="11"/>
        <v>1.4</v>
      </c>
      <c r="ED6" s="70" t="str">
        <f>IF(ED7="","",IF(ED7="-","【-】","【"&amp;SUBSTITUTE(TEXT(ED7,"#,##0.00"),"-","△")&amp;"】"))</f>
        <v>【7.62】</v>
      </c>
      <c r="EE6" s="70">
        <f t="shared" ref="EE6:EN6" si="12">IF(EE7="",NA(),EE7)</f>
        <v>0</v>
      </c>
      <c r="EF6" s="70">
        <f t="shared" si="12"/>
        <v>0</v>
      </c>
      <c r="EG6" s="70">
        <f t="shared" si="12"/>
        <v>0</v>
      </c>
      <c r="EH6" s="70">
        <f t="shared" si="12"/>
        <v>0</v>
      </c>
      <c r="EI6" s="78">
        <f t="shared" si="12"/>
        <v>0.12</v>
      </c>
      <c r="EJ6" s="78">
        <f t="shared" si="12"/>
        <v>0.13</v>
      </c>
      <c r="EK6" s="78">
        <f t="shared" si="12"/>
        <v>0.17</v>
      </c>
      <c r="EL6" s="78">
        <f t="shared" si="12"/>
        <v>0.15</v>
      </c>
      <c r="EM6" s="78">
        <f t="shared" si="12"/>
        <v>0.15</v>
      </c>
      <c r="EN6" s="78">
        <f t="shared" si="12"/>
        <v>0.12</v>
      </c>
      <c r="EO6" s="70" t="str">
        <f>IF(EO7="","",IF(EO7="-","【-】","【"&amp;SUBSTITUTE(TEXT(EO7,"#,##0.00"),"-","△")&amp;"】"))</f>
        <v>【0.23】</v>
      </c>
    </row>
    <row r="7" spans="1:148" s="55" customFormat="1">
      <c r="A7" s="56"/>
      <c r="B7" s="62">
        <v>2022</v>
      </c>
      <c r="C7" s="62">
        <v>263222</v>
      </c>
      <c r="D7" s="62">
        <v>46</v>
      </c>
      <c r="E7" s="62">
        <v>17</v>
      </c>
      <c r="F7" s="62">
        <v>1</v>
      </c>
      <c r="G7" s="62">
        <v>0</v>
      </c>
      <c r="H7" s="62" t="s">
        <v>96</v>
      </c>
      <c r="I7" s="62" t="s">
        <v>97</v>
      </c>
      <c r="J7" s="62" t="s">
        <v>98</v>
      </c>
      <c r="K7" s="62" t="s">
        <v>99</v>
      </c>
      <c r="L7" s="62" t="s">
        <v>100</v>
      </c>
      <c r="M7" s="62" t="s">
        <v>101</v>
      </c>
      <c r="N7" s="71" t="s">
        <v>102</v>
      </c>
      <c r="O7" s="71">
        <v>79.27</v>
      </c>
      <c r="P7" s="71">
        <v>99.84</v>
      </c>
      <c r="Q7" s="71">
        <v>121.03</v>
      </c>
      <c r="R7" s="71">
        <v>1944</v>
      </c>
      <c r="S7" s="71">
        <v>15505</v>
      </c>
      <c r="T7" s="71">
        <v>13.86</v>
      </c>
      <c r="U7" s="71">
        <v>1118.69</v>
      </c>
      <c r="V7" s="71">
        <v>15439</v>
      </c>
      <c r="W7" s="71">
        <v>5.18</v>
      </c>
      <c r="X7" s="71">
        <v>2980.5</v>
      </c>
      <c r="Y7" s="71">
        <v>99.67</v>
      </c>
      <c r="Z7" s="71">
        <v>103.94</v>
      </c>
      <c r="AA7" s="71">
        <v>112.82</v>
      </c>
      <c r="AB7" s="71">
        <v>117.87</v>
      </c>
      <c r="AC7" s="71">
        <v>114.17</v>
      </c>
      <c r="AD7" s="71">
        <v>104.14</v>
      </c>
      <c r="AE7" s="71">
        <v>106.81</v>
      </c>
      <c r="AF7" s="71">
        <v>106.5</v>
      </c>
      <c r="AG7" s="71">
        <v>106.22</v>
      </c>
      <c r="AH7" s="71">
        <v>107.01</v>
      </c>
      <c r="AI7" s="71">
        <v>106.11</v>
      </c>
      <c r="AJ7" s="71">
        <v>0</v>
      </c>
      <c r="AK7" s="71">
        <v>0</v>
      </c>
      <c r="AL7" s="71">
        <v>0</v>
      </c>
      <c r="AM7" s="71">
        <v>0</v>
      </c>
      <c r="AN7" s="71">
        <v>0</v>
      </c>
      <c r="AO7" s="71">
        <v>73.180000000000007</v>
      </c>
      <c r="AP7" s="71">
        <v>34.4</v>
      </c>
      <c r="AQ7" s="71">
        <v>18.36</v>
      </c>
      <c r="AR7" s="71">
        <v>18.010000000000002</v>
      </c>
      <c r="AS7" s="71">
        <v>23.86</v>
      </c>
      <c r="AT7" s="71">
        <v>3.15</v>
      </c>
      <c r="AU7" s="71">
        <v>77.62</v>
      </c>
      <c r="AV7" s="71">
        <v>97.62</v>
      </c>
      <c r="AW7" s="71">
        <v>114.6</v>
      </c>
      <c r="AX7" s="71">
        <v>148.91</v>
      </c>
      <c r="AY7" s="71">
        <v>181.52</v>
      </c>
      <c r="AZ7" s="71">
        <v>52.32</v>
      </c>
      <c r="BA7" s="71">
        <v>68.17</v>
      </c>
      <c r="BB7" s="71">
        <v>55.6</v>
      </c>
      <c r="BC7" s="71">
        <v>59.4</v>
      </c>
      <c r="BD7" s="71">
        <v>68.27</v>
      </c>
      <c r="BE7" s="71">
        <v>73.44</v>
      </c>
      <c r="BF7" s="71">
        <v>555.39</v>
      </c>
      <c r="BG7" s="71">
        <v>477.97</v>
      </c>
      <c r="BH7" s="71">
        <v>433.67</v>
      </c>
      <c r="BI7" s="71">
        <v>257.94</v>
      </c>
      <c r="BJ7" s="71">
        <v>236.23</v>
      </c>
      <c r="BK7" s="71">
        <v>958.81</v>
      </c>
      <c r="BL7" s="71">
        <v>789.44</v>
      </c>
      <c r="BM7" s="71">
        <v>789.08</v>
      </c>
      <c r="BN7" s="71">
        <v>747.84</v>
      </c>
      <c r="BO7" s="71">
        <v>804.98</v>
      </c>
      <c r="BP7" s="71">
        <v>652.82000000000005</v>
      </c>
      <c r="BQ7" s="71">
        <v>84.51</v>
      </c>
      <c r="BR7" s="71">
        <v>89.36</v>
      </c>
      <c r="BS7" s="71">
        <v>98.05</v>
      </c>
      <c r="BT7" s="71">
        <v>103.19</v>
      </c>
      <c r="BU7" s="71">
        <v>98.17</v>
      </c>
      <c r="BV7" s="71">
        <v>82.88</v>
      </c>
      <c r="BW7" s="71">
        <v>87.29</v>
      </c>
      <c r="BX7" s="71">
        <v>88.25</v>
      </c>
      <c r="BY7" s="71">
        <v>90.17</v>
      </c>
      <c r="BZ7" s="71">
        <v>88.71</v>
      </c>
      <c r="CA7" s="71">
        <v>97.61</v>
      </c>
      <c r="CB7" s="71">
        <v>145.30000000000001</v>
      </c>
      <c r="CC7" s="71">
        <v>139.63</v>
      </c>
      <c r="CD7" s="71">
        <v>127.07</v>
      </c>
      <c r="CE7" s="71">
        <v>121.31</v>
      </c>
      <c r="CF7" s="71">
        <v>127.97</v>
      </c>
      <c r="CG7" s="71">
        <v>190.99</v>
      </c>
      <c r="CH7" s="71">
        <v>176.67</v>
      </c>
      <c r="CI7" s="71">
        <v>176.37</v>
      </c>
      <c r="CJ7" s="71">
        <v>173.17</v>
      </c>
      <c r="CK7" s="71">
        <v>174.8</v>
      </c>
      <c r="CL7" s="71">
        <v>138.29</v>
      </c>
      <c r="CM7" s="71" t="s">
        <v>102</v>
      </c>
      <c r="CN7" s="71" t="s">
        <v>102</v>
      </c>
      <c r="CO7" s="71" t="s">
        <v>102</v>
      </c>
      <c r="CP7" s="71" t="s">
        <v>102</v>
      </c>
      <c r="CQ7" s="71" t="s">
        <v>102</v>
      </c>
      <c r="CR7" s="71">
        <v>52.58</v>
      </c>
      <c r="CS7" s="71">
        <v>57.42</v>
      </c>
      <c r="CT7" s="71">
        <v>56.72</v>
      </c>
      <c r="CU7" s="71">
        <v>56.43</v>
      </c>
      <c r="CV7" s="71">
        <v>55.82</v>
      </c>
      <c r="CW7" s="71">
        <v>59.1</v>
      </c>
      <c r="CX7" s="71">
        <v>98.16</v>
      </c>
      <c r="CY7" s="71">
        <v>98.76</v>
      </c>
      <c r="CZ7" s="71">
        <v>93.1</v>
      </c>
      <c r="DA7" s="71">
        <v>93.57</v>
      </c>
      <c r="DB7" s="71">
        <v>94.71</v>
      </c>
      <c r="DC7" s="71">
        <v>83.02</v>
      </c>
      <c r="DD7" s="71">
        <v>90.42</v>
      </c>
      <c r="DE7" s="71">
        <v>90.72</v>
      </c>
      <c r="DF7" s="71">
        <v>91.07</v>
      </c>
      <c r="DG7" s="71">
        <v>90.67</v>
      </c>
      <c r="DH7" s="71">
        <v>95.82</v>
      </c>
      <c r="DI7" s="71">
        <v>6.15</v>
      </c>
      <c r="DJ7" s="71">
        <v>9.0500000000000007</v>
      </c>
      <c r="DK7" s="71">
        <v>11.99</v>
      </c>
      <c r="DL7" s="71">
        <v>14.96</v>
      </c>
      <c r="DM7" s="71">
        <v>17.88</v>
      </c>
      <c r="DN7" s="71">
        <v>15.95</v>
      </c>
      <c r="DO7" s="71">
        <v>29.23</v>
      </c>
      <c r="DP7" s="71">
        <v>20.78</v>
      </c>
      <c r="DQ7" s="71">
        <v>23.54</v>
      </c>
      <c r="DR7" s="71">
        <v>25.86</v>
      </c>
      <c r="DS7" s="71">
        <v>39.74</v>
      </c>
      <c r="DT7" s="71">
        <v>0</v>
      </c>
      <c r="DU7" s="71">
        <v>3.43</v>
      </c>
      <c r="DV7" s="71">
        <v>3.28</v>
      </c>
      <c r="DW7" s="71">
        <v>3.28</v>
      </c>
      <c r="DX7" s="71">
        <v>3.16</v>
      </c>
      <c r="DY7" s="71">
        <v>0</v>
      </c>
      <c r="DZ7" s="71">
        <v>1.37</v>
      </c>
      <c r="EA7" s="71">
        <v>1.34</v>
      </c>
      <c r="EB7" s="71">
        <v>1.5</v>
      </c>
      <c r="EC7" s="71">
        <v>1.4</v>
      </c>
      <c r="ED7" s="71">
        <v>7.62</v>
      </c>
      <c r="EE7" s="71">
        <v>0</v>
      </c>
      <c r="EF7" s="71">
        <v>0</v>
      </c>
      <c r="EG7" s="71">
        <v>0</v>
      </c>
      <c r="EH7" s="71">
        <v>0</v>
      </c>
      <c r="EI7" s="71">
        <v>0.12</v>
      </c>
      <c r="EJ7" s="71">
        <v>0.13</v>
      </c>
      <c r="EK7" s="71">
        <v>0.17</v>
      </c>
      <c r="EL7" s="71">
        <v>0.15</v>
      </c>
      <c r="EM7" s="71">
        <v>0.15</v>
      </c>
      <c r="EN7" s="71">
        <v>0.12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久御山町役場</cp:lastModifiedBy>
  <dcterms:created xsi:type="dcterms:W3CDTF">2023-12-12T00:48:40Z</dcterms:created>
  <dcterms:modified xsi:type="dcterms:W3CDTF">2024-01-31T02:23:42Z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2024-01-31T02:23:42Z</vt:filetime>
  </property>
</Properties>
</file>