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y-nas01\pub\03.建設産業課\福\報告\決算統計\R4決算統計\経営比較分析\【経営比較分析表】2022_263648_47_010\"/>
    </mc:Choice>
  </mc:AlternateContent>
  <workbookProtection workbookAlgorithmName="SHA-512" workbookHashValue="YGc+9rC6S6HQ0mYnzzYV/JEjjf6DgiqqsXIJC5Hg/o/GzZwur/pNYhX2ONhHGF77wx62Ml0Pybwr7HL6lYc1mQ==" workbookSaltValue="QKKDb2dIvP2v7KUtU6+wpQ==" workbookSpinCount="100000" lockStructure="1"/>
  <bookViews>
    <workbookView xWindow="0" yWindow="0" windowWidth="19200" windowHeight="69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<sst xmlns="http://schemas.openxmlformats.org/spreadsheetml/2006/main" count="233" uniqueCount="117">
  <si>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</si>
  <si>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</si>
  <si>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</si>
  <si>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</si>
  <si>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</si>
  <si>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</si>
  <si>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</si>
  <si>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</si>
  <si>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</si>
  <si>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</si>
  <si>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</si>
  <si>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</si>
  <si>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</si>
  <si>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</si>
  <si>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</si>
  <si>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</si>
  <si>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</si>
  <si>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</si>
  <si>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</si>
  <si>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</si>
  <si>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</si>
  <si>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</si>
  <si>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</si>
  <si>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</si>
  <si>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</si>
  <si>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</si>
  <si>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</si>
  <si>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</si>
  <si>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</si>
  <si>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</si>
  <si>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</si>
  <si>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</si>
  <si>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</si>
  <si>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</si>
  <si>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</si>
  <si>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</si>
  <si>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</si>
  <si>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</si>
  <si>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</si>
  <si>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</si>
  <si>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</si>
  <si>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</si>
  <si>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</si>
  <si>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</si>
  <si>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</si>
  <si>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</si>
  <si>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</si>
  <si>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</si>
  <si>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</si>
  <si>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</si>
  <si>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</si>
  <si>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</si>
  <si>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</si>
  <si>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</si>
  <si>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</si>
  <si>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</si>
  <si>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</si>
  <si>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</si>
  <si>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</si>
  <si>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</si>
  <si>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</si>
  <si>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</si>
  <si>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</si>
  <si>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</si>
  <si>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</si>
  <si>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</si>
  <si>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</si>
  <si>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</si>
  <si>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</si>
  <si>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</si>
  <si>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</si>
  <si>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</si>
  <si>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</si>
  <si>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</si>
  <si>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</si>
  <si>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</si>
  <si>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</si>
  <si>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</si>
  <si>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</si>
  <si>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</si>
  <si>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</si>
  <si>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</si>
  <si>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</si>
  <si>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</si>
  <si>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</si>
  <si>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</si>
  <si>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</si>
  <si>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</si>
  <si>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</si>
  <si>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</si>
  <si>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</si>
  <si>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</si>
  <si>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</si>
  <si>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</si>
  <si>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</si>
  <si>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</si>
  <si>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笠置町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</si>
  <si>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</si>
  <si>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</si>
  <si>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</si>
  <si>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</si>
  <si>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</si>
  <si>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</si>
  <si>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</si>
  <si>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</si>
  <si>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</si>
  <si>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</si>
  <si>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</si>
  <si>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</si>
  <si>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</si>
  <si>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</si>
  <si>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</si>
  <si>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</si>
  <si>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</si>
  <si>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類似団体平均値より高い数値ですが、有収水量の減少により料金収入が減少し、総費用も増加したことから前年度より比率が低下しました。また、一般会計からの基準外繰入金に依存していることから、総費用の削減等の経営改善の取組が必要と考えています。
④企業債残高対給水収益比率　　　　　　　　　　
　令和4年度は水道施設台帳電子化事業及び地方公営企業法適用のため地方債の発行を行いました。数値は類似団体平均値以下ですが、計画的な施設更新を計画し実施する必要があると考えています。　　　　　　　　　　　　
⑤料金回収率　　　　　　　　　　　　　　　　　　
　類似団体平均値を上回っておりますが、減少傾向ですので適切な料金改定を検討する必要があると考えています。　　　　　　　　　　　　　　　　　　　　⑥給水原価　　　　　　　　　　　　　　　　　　
　類似団体平均値を下回っていますが、有収水量が減少傾向であるため、総費用の削減等経営改善により給水原価の上昇を抑える必要があると考えています。　　　
⑦施設利用率　　　　　　　　　　　　　　　　　
　給水人口が減少しているので、施設のダウンサイジング等を検討する必要があると考えています。　　　　　　　　
⑧有収率　　　　　　　　　　　　　　　　　　　　
　配・給水管の漏水等により総排水量が増加し、有収水量が減少したため有収率が減少しました。また、有収率について年々減少傾向でありますので、無効水量を減らすよう努めたいと考えています。</t>
    <rPh sb="1" eb="4">
      <t>シュウエキテキ</t>
    </rPh>
    <rPh sb="4" eb="6">
      <t>シュウシ</t>
    </rPh>
    <rPh sb="6" eb="8">
      <t>ヒリツ</t>
    </rPh>
    <rPh sb="26" eb="28">
      <t>ルイジ</t>
    </rPh>
    <rPh sb="28" eb="30">
      <t>ダンタイ</t>
    </rPh>
    <rPh sb="30" eb="33">
      <t>ヘイキンチ</t>
    </rPh>
    <rPh sb="35" eb="36">
      <t>タカ</t>
    </rPh>
    <rPh sb="37" eb="39">
      <t>スウチ</t>
    </rPh>
    <rPh sb="92" eb="94">
      <t>イッパン</t>
    </rPh>
    <rPh sb="94" eb="96">
      <t>カイケイ</t>
    </rPh>
    <rPh sb="99" eb="101">
      <t>キジュン</t>
    </rPh>
    <rPh sb="101" eb="102">
      <t>ガイ</t>
    </rPh>
    <rPh sb="102" eb="104">
      <t>クリイレ</t>
    </rPh>
    <rPh sb="104" eb="105">
      <t>キン</t>
    </rPh>
    <rPh sb="106" eb="108">
      <t>イゾン</t>
    </rPh>
    <rPh sb="117" eb="118">
      <t>ソウ</t>
    </rPh>
    <rPh sb="123" eb="124">
      <t>ナド</t>
    </rPh>
    <rPh sb="125" eb="127">
      <t>ケイエイ</t>
    </rPh>
    <rPh sb="127" eb="129">
      <t>カイゼン</t>
    </rPh>
    <rPh sb="130" eb="132">
      <t>トリクミ</t>
    </rPh>
    <rPh sb="133" eb="135">
      <t>ヒツヨウ</t>
    </rPh>
    <rPh sb="136" eb="137">
      <t>カンガ</t>
    </rPh>
    <rPh sb="143" eb="145">
      <t>キギョウ</t>
    </rPh>
    <rPh sb="145" eb="146">
      <t>サイ</t>
    </rPh>
    <rPh sb="146" eb="148">
      <t>ザンダカ</t>
    </rPh>
    <rPh sb="148" eb="149">
      <t>タイ</t>
    </rPh>
    <rPh sb="149" eb="151">
      <t>キュウスイ</t>
    </rPh>
    <rPh sb="151" eb="153">
      <t>シュウエキ</t>
    </rPh>
    <rPh sb="153" eb="155">
      <t>ヒリツ</t>
    </rPh>
    <rPh sb="166" eb="168">
      <t>ヘイセイ</t>
    </rPh>
    <rPh sb="186" eb="187">
      <t>オヨ</t>
    </rPh>
    <rPh sb="188" eb="190">
      <t>チホウ</t>
    </rPh>
    <rPh sb="190" eb="192">
      <t>コウエイ</t>
    </rPh>
    <rPh sb="192" eb="194">
      <t>キギョウ</t>
    </rPh>
    <rPh sb="194" eb="195">
      <t>ホウ</t>
    </rPh>
    <rPh sb="195" eb="197">
      <t>テキヨウ</t>
    </rPh>
    <rPh sb="200" eb="203">
      <t>チホウサイ</t>
    </rPh>
    <rPh sb="204" eb="206">
      <t>ハッコウ</t>
    </rPh>
    <rPh sb="207" eb="208">
      <t>オコナ</t>
    </rPh>
    <rPh sb="216" eb="220">
      <t>ルイジダンタイ</t>
    </rPh>
    <rPh sb="223" eb="226">
      <t>ケイカクテキ</t>
    </rPh>
    <rPh sb="227" eb="229">
      <t>シセツ</t>
    </rPh>
    <rPh sb="241" eb="243">
      <t>ジッシ</t>
    </rPh>
    <rPh sb="244" eb="245">
      <t>オコナ</t>
    </rPh>
    <rPh sb="252" eb="254">
      <t>リョウキン</t>
    </rPh>
    <rPh sb="254" eb="256">
      <t>カイシュウ</t>
    </rPh>
    <rPh sb="256" eb="257">
      <t>リツ</t>
    </rPh>
    <rPh sb="276" eb="278">
      <t>ルイジ</t>
    </rPh>
    <rPh sb="278" eb="280">
      <t>ダンタイ</t>
    </rPh>
    <rPh sb="281" eb="284">
      <t>ヘイキンチ</t>
    </rPh>
    <rPh sb="286" eb="288">
      <t>ウワマワ</t>
    </rPh>
    <rPh sb="297" eb="301">
      <t>ルイジダンタイ</t>
    </rPh>
    <rPh sb="305" eb="307">
      <t>リョウキン</t>
    </rPh>
    <rPh sb="307" eb="309">
      <t>カイテイ</t>
    </rPh>
    <rPh sb="310" eb="312">
      <t>シンチョウ</t>
    </rPh>
    <rPh sb="313" eb="315">
      <t>ケントウ</t>
    </rPh>
    <rPh sb="317" eb="319">
      <t>ケイコウ</t>
    </rPh>
    <rPh sb="324" eb="325">
      <t>カンガ</t>
    </rPh>
    <rPh sb="348" eb="350">
      <t>キュウスイ</t>
    </rPh>
    <rPh sb="350" eb="352">
      <t>ゲンカ</t>
    </rPh>
    <rPh sb="372" eb="375">
      <t>ヘイキンチ</t>
    </rPh>
    <rPh sb="376" eb="378">
      <t>シタマワ</t>
    </rPh>
    <rPh sb="385" eb="387">
      <t>ユウシュウ</t>
    </rPh>
    <rPh sb="387" eb="389">
      <t>スイリョウ</t>
    </rPh>
    <rPh sb="390" eb="392">
      <t>ゲンショウ</t>
    </rPh>
    <rPh sb="393" eb="397">
      <t>ルイジダンタイ</t>
    </rPh>
    <rPh sb="397" eb="399">
      <t>ケイコウ</t>
    </rPh>
    <rPh sb="407" eb="409">
      <t>ジョウショウ</t>
    </rPh>
    <rPh sb="410" eb="411">
      <t>オサ</t>
    </rPh>
    <rPh sb="425" eb="428">
      <t>ソウヒヨウ</t>
    </rPh>
    <rPh sb="429" eb="432">
      <t>サクゲンナド</t>
    </rPh>
    <rPh sb="432" eb="434">
      <t>ケイエイ</t>
    </rPh>
    <rPh sb="434" eb="436">
      <t>カイゼン</t>
    </rPh>
    <rPh sb="445" eb="447">
      <t>リヨウ</t>
    </rPh>
    <rPh sb="447" eb="448">
      <t>リツ</t>
    </rPh>
    <rPh sb="456" eb="457">
      <t>カンガ</t>
    </rPh>
    <rPh sb="471" eb="473">
      <t>キュウスイ</t>
    </rPh>
    <rPh sb="473" eb="475">
      <t>ジンコウ</t>
    </rPh>
    <rPh sb="476" eb="478">
      <t>ゲンショウ</t>
    </rPh>
    <rPh sb="485" eb="487">
      <t>シセツ</t>
    </rPh>
    <rPh sb="497" eb="498">
      <t>トウ</t>
    </rPh>
    <rPh sb="499" eb="501">
      <t>ケントウ</t>
    </rPh>
    <rPh sb="503" eb="505">
      <t>ヒツヨウ</t>
    </rPh>
    <rPh sb="521" eb="524">
      <t>ユウシュウリツ</t>
    </rPh>
    <rPh sb="529" eb="530">
      <t>カンガ</t>
    </rPh>
    <rPh sb="550" eb="553">
      <t>ユウシュウリツ</t>
    </rPh>
    <rPh sb="554" eb="555">
      <t>カン</t>
    </rPh>
    <rPh sb="558" eb="560">
      <t>ゲンショウ</t>
    </rPh>
    <rPh sb="560" eb="562">
      <t>ケイコウ</t>
    </rPh>
    <rPh sb="566" eb="568">
      <t>ヘイキン</t>
    </rPh>
    <rPh sb="568" eb="569">
      <t>チ</t>
    </rPh>
    <rPh sb="573" eb="575">
      <t>キュウスイ</t>
    </rPh>
    <rPh sb="575" eb="576">
      <t>カン</t>
    </rPh>
    <rPh sb="577" eb="579">
      <t>ロウスイ</t>
    </rPh>
    <rPh sb="579" eb="580">
      <t>ナド</t>
    </rPh>
    <rPh sb="583" eb="584">
      <t>ソウ</t>
    </rPh>
    <rPh sb="584" eb="586">
      <t>ハイスイ</t>
    </rPh>
    <rPh sb="586" eb="587">
      <t>リョウ</t>
    </rPh>
    <rPh sb="588" eb="590">
      <t>ゾウカ</t>
    </rPh>
    <rPh sb="607" eb="609">
      <t>ゲンショウ</t>
    </rPh>
    <rPh sb="617" eb="620">
      <t>ユウシュウリツ</t>
    </rPh>
    <rPh sb="653" eb="654">
      <t>カンガ</t>
    </rPh>
    <phoneticPr fontId="4"/>
  </si>
  <si>
    <t>　高齢化・過疎化が著しい当町において、料金増収は困難でありますが、料金改定を検討し、管路更新や施設耐震化等、施設投資ができるよう財源確保に努める必要があると考えています。健全な経営の為、委託費の削減が見込める共同発注や、広域連携等積極的に実施していきたいと考えています。</t>
    <rPh sb="1" eb="4">
      <t>コウレイカ</t>
    </rPh>
    <rPh sb="5" eb="8">
      <t>カソカ</t>
    </rPh>
    <rPh sb="9" eb="10">
      <t>イチジル</t>
    </rPh>
    <rPh sb="12" eb="14">
      <t>トウチョウ</t>
    </rPh>
    <rPh sb="19" eb="21">
      <t>リョウキン</t>
    </rPh>
    <rPh sb="21" eb="23">
      <t>ゾウシュウ</t>
    </rPh>
    <rPh sb="24" eb="26">
      <t>コンナン</t>
    </rPh>
    <rPh sb="33" eb="35">
      <t>リョウキン</t>
    </rPh>
    <rPh sb="35" eb="37">
      <t>カイテイ</t>
    </rPh>
    <rPh sb="38" eb="40">
      <t>ケントウ</t>
    </rPh>
    <rPh sb="42" eb="44">
      <t>カンロ</t>
    </rPh>
    <rPh sb="44" eb="46">
      <t>コウシン</t>
    </rPh>
    <rPh sb="47" eb="49">
      <t>シセツ</t>
    </rPh>
    <rPh sb="49" eb="52">
      <t>タイシンカ</t>
    </rPh>
    <rPh sb="52" eb="53">
      <t>トウ</t>
    </rPh>
    <rPh sb="54" eb="56">
      <t>シセツ</t>
    </rPh>
    <rPh sb="56" eb="58">
      <t>トウシ</t>
    </rPh>
    <rPh sb="64" eb="66">
      <t>ザイゲン</t>
    </rPh>
    <rPh sb="66" eb="68">
      <t>カクホ</t>
    </rPh>
    <rPh sb="69" eb="70">
      <t>ツト</t>
    </rPh>
    <rPh sb="72" eb="74">
      <t>ヒツヨウ</t>
    </rPh>
    <rPh sb="78" eb="79">
      <t>カンガ</t>
    </rPh>
    <rPh sb="85" eb="87">
      <t>ケンゼン</t>
    </rPh>
    <rPh sb="88" eb="90">
      <t>ケイエイ</t>
    </rPh>
    <rPh sb="91" eb="92">
      <t>タメ</t>
    </rPh>
    <rPh sb="93" eb="95">
      <t>イタク</t>
    </rPh>
    <rPh sb="95" eb="96">
      <t>ヒ</t>
    </rPh>
    <rPh sb="97" eb="99">
      <t>サクゲン</t>
    </rPh>
    <rPh sb="100" eb="102">
      <t>ミコ</t>
    </rPh>
    <rPh sb="104" eb="106">
      <t>キョウドウ</t>
    </rPh>
    <rPh sb="106" eb="108">
      <t>ハッチュウ</t>
    </rPh>
    <rPh sb="110" eb="112">
      <t>コウイキ</t>
    </rPh>
    <rPh sb="112" eb="114">
      <t>レンケイ</t>
    </rPh>
    <rPh sb="114" eb="115">
      <t>トウ</t>
    </rPh>
    <rPh sb="115" eb="118">
      <t>セッキョクテキ</t>
    </rPh>
    <rPh sb="119" eb="121">
      <t>ジッシ</t>
    </rPh>
    <rPh sb="128" eb="129">
      <t>カンガ</t>
    </rPh>
    <phoneticPr fontId="4"/>
  </si>
  <si>
    <t>　年々給水人口や有収水量が減少し、給水収益だけでは費用を賄うことが困難な状況であります。そのため、一般会計からの基準外繰入をしておりますが、財源確保がますます困難な状況になってきております。しかし、水道事業はライフラインであり、安全で安心な水を安定的に供給するため、さらなる経営努力が求められております。厳しい環境ですが、適正な料金改定や営業費用削減への取組みを行うと共に施設の統廃合の現実化を検討し健全な経営を目指したいと考えてします。</t>
    <rPh sb="1" eb="3">
      <t>ネンネン</t>
    </rPh>
    <rPh sb="3" eb="5">
      <t>キュウスイ</t>
    </rPh>
    <rPh sb="5" eb="7">
      <t>ジンコウ</t>
    </rPh>
    <rPh sb="8" eb="10">
      <t>ユウシュウ</t>
    </rPh>
    <rPh sb="10" eb="12">
      <t>スイリョウ</t>
    </rPh>
    <rPh sb="13" eb="15">
      <t>ゲンショウ</t>
    </rPh>
    <rPh sb="17" eb="21">
      <t>キュウスイシュウエキ</t>
    </rPh>
    <rPh sb="25" eb="27">
      <t>ヒヨウ</t>
    </rPh>
    <rPh sb="28" eb="29">
      <t>マカナ</t>
    </rPh>
    <rPh sb="33" eb="35">
      <t>コンナン</t>
    </rPh>
    <rPh sb="36" eb="38">
      <t>ジョウキョウ</t>
    </rPh>
    <rPh sb="49" eb="53">
      <t>イッパンカイケイ</t>
    </rPh>
    <rPh sb="56" eb="59">
      <t>キジュンガイ</t>
    </rPh>
    <rPh sb="59" eb="61">
      <t>クリイレ</t>
    </rPh>
    <rPh sb="70" eb="72">
      <t>ザイゲン</t>
    </rPh>
    <rPh sb="72" eb="74">
      <t>カクホ</t>
    </rPh>
    <rPh sb="79" eb="81">
      <t>コンナン</t>
    </rPh>
    <rPh sb="82" eb="84">
      <t>ジョウキョウ</t>
    </rPh>
    <rPh sb="99" eb="101">
      <t>スイドウ</t>
    </rPh>
    <rPh sb="101" eb="103">
      <t>ジギョウ</t>
    </rPh>
    <rPh sb="114" eb="116">
      <t>アンゼン</t>
    </rPh>
    <rPh sb="117" eb="119">
      <t>アンシン</t>
    </rPh>
    <rPh sb="120" eb="121">
      <t>ミズ</t>
    </rPh>
    <rPh sb="122" eb="125">
      <t>アンテイテキ</t>
    </rPh>
    <rPh sb="126" eb="128">
      <t>キョウキュウ</t>
    </rPh>
    <rPh sb="137" eb="139">
      <t>ケイエイ</t>
    </rPh>
    <rPh sb="139" eb="141">
      <t>ドリョク</t>
    </rPh>
    <rPh sb="142" eb="143">
      <t>モト</t>
    </rPh>
    <rPh sb="152" eb="153">
      <t>キビ</t>
    </rPh>
    <rPh sb="155" eb="157">
      <t>カンキョウ</t>
    </rPh>
    <rPh sb="161" eb="163">
      <t>テキセイ</t>
    </rPh>
    <rPh sb="164" eb="166">
      <t>リョウキン</t>
    </rPh>
    <rPh sb="166" eb="168">
      <t>カイテイ</t>
    </rPh>
    <rPh sb="169" eb="171">
      <t>エイギョウ</t>
    </rPh>
    <rPh sb="171" eb="173">
      <t>ヒヨウ</t>
    </rPh>
    <rPh sb="173" eb="175">
      <t>サクゲン</t>
    </rPh>
    <rPh sb="177" eb="179">
      <t>トリク</t>
    </rPh>
    <rPh sb="181" eb="182">
      <t>オコナ</t>
    </rPh>
    <rPh sb="184" eb="185">
      <t>トモ</t>
    </rPh>
    <rPh sb="186" eb="188">
      <t>シセツ</t>
    </rPh>
    <rPh sb="189" eb="192">
      <t>トウハイゴウ</t>
    </rPh>
    <rPh sb="197" eb="199">
      <t>ケントウ</t>
    </rPh>
    <rPh sb="200" eb="202">
      <t>ケンゼン</t>
    </rPh>
    <rPh sb="203" eb="205">
      <t>ケイエイ</t>
    </rPh>
    <rPh sb="206" eb="208">
      <t>メザ</t>
    </rPh>
    <rPh sb="212" eb="21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</si>
</sst>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49" fontId="15" fillId="0" borderId="6" xfId="0" applyNumberFormat="1" applyFont="1" applyBorder="1" applyAlignment="1" applyProtection="1">
      <alignment vertical="top" wrapText="1"/>
      <protection locked="0"/>
    </xf>
    <xf numFmtId="49" fontId="15" fillId="0" borderId="0" xfId="0" applyNumberFormat="1" applyFont="1" applyAlignment="1" applyProtection="1">
      <alignment vertical="top" wrapText="1"/>
      <protection locked="0"/>
    </xf>
    <xf numFmtId="49" fontId="15" fillId="0" borderId="7" xfId="0" applyNumberFormat="1" applyFont="1" applyBorder="1" applyAlignment="1" applyProtection="1">
      <alignment vertical="top" wrapText="1"/>
      <protection locked="0"/>
    </xf>
    <xf numFmtId="49" fontId="15" fillId="0" borderId="8" xfId="0" applyNumberFormat="1" applyFont="1" applyBorder="1" applyAlignment="1" applyProtection="1">
      <alignment vertical="top" wrapText="1"/>
      <protection locked="0"/>
    </xf>
    <xf numFmtId="49" fontId="15" fillId="0" borderId="1" xfId="0" applyNumberFormat="1" applyFont="1" applyBorder="1" applyAlignment="1" applyProtection="1">
      <alignment vertical="top" wrapText="1"/>
      <protection locked="0"/>
    </xf>
    <xf numFmtId="49" fontId="15" fillId="0" borderId="9" xfId="0" applyNumberFormat="1" applyFont="1" applyBorder="1" applyAlignment="1" applyProtection="1">
      <alignmen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0E-432C-B117-E52B5D79B1A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640E-432C-B117-E52B5D79B1A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74.11</c:v>
                </c:pt>
                <c:pt idx="1">
                  <c:v>79.78</c:v>
                </c:pt>
                <c:pt idx="2">
                  <c:v>86.66</c:v>
                </c:pt>
                <c:pt idx="3">
                  <c:v>80.709999999999994</c:v>
                </c:pt>
                <c:pt idx="4">
                  <c:v>71.62</c:v>
                </c:pt>
              </c:numCache>
            </c:numRef>
          </c:val>
          <c:extLst>
            <c:ext xmlns:c16="http://schemas.microsoft.com/office/drawing/2014/chart" uri="{C3380CC4-5D6E-409C-BE32-E72D297353CC}">
              <c16:uniqueId val="{00000000-F852-4DA7-B9A2-AA611EA4F85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F852-4DA7-B9A2-AA611EA4F85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D9-494D-AE8B-A365ECA6312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D9-494D-AE8B-A365ECA6312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7A-41F4-AC00-418BCC04C7D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7A-41F4-AC00-418BCC04C7D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BC-4FF4-B48B-DF43F7C1741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BC-4FF4-B48B-DF43F7C1741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DE-4ECB-BF4D-63547DC1F96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DE-4ECB-BF4D-63547DC1F96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474.31</c:v>
                </c:pt>
                <c:pt idx="1">
                  <c:v>491.32</c:v>
                </c:pt>
                <c:pt idx="2">
                  <c:v>441.19</c:v>
                </c:pt>
                <c:pt idx="3">
                  <c:v>395.43</c:v>
                </c:pt>
                <c:pt idx="4">
                  <c:v>358.8</c:v>
                </c:pt>
              </c:numCache>
            </c:numRef>
          </c:val>
          <c:extLst>
            <c:ext xmlns:c16="http://schemas.microsoft.com/office/drawing/2014/chart" uri="{C3380CC4-5D6E-409C-BE32-E72D297353CC}">
              <c16:uniqueId val="{00000000-A7C4-40B4-8936-56F1757C8CC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A7C4-40B4-8936-56F1757C8CC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53.04</c:v>
                </c:pt>
                <c:pt idx="1">
                  <c:v>46.39</c:v>
                </c:pt>
                <c:pt idx="2">
                  <c:v>52.68</c:v>
                </c:pt>
                <c:pt idx="3">
                  <c:v>49.72</c:v>
                </c:pt>
                <c:pt idx="4">
                  <c:v>47.73</c:v>
                </c:pt>
              </c:numCache>
            </c:numRef>
          </c:val>
          <c:extLst>
            <c:ext xmlns:c16="http://schemas.microsoft.com/office/drawing/2014/chart" uri="{C3380CC4-5D6E-409C-BE32-E72D297353CC}">
              <c16:uniqueId val="{00000000-234D-4BFA-B109-B2EB423A6E6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234D-4BFA-B109-B2EB423A6E6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309.2</c:v>
                </c:pt>
                <c:pt idx="1">
                  <c:v>342.32</c:v>
                </c:pt>
                <c:pt idx="2">
                  <c:v>322.64</c:v>
                </c:pt>
                <c:pt idx="3">
                  <c:v>342.39</c:v>
                </c:pt>
                <c:pt idx="4">
                  <c:v>362.61</c:v>
                </c:pt>
              </c:numCache>
            </c:numRef>
          </c:val>
          <c:extLst>
            <c:ext xmlns:c16="http://schemas.microsoft.com/office/drawing/2014/chart" uri="{C3380CC4-5D6E-409C-BE32-E72D297353CC}">
              <c16:uniqueId val="{00000000-5E5A-4E08-B274-DF95A9ADF93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5E5A-4E08-B274-DF95A9ADF93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48.23</c:v>
                </c:pt>
                <c:pt idx="1">
                  <c:v>43.11</c:v>
                </c:pt>
                <c:pt idx="2">
                  <c:v>41.27</c:v>
                </c:pt>
                <c:pt idx="3">
                  <c:v>43.01</c:v>
                </c:pt>
                <c:pt idx="4">
                  <c:v>43.4</c:v>
                </c:pt>
              </c:numCache>
            </c:numRef>
          </c:val>
          <c:extLst>
            <c:ext xmlns:c16="http://schemas.microsoft.com/office/drawing/2014/chart" uri="{C3380CC4-5D6E-409C-BE32-E72D297353CC}">
              <c16:uniqueId val="{00000000-80BD-4F35-83DE-7F2BFF8D6B7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80BD-4F35-83DE-7F2BFF8D6B7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91.05</c:v>
                </c:pt>
                <c:pt idx="1">
                  <c:v>90.84</c:v>
                </c:pt>
                <c:pt idx="2">
                  <c:v>88.15</c:v>
                </c:pt>
                <c:pt idx="3">
                  <c:v>83.67</c:v>
                </c:pt>
                <c:pt idx="4">
                  <c:v>80.22</c:v>
                </c:pt>
              </c:numCache>
            </c:numRef>
          </c:val>
          <c:extLst>
            <c:ext xmlns:c16="http://schemas.microsoft.com/office/drawing/2014/chart" uri="{C3380CC4-5D6E-409C-BE32-E72D297353CC}">
              <c16:uniqueId val="{00000000-CCFB-4E6C-9B88-7891C1584B0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CCFB-4E6C-9B88-7891C1584B0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62" zoomScale="86" zoomScaleNormal="86"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京都府　笠置町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1159</v>
      </c>
      <c r="AM8" s="55"/>
      <c r="AN8" s="55"/>
      <c r="AO8" s="55"/>
      <c r="AP8" s="55"/>
      <c r="AQ8" s="55"/>
      <c r="AR8" s="55"/>
      <c r="AS8" s="55"/>
      <c r="AT8" s="45">
        <f>データ!$S$6</f>
        <v>23.52</v>
      </c>
      <c r="AU8" s="45"/>
      <c r="AV8" s="45"/>
      <c r="AW8" s="45"/>
      <c r="AX8" s="45"/>
      <c r="AY8" s="45"/>
      <c r="AZ8" s="45"/>
      <c r="BA8" s="45"/>
      <c r="BB8" s="45">
        <f>データ!$T$6</f>
        <v>49.28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98.34</v>
      </c>
      <c r="Q10" s="45"/>
      <c r="R10" s="45"/>
      <c r="S10" s="45"/>
      <c r="T10" s="45"/>
      <c r="U10" s="45"/>
      <c r="V10" s="45"/>
      <c r="W10" s="55">
        <f>データ!$Q$6</f>
        <v>2935</v>
      </c>
      <c r="X10" s="55"/>
      <c r="Y10" s="55"/>
      <c r="Z10" s="55"/>
      <c r="AA10" s="55"/>
      <c r="AB10" s="55"/>
      <c r="AC10" s="55"/>
      <c r="AD10" s="2"/>
      <c r="AE10" s="2"/>
      <c r="AF10" s="2"/>
      <c r="AG10" s="2"/>
      <c r="AH10" s="2"/>
      <c r="AI10" s="2"/>
      <c r="AJ10" s="2"/>
      <c r="AK10" s="2"/>
      <c r="AL10" s="55">
        <f>データ!$U$6</f>
        <v>1129</v>
      </c>
      <c r="AM10" s="55"/>
      <c r="AN10" s="55"/>
      <c r="AO10" s="55"/>
      <c r="AP10" s="55"/>
      <c r="AQ10" s="55"/>
      <c r="AR10" s="55"/>
      <c r="AS10" s="55"/>
      <c r="AT10" s="45">
        <f>データ!$V$6</f>
        <v>2.2000000000000002</v>
      </c>
      <c r="AU10" s="45"/>
      <c r="AV10" s="45"/>
      <c r="AW10" s="45"/>
      <c r="AX10" s="45"/>
      <c r="AY10" s="45"/>
      <c r="AZ10" s="45"/>
      <c r="BA10" s="45"/>
      <c r="BB10" s="45">
        <f>データ!$W$6</f>
        <v>513.17999999999995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114</v>
      </c>
      <c r="BM16" s="86"/>
      <c r="BN16" s="86"/>
      <c r="BO16" s="86"/>
      <c r="BP16" s="86"/>
      <c r="BQ16" s="86"/>
      <c r="BR16" s="86"/>
      <c r="BS16" s="86"/>
      <c r="BT16" s="86"/>
      <c r="BU16" s="86"/>
      <c r="BV16" s="86"/>
      <c r="BW16" s="86"/>
      <c r="BX16" s="86"/>
      <c r="BY16" s="86"/>
      <c r="BZ16" s="8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116</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As4hEAemxoD1SXVjkzReOBH/VTY7ETuVUtJdHtkjJqXy1L8jzmdf/kqDMjInsBhGEwe/BynZmP6OJXoF5gjz8g==" saltValue="BR2o+oRWOD62H1GEmURd3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263648</v>
      </c>
      <c r="D6" s="20">
        <f t="shared" si="3"/>
        <v>47</v>
      </c>
      <c r="E6" s="20">
        <f t="shared" si="3"/>
        <v>1</v>
      </c>
      <c r="F6" s="20">
        <f t="shared" si="3"/>
        <v>0</v>
      </c>
      <c r="G6" s="20">
        <f t="shared" si="3"/>
        <v>0</v>
      </c>
      <c r="H6" s="20" t="str">
        <f t="shared" si="3"/>
        <v>京都府　笠置町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98.34</v>
      </c>
      <c r="Q6" s="21">
        <f t="shared" si="3"/>
        <v>2935</v>
      </c>
      <c r="R6" s="21">
        <f t="shared" si="3"/>
        <v>1159</v>
      </c>
      <c r="S6" s="21">
        <f t="shared" si="3"/>
        <v>23.52</v>
      </c>
      <c r="T6" s="21">
        <f t="shared" si="3"/>
        <v>49.28</v>
      </c>
      <c r="U6" s="21">
        <f t="shared" si="3"/>
        <v>1129</v>
      </c>
      <c r="V6" s="21">
        <f t="shared" si="3"/>
        <v>2.2000000000000002</v>
      </c>
      <c r="W6" s="21">
        <f t="shared" si="3"/>
        <v>513.17999999999995</v>
      </c>
      <c r="X6" s="22">
        <f>IF(X7="",NA(),X7)</f>
        <v>74.11</v>
      </c>
      <c r="Y6" s="22">
        <f t="shared" ref="Y6:AG6" si="4">IF(Y7="",NA(),Y7)</f>
        <v>79.78</v>
      </c>
      <c r="Z6" s="22">
        <f t="shared" si="4"/>
        <v>86.66</v>
      </c>
      <c r="AA6" s="22">
        <f t="shared" si="4"/>
        <v>80.709999999999994</v>
      </c>
      <c r="AB6" s="22">
        <f t="shared" si="4"/>
        <v>71.62</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474.31</v>
      </c>
      <c r="BF6" s="22">
        <f t="shared" ref="BF6:BN6" si="7">IF(BF7="",NA(),BF7)</f>
        <v>491.32</v>
      </c>
      <c r="BG6" s="22">
        <f t="shared" si="7"/>
        <v>441.19</v>
      </c>
      <c r="BH6" s="22">
        <f t="shared" si="7"/>
        <v>395.43</v>
      </c>
      <c r="BI6" s="22">
        <f t="shared" si="7"/>
        <v>358.8</v>
      </c>
      <c r="BJ6" s="22">
        <f t="shared" si="7"/>
        <v>1274.21</v>
      </c>
      <c r="BK6" s="22">
        <f t="shared" si="7"/>
        <v>1183.92</v>
      </c>
      <c r="BL6" s="22">
        <f t="shared" si="7"/>
        <v>1128.72</v>
      </c>
      <c r="BM6" s="22">
        <f t="shared" si="7"/>
        <v>1125.25</v>
      </c>
      <c r="BN6" s="22">
        <f t="shared" si="7"/>
        <v>1157.05</v>
      </c>
      <c r="BO6" s="21" t="str">
        <f>IF(BO7="","",IF(BO7="-","【-】","【"&amp;SUBSTITUTE(TEXT(BO7,"#,##0.00"),"-","△")&amp;"】"))</f>
        <v>【982.48】</v>
      </c>
      <c r="BP6" s="22">
        <f>IF(BP7="",NA(),BP7)</f>
        <v>53.04</v>
      </c>
      <c r="BQ6" s="22">
        <f t="shared" ref="BQ6:BY6" si="8">IF(BQ7="",NA(),BQ7)</f>
        <v>46.39</v>
      </c>
      <c r="BR6" s="22">
        <f t="shared" si="8"/>
        <v>52.68</v>
      </c>
      <c r="BS6" s="22">
        <f t="shared" si="8"/>
        <v>49.72</v>
      </c>
      <c r="BT6" s="22">
        <f t="shared" si="8"/>
        <v>47.73</v>
      </c>
      <c r="BU6" s="22">
        <f t="shared" si="8"/>
        <v>41.25</v>
      </c>
      <c r="BV6" s="22">
        <f t="shared" si="8"/>
        <v>42.5</v>
      </c>
      <c r="BW6" s="22">
        <f t="shared" si="8"/>
        <v>41.84</v>
      </c>
      <c r="BX6" s="22">
        <f t="shared" si="8"/>
        <v>41.44</v>
      </c>
      <c r="BY6" s="22">
        <f t="shared" si="8"/>
        <v>37.65</v>
      </c>
      <c r="BZ6" s="21" t="str">
        <f>IF(BZ7="","",IF(BZ7="-","【-】","【"&amp;SUBSTITUTE(TEXT(BZ7,"#,##0.00"),"-","△")&amp;"】"))</f>
        <v>【50.61】</v>
      </c>
      <c r="CA6" s="22">
        <f>IF(CA7="",NA(),CA7)</f>
        <v>309.2</v>
      </c>
      <c r="CB6" s="22">
        <f t="shared" ref="CB6:CJ6" si="9">IF(CB7="",NA(),CB7)</f>
        <v>342.32</v>
      </c>
      <c r="CC6" s="22">
        <f t="shared" si="9"/>
        <v>322.64</v>
      </c>
      <c r="CD6" s="22">
        <f t="shared" si="9"/>
        <v>342.39</v>
      </c>
      <c r="CE6" s="22">
        <f t="shared" si="9"/>
        <v>362.61</v>
      </c>
      <c r="CF6" s="22">
        <f t="shared" si="9"/>
        <v>383.25</v>
      </c>
      <c r="CG6" s="22">
        <f t="shared" si="9"/>
        <v>377.72</v>
      </c>
      <c r="CH6" s="22">
        <f t="shared" si="9"/>
        <v>390.47</v>
      </c>
      <c r="CI6" s="22">
        <f t="shared" si="9"/>
        <v>403.61</v>
      </c>
      <c r="CJ6" s="22">
        <f t="shared" si="9"/>
        <v>442.82</v>
      </c>
      <c r="CK6" s="21" t="str">
        <f>IF(CK7="","",IF(CK7="-","【-】","【"&amp;SUBSTITUTE(TEXT(CK7,"#,##0.00"),"-","△")&amp;"】"))</f>
        <v>【320.83】</v>
      </c>
      <c r="CL6" s="22">
        <f>IF(CL7="",NA(),CL7)</f>
        <v>48.23</v>
      </c>
      <c r="CM6" s="22">
        <f t="shared" ref="CM6:CU6" si="10">IF(CM7="",NA(),CM7)</f>
        <v>43.11</v>
      </c>
      <c r="CN6" s="22">
        <f t="shared" si="10"/>
        <v>41.27</v>
      </c>
      <c r="CO6" s="22">
        <f t="shared" si="10"/>
        <v>43.01</v>
      </c>
      <c r="CP6" s="22">
        <f t="shared" si="10"/>
        <v>43.4</v>
      </c>
      <c r="CQ6" s="22">
        <f t="shared" si="10"/>
        <v>48.26</v>
      </c>
      <c r="CR6" s="22">
        <f t="shared" si="10"/>
        <v>48.01</v>
      </c>
      <c r="CS6" s="22">
        <f t="shared" si="10"/>
        <v>49.08</v>
      </c>
      <c r="CT6" s="22">
        <f t="shared" si="10"/>
        <v>51.46</v>
      </c>
      <c r="CU6" s="22">
        <f t="shared" si="10"/>
        <v>51.84</v>
      </c>
      <c r="CV6" s="21" t="str">
        <f>IF(CV7="","",IF(CV7="-","【-】","【"&amp;SUBSTITUTE(TEXT(CV7,"#,##0.00"),"-","△")&amp;"】"))</f>
        <v>【56.15】</v>
      </c>
      <c r="CW6" s="22">
        <f>IF(CW7="",NA(),CW7)</f>
        <v>91.05</v>
      </c>
      <c r="CX6" s="22">
        <f t="shared" ref="CX6:DF6" si="11">IF(CX7="",NA(),CX7)</f>
        <v>90.84</v>
      </c>
      <c r="CY6" s="22">
        <f t="shared" si="11"/>
        <v>88.15</v>
      </c>
      <c r="CZ6" s="22">
        <f t="shared" si="11"/>
        <v>83.67</v>
      </c>
      <c r="DA6" s="22">
        <f t="shared" si="11"/>
        <v>80.22</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263648</v>
      </c>
      <c r="D7" s="24">
        <v>47</v>
      </c>
      <c r="E7" s="24">
        <v>1</v>
      </c>
      <c r="F7" s="24">
        <v>0</v>
      </c>
      <c r="G7" s="24">
        <v>0</v>
      </c>
      <c r="H7" s="24" t="s">
        <v>96</v>
      </c>
      <c r="I7" s="24" t="s">
        <v>97</v>
      </c>
      <c r="J7" s="24" t="s">
        <v>98</v>
      </c>
      <c r="K7" s="24" t="s">
        <v>99</v>
      </c>
      <c r="L7" s="24" t="s">
        <v>100</v>
      </c>
      <c r="M7" s="24" t="s">
        <v>101</v>
      </c>
      <c r="N7" s="25" t="s">
        <v>102</v>
      </c>
      <c r="O7" s="25" t="s">
        <v>103</v>
      </c>
      <c r="P7" s="25">
        <v>98.34</v>
      </c>
      <c r="Q7" s="25">
        <v>2935</v>
      </c>
      <c r="R7" s="25">
        <v>1159</v>
      </c>
      <c r="S7" s="25">
        <v>23.52</v>
      </c>
      <c r="T7" s="25">
        <v>49.28</v>
      </c>
      <c r="U7" s="25">
        <v>1129</v>
      </c>
      <c r="V7" s="25">
        <v>2.2000000000000002</v>
      </c>
      <c r="W7" s="25">
        <v>513.17999999999995</v>
      </c>
      <c r="X7" s="25">
        <v>74.11</v>
      </c>
      <c r="Y7" s="25">
        <v>79.78</v>
      </c>
      <c r="Z7" s="25">
        <v>86.66</v>
      </c>
      <c r="AA7" s="25">
        <v>80.709999999999994</v>
      </c>
      <c r="AB7" s="25">
        <v>71.62</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474.31</v>
      </c>
      <c r="BF7" s="25">
        <v>491.32</v>
      </c>
      <c r="BG7" s="25">
        <v>441.19</v>
      </c>
      <c r="BH7" s="25">
        <v>395.43</v>
      </c>
      <c r="BI7" s="25">
        <v>358.8</v>
      </c>
      <c r="BJ7" s="25">
        <v>1274.21</v>
      </c>
      <c r="BK7" s="25">
        <v>1183.92</v>
      </c>
      <c r="BL7" s="25">
        <v>1128.72</v>
      </c>
      <c r="BM7" s="25">
        <v>1125.25</v>
      </c>
      <c r="BN7" s="25">
        <v>1157.05</v>
      </c>
      <c r="BO7" s="25">
        <v>982.48</v>
      </c>
      <c r="BP7" s="25">
        <v>53.04</v>
      </c>
      <c r="BQ7" s="25">
        <v>46.39</v>
      </c>
      <c r="BR7" s="25">
        <v>52.68</v>
      </c>
      <c r="BS7" s="25">
        <v>49.72</v>
      </c>
      <c r="BT7" s="25">
        <v>47.73</v>
      </c>
      <c r="BU7" s="25">
        <v>41.25</v>
      </c>
      <c r="BV7" s="25">
        <v>42.5</v>
      </c>
      <c r="BW7" s="25">
        <v>41.84</v>
      </c>
      <c r="BX7" s="25">
        <v>41.44</v>
      </c>
      <c r="BY7" s="25">
        <v>37.65</v>
      </c>
      <c r="BZ7" s="25">
        <v>50.61</v>
      </c>
      <c r="CA7" s="25">
        <v>309.2</v>
      </c>
      <c r="CB7" s="25">
        <v>342.32</v>
      </c>
      <c r="CC7" s="25">
        <v>322.64</v>
      </c>
      <c r="CD7" s="25">
        <v>342.39</v>
      </c>
      <c r="CE7" s="25">
        <v>362.61</v>
      </c>
      <c r="CF7" s="25">
        <v>383.25</v>
      </c>
      <c r="CG7" s="25">
        <v>377.72</v>
      </c>
      <c r="CH7" s="25">
        <v>390.47</v>
      </c>
      <c r="CI7" s="25">
        <v>403.61</v>
      </c>
      <c r="CJ7" s="25">
        <v>442.82</v>
      </c>
      <c r="CK7" s="25">
        <v>320.83</v>
      </c>
      <c r="CL7" s="25">
        <v>48.23</v>
      </c>
      <c r="CM7" s="25">
        <v>43.11</v>
      </c>
      <c r="CN7" s="25">
        <v>41.27</v>
      </c>
      <c r="CO7" s="25">
        <v>43.01</v>
      </c>
      <c r="CP7" s="25">
        <v>43.4</v>
      </c>
      <c r="CQ7" s="25">
        <v>48.26</v>
      </c>
      <c r="CR7" s="25">
        <v>48.01</v>
      </c>
      <c r="CS7" s="25">
        <v>49.08</v>
      </c>
      <c r="CT7" s="25">
        <v>51.46</v>
      </c>
      <c r="CU7" s="25">
        <v>51.84</v>
      </c>
      <c r="CV7" s="25">
        <v>56.15</v>
      </c>
      <c r="CW7" s="25">
        <v>91.05</v>
      </c>
      <c r="CX7" s="25">
        <v>90.84</v>
      </c>
      <c r="CY7" s="25">
        <v>88.15</v>
      </c>
      <c r="CZ7" s="25">
        <v>83.67</v>
      </c>
      <c r="DA7" s="25">
        <v>80.22</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 瑛司</cp:lastModifiedBy>
  <cp:lastPrinted>2024-02-09T05:51:02Z</cp:lastPrinted>
  <dcterms:created xsi:type="dcterms:W3CDTF">2023-12-05T01:06:26Z</dcterms:created>
  <dcterms:modified xsi:type="dcterms:W3CDTF">2024-02-09T05:51:34Z</dcterms:modified>
  <cp:category/>
</cp:coreProperties>
</file>