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4再提出\"/>
    </mc:Choice>
  </mc:AlternateContent>
  <xr:revisionPtr revIDLastSave="0" documentId="13_ncr:1_{C19ABFAB-B8F9-4F76-9A7A-97F565CE3644}" xr6:coauthVersionLast="36" xr6:coauthVersionMax="36" xr10:uidLastSave="{00000000-0000-0000-0000-000000000000}"/>
  <workbookProtection workbookAlgorithmName="SHA-512" workbookHashValue="29jYjDWjlM9u1X3lejaIvnXu4ZHuzxAu/D+bP3uPOi8yu3K0KEfDdibwV3LbMxAKXoz8IjPJRDWPtftRaNZcOg==" workbookSaltValue="uWKckbh4A0SdoApJtzxYkw==" workbookSpinCount="100000" lockStructure="1"/>
  <bookViews>
    <workbookView xWindow="0" yWindow="0" windowWidth="23040" windowHeight="92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BX7" i="5"/>
  <c r="BW7" i="5"/>
  <c r="BV7" i="5"/>
  <c r="BU7" i="5"/>
  <c r="BT7" i="5"/>
  <c r="BS7" i="5"/>
  <c r="KO52" i="4" s="1"/>
  <c r="BR7" i="5"/>
  <c r="BQ7" i="5"/>
  <c r="JC52" i="4" s="1"/>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EL31" i="4" s="1"/>
  <c r="AH7" i="5"/>
  <c r="AG7" i="5"/>
  <c r="AF7" i="5"/>
  <c r="AE7" i="5"/>
  <c r="AD7" i="5"/>
  <c r="AC7" i="5"/>
  <c r="AB7" i="5"/>
  <c r="AA7" i="5"/>
  <c r="BG31" i="4" s="1"/>
  <c r="Z7" i="5"/>
  <c r="Y7" i="5"/>
  <c r="U31" i="4" s="1"/>
  <c r="X7" i="5"/>
  <c r="W7" i="5"/>
  <c r="V7" i="5"/>
  <c r="U7" i="5"/>
  <c r="T7" i="5"/>
  <c r="S7" i="5"/>
  <c r="HX8" i="4" s="1"/>
  <c r="R7" i="5"/>
  <c r="Q7" i="5"/>
  <c r="CF10" i="4" s="1"/>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CS31" i="4"/>
  <c r="BZ31" i="4"/>
  <c r="AN31" i="4"/>
  <c r="LJ10" i="4"/>
  <c r="JQ10" i="4"/>
  <c r="HX10" i="4"/>
  <c r="DU10" i="4"/>
  <c r="B10" i="4"/>
  <c r="LJ8" i="4"/>
  <c r="JQ8" i="4"/>
  <c r="DU8" i="4"/>
  <c r="CF8" i="4"/>
  <c r="AQ8" i="4"/>
  <c r="MA51" i="4" l="1"/>
  <c r="MI76" i="4"/>
  <c r="IT76" i="4"/>
  <c r="CS51" i="4"/>
  <c r="HJ30" i="4"/>
  <c r="CS30" i="4"/>
  <c r="BZ76" i="4"/>
  <c r="HJ51" i="4"/>
  <c r="MA30" i="4"/>
  <c r="C11" i="5"/>
  <c r="D11" i="5"/>
  <c r="E11" i="5"/>
  <c r="B11" i="5"/>
  <c r="BK76" i="4" l="1"/>
  <c r="LH51" i="4"/>
  <c r="LT76" i="4"/>
  <c r="GQ51" i="4"/>
  <c r="LH30" i="4"/>
  <c r="IE76" i="4"/>
  <c r="BZ51" i="4"/>
  <c r="GQ30" i="4"/>
  <c r="BZ30" i="4"/>
  <c r="AV76" i="4"/>
  <c r="KO51" i="4"/>
  <c r="LE76" i="4"/>
  <c r="FX51" i="4"/>
  <c r="KO30" i="4"/>
  <c r="HP76" i="4"/>
  <c r="BG51" i="4"/>
  <c r="FX30" i="4"/>
  <c r="BG30" i="4"/>
  <c r="KP76" i="4"/>
  <c r="AN51" i="4"/>
  <c r="FE30" i="4"/>
  <c r="AN30" i="4"/>
  <c r="AG76" i="4"/>
  <c r="JV51" i="4"/>
  <c r="FE51" i="4"/>
  <c r="JV30" i="4"/>
  <c r="HA76" i="4"/>
  <c r="KA76" i="4"/>
  <c r="GL76" i="4"/>
  <c r="U51" i="4"/>
  <c r="EL30" i="4"/>
  <c r="U30" i="4"/>
  <c r="R76" i="4"/>
  <c r="JC51" i="4"/>
  <c r="EL51" i="4"/>
  <c r="JC30" i="4"/>
</calcChain>
</file>

<file path=xl/sharedStrings.xml><?xml version="1.0" encoding="utf-8"?>
<sst xmlns="http://schemas.openxmlformats.org/spreadsheetml/2006/main" count="278" uniqueCount="144">
  <si>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</si>
  <si>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</si>
  <si>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</si>
  <si>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</si>
  <si>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</si>
  <si>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</si>
  <si>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</si>
  <si>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</si>
  <si>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</si>
  <si>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</si>
  <si>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</si>
  <si>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</si>
  <si>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</si>
  <si>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</si>
  <si>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</si>
  <si>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</si>
  <si>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</si>
  <si>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</si>
  <si>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</si>
  <si>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</si>
  <si>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</si>
  <si>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</si>
  <si>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</si>
  <si>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</si>
  <si>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</si>
  <si>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</si>
  <si>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</si>
  <si>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</si>
  <si>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</si>
  <si>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</si>
  <si>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</si>
  <si>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</si>
  <si>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</si>
  <si>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</si>
  <si>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</si>
  <si>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</si>
  <si>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</si>
  <si>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</si>
  <si>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</si>
  <si>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</si>
  <si>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</si>
  <si>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</si>
  <si>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</si>
  <si>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</si>
  <si>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</si>
  <si>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</si>
  <si>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</si>
  <si>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</si>
  <si>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</si>
  <si>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</si>
  <si>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</si>
  <si>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</si>
  <si>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</si>
  <si>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</si>
  <si>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</si>
  <si>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</si>
  <si>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</si>
  <si>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</si>
  <si>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</si>
  <si>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</si>
  <si>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</si>
  <si>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</si>
  <si>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</si>
  <si>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</si>
  <si>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</si>
  <si>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</si>
  <si>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</si>
  <si>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</si>
  <si>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</si>
  <si>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</si>
  <si>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</si>
  <si>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</si>
  <si>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</si>
  <si>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</si>
  <si>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</si>
  <si>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</si>
  <si>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</si>
  <si>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</si>
  <si>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</si>
  <si>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</si>
  <si>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</si>
  <si>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</si>
  <si>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</si>
  <si>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</si>
  <si>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</si>
  <si>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</si>
  <si>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</si>
  <si>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</si>
  <si>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</si>
  <si>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</si>
  <si>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</si>
  <si>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</si>
  <si>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</si>
  <si>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</si>
  <si>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</si>
  <si>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</si>
  <si>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</si>
  <si>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</si>
  <si>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</si>
  <si>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</si>
  <si>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</si>
  <si>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</si>
  <si>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</si>
  <si>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</si>
  <si>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</si>
  <si>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</si>
  <si>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当該値(N-4)</t>
    <phoneticPr fontId="5"/>
  </si>
  <si>
    <t>当該値(N-3)</t>
    <phoneticPr fontId="5"/>
  </si>
  <si>
    <t>当該値(N)</t>
    <phoneticPr fontId="5"/>
  </si>
  <si>
    <t>当該値(N-4)</t>
    <phoneticPr fontId="5"/>
  </si>
  <si>
    <t>当該値(N-1)</t>
    <phoneticPr fontId="5"/>
  </si>
  <si>
    <t>当該値(N-3)</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</si>
  <si>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</si>
  <si>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</si>
  <si>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</si>
  <si>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</si>
  <si>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</si>
  <si>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</si>
  <si>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</si>
  <si>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</si>
  <si>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</si>
  <si>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</si>
  <si>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</si>
  <si>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</si>
  <si>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五条立体駐車場</t>
  </si>
  <si>
    <t>法非適用</t>
  </si>
  <si>
    <t>駐車場整備事業</t>
  </si>
  <si>
    <t>-</t>
  </si>
  <si>
    <t>Ａ１Ｂ１</t>
  </si>
  <si>
    <t>非設置</t>
  </si>
  <si>
    <t>該当数値なし</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</si>
  <si>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</si>
  <si>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</si>
  <si>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</si>
  <si>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</si>
  <si>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</si>
  <si>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</si>
  <si>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</si>
  <si>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</si>
  <si>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</si>
  <si>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建築後30年以上経過しており、施設及び設備の老朽化が著しく、安全確保の観点から令和5年度末を持って施設の利用停止を行った。</t>
    <rPh sb="1" eb="3">
      <t>ケンチク</t>
    </rPh>
    <rPh sb="3" eb="4">
      <t>ゴ</t>
    </rPh>
    <rPh sb="6" eb="7">
      <t>ネン</t>
    </rPh>
    <rPh sb="7" eb="9">
      <t>イジョウ</t>
    </rPh>
    <rPh sb="9" eb="11">
      <t>ケイカ</t>
    </rPh>
    <rPh sb="16" eb="18">
      <t>シセツ</t>
    </rPh>
    <rPh sb="18" eb="19">
      <t>オヨ</t>
    </rPh>
    <rPh sb="20" eb="22">
      <t>セツビ</t>
    </rPh>
    <rPh sb="23" eb="26">
      <t>ロウキュウカ</t>
    </rPh>
    <rPh sb="27" eb="28">
      <t>イチジル</t>
    </rPh>
    <rPh sb="31" eb="33">
      <t>アンゼン</t>
    </rPh>
    <rPh sb="33" eb="35">
      <t>カクホ</t>
    </rPh>
    <rPh sb="36" eb="38">
      <t>カンテン</t>
    </rPh>
    <rPh sb="40" eb="42">
      <t>レイワ</t>
    </rPh>
    <rPh sb="43" eb="45">
      <t>ネンド</t>
    </rPh>
    <rPh sb="45" eb="46">
      <t>マツ</t>
    </rPh>
    <rPh sb="47" eb="48">
      <t>モ</t>
    </rPh>
    <rPh sb="50" eb="52">
      <t>シセツ</t>
    </rPh>
    <rPh sb="53" eb="55">
      <t>リヨウ</t>
    </rPh>
    <rPh sb="55" eb="57">
      <t>テイシ</t>
    </rPh>
    <rPh sb="58" eb="59">
      <t>オコナ</t>
    </rPh>
    <phoneticPr fontId="5"/>
  </si>
  <si>
    <t>　当該施設は、平成26年度から指定管理者制度（市から委託料を支出しない方式）により、民間の経営ノウハウ等を取り入れながら管理運営を行っていたところである。
　令和4年度より市の直営で管理運営を行っており、一時は収益的収支比較率は回復したものの、建設から30年を超え、施設・設備の老朽化が著しくなっており、安全確保の観点から、令和5年度末（令和6年3月末）をもって施設の利用停止を行うこととした兼ね合いから収益等は下がった状況となった。</t>
    <rPh sb="1" eb="3">
      <t>トウガイ</t>
    </rPh>
    <rPh sb="3" eb="5">
      <t>シセツ</t>
    </rPh>
    <rPh sb="7" eb="9">
      <t>ヘイセイ</t>
    </rPh>
    <rPh sb="11" eb="12">
      <t>ネン</t>
    </rPh>
    <rPh sb="12" eb="13">
      <t>ド</t>
    </rPh>
    <rPh sb="15" eb="17">
      <t>シテイ</t>
    </rPh>
    <rPh sb="17" eb="20">
      <t>カンリシャ</t>
    </rPh>
    <rPh sb="20" eb="22">
      <t>セイド</t>
    </rPh>
    <rPh sb="23" eb="24">
      <t>シ</t>
    </rPh>
    <rPh sb="26" eb="28">
      <t>イタク</t>
    </rPh>
    <rPh sb="28" eb="29">
      <t>リョウ</t>
    </rPh>
    <rPh sb="30" eb="32">
      <t>シシュツ</t>
    </rPh>
    <rPh sb="35" eb="37">
      <t>ホウシキ</t>
    </rPh>
    <rPh sb="42" eb="44">
      <t>ミンカン</t>
    </rPh>
    <rPh sb="45" eb="47">
      <t>ケイエイ</t>
    </rPh>
    <rPh sb="51" eb="52">
      <t>トウ</t>
    </rPh>
    <rPh sb="53" eb="54">
      <t>ト</t>
    </rPh>
    <rPh sb="55" eb="56">
      <t>イ</t>
    </rPh>
    <rPh sb="60" eb="62">
      <t>カンリ</t>
    </rPh>
    <rPh sb="62" eb="64">
      <t>ウンエイ</t>
    </rPh>
    <rPh sb="65" eb="66">
      <t>オコナ</t>
    </rPh>
    <rPh sb="79" eb="81">
      <t>レイワ</t>
    </rPh>
    <rPh sb="82" eb="84">
      <t>ネンド</t>
    </rPh>
    <rPh sb="86" eb="87">
      <t>シ</t>
    </rPh>
    <rPh sb="88" eb="90">
      <t>チョクエイ</t>
    </rPh>
    <rPh sb="91" eb="93">
      <t>カンリ</t>
    </rPh>
    <rPh sb="93" eb="95">
      <t>ウンエイ</t>
    </rPh>
    <rPh sb="96" eb="97">
      <t>オコナ</t>
    </rPh>
    <rPh sb="102" eb="104">
      <t>イチジ</t>
    </rPh>
    <rPh sb="105" eb="108">
      <t>シュウエキテキ</t>
    </rPh>
    <rPh sb="108" eb="110">
      <t>シュウシ</t>
    </rPh>
    <rPh sb="110" eb="112">
      <t>ヒカク</t>
    </rPh>
    <rPh sb="112" eb="113">
      <t>リツ</t>
    </rPh>
    <rPh sb="114" eb="116">
      <t>カイフク</t>
    </rPh>
    <rPh sb="122" eb="124">
      <t>ケンセツ</t>
    </rPh>
    <rPh sb="128" eb="129">
      <t>ネン</t>
    </rPh>
    <rPh sb="130" eb="131">
      <t>コ</t>
    </rPh>
    <rPh sb="133" eb="135">
      <t>シセツ</t>
    </rPh>
    <rPh sb="136" eb="138">
      <t>セツビ</t>
    </rPh>
    <rPh sb="139" eb="142">
      <t>ロウキュウカ</t>
    </rPh>
    <rPh sb="143" eb="144">
      <t>イチジル</t>
    </rPh>
    <rPh sb="152" eb="154">
      <t>アンゼン</t>
    </rPh>
    <rPh sb="154" eb="156">
      <t>カクホ</t>
    </rPh>
    <rPh sb="157" eb="159">
      <t>カンテン</t>
    </rPh>
    <rPh sb="162" eb="164">
      <t>レイワ</t>
    </rPh>
    <rPh sb="165" eb="167">
      <t>ネンド</t>
    </rPh>
    <rPh sb="167" eb="168">
      <t>マツ</t>
    </rPh>
    <rPh sb="169" eb="171">
      <t>レイワ</t>
    </rPh>
    <rPh sb="172" eb="173">
      <t>ネン</t>
    </rPh>
    <rPh sb="174" eb="175">
      <t>ガツ</t>
    </rPh>
    <rPh sb="175" eb="176">
      <t>マツ</t>
    </rPh>
    <rPh sb="181" eb="183">
      <t>シセツ</t>
    </rPh>
    <rPh sb="184" eb="186">
      <t>リヨウ</t>
    </rPh>
    <rPh sb="186" eb="188">
      <t>テイシ</t>
    </rPh>
    <rPh sb="189" eb="190">
      <t>オコナ</t>
    </rPh>
    <rPh sb="196" eb="197">
      <t>カ</t>
    </rPh>
    <rPh sb="198" eb="199">
      <t>ア</t>
    </rPh>
    <rPh sb="202" eb="204">
      <t>シュウエキ</t>
    </rPh>
    <rPh sb="204" eb="205">
      <t>トウ</t>
    </rPh>
    <rPh sb="206" eb="207">
      <t>サ</t>
    </rPh>
    <rPh sb="210" eb="212">
      <t>ジョウキョウ</t>
    </rPh>
    <phoneticPr fontId="5"/>
  </si>
  <si>
    <t>　当該施設は、東地区中心市街地の道路交通の円滑化、商店街の振興等を図るとともに、都市機能の向上に資することを目的に、駐車場とコミュニティ施設を併用した複合施設として建設されたものであるが、近隣地への大型店の出店や、生活様式の変化等に伴う商店街来訪者の減少などにより稼働率が低く留まっている。
　また、建設から30年を迎え、施設の老朽化が著しく、大規模改修も必要となる中、稼働率が低下している現状を踏まえ、施設の安全性確保の観点から令和5年度末（令和6年3月）で利用を停止した。</t>
    <rPh sb="1" eb="3">
      <t>トウガイ</t>
    </rPh>
    <rPh sb="3" eb="5">
      <t>シセツ</t>
    </rPh>
    <rPh sb="7" eb="8">
      <t>ヒガシ</t>
    </rPh>
    <rPh sb="8" eb="10">
      <t>チク</t>
    </rPh>
    <rPh sb="10" eb="12">
      <t>チュウシン</t>
    </rPh>
    <rPh sb="12" eb="15">
      <t>シガイチ</t>
    </rPh>
    <rPh sb="16" eb="18">
      <t>ドウロ</t>
    </rPh>
    <rPh sb="18" eb="20">
      <t>コウツウ</t>
    </rPh>
    <rPh sb="21" eb="24">
      <t>エンカツカ</t>
    </rPh>
    <rPh sb="25" eb="28">
      <t>ショウテンガイ</t>
    </rPh>
    <rPh sb="29" eb="31">
      <t>シンコウ</t>
    </rPh>
    <rPh sb="31" eb="32">
      <t>トウ</t>
    </rPh>
    <rPh sb="33" eb="34">
      <t>ハカ</t>
    </rPh>
    <rPh sb="40" eb="42">
      <t>トシ</t>
    </rPh>
    <rPh sb="42" eb="44">
      <t>キノウ</t>
    </rPh>
    <rPh sb="45" eb="47">
      <t>コウジョウ</t>
    </rPh>
    <rPh sb="48" eb="49">
      <t>シ</t>
    </rPh>
    <rPh sb="54" eb="56">
      <t>モクテキ</t>
    </rPh>
    <rPh sb="58" eb="61">
      <t>チュウシャジョウ</t>
    </rPh>
    <rPh sb="68" eb="70">
      <t>シセツ</t>
    </rPh>
    <rPh sb="71" eb="73">
      <t>ヘイヨウ</t>
    </rPh>
    <rPh sb="75" eb="77">
      <t>フクゴウ</t>
    </rPh>
    <rPh sb="77" eb="79">
      <t>シセツ</t>
    </rPh>
    <rPh sb="82" eb="84">
      <t>ケンセツ</t>
    </rPh>
    <rPh sb="107" eb="109">
      <t>セイカツ</t>
    </rPh>
    <rPh sb="109" eb="111">
      <t>ヨウシキ</t>
    </rPh>
    <rPh sb="112" eb="114">
      <t>ヘンカ</t>
    </rPh>
    <rPh sb="114" eb="115">
      <t>ナド</t>
    </rPh>
    <rPh sb="116" eb="117">
      <t>トモナ</t>
    </rPh>
    <rPh sb="118" eb="121">
      <t>ショウテンガイ</t>
    </rPh>
    <rPh sb="121" eb="124">
      <t>ライホウシャ</t>
    </rPh>
    <rPh sb="125" eb="127">
      <t>ゲンショウ</t>
    </rPh>
    <rPh sb="132" eb="134">
      <t>カドウ</t>
    </rPh>
    <rPh sb="134" eb="135">
      <t>リツ</t>
    </rPh>
    <rPh sb="136" eb="137">
      <t>ヒク</t>
    </rPh>
    <rPh sb="138" eb="139">
      <t>トド</t>
    </rPh>
    <rPh sb="150" eb="152">
      <t>ケンセツ</t>
    </rPh>
    <rPh sb="156" eb="157">
      <t>ネン</t>
    </rPh>
    <rPh sb="158" eb="159">
      <t>ムカ</t>
    </rPh>
    <rPh sb="161" eb="163">
      <t>シセツ</t>
    </rPh>
    <rPh sb="164" eb="167">
      <t>ロウキュウカ</t>
    </rPh>
    <rPh sb="168" eb="169">
      <t>イチジル</t>
    </rPh>
    <rPh sb="172" eb="175">
      <t>ダイキボ</t>
    </rPh>
    <rPh sb="175" eb="177">
      <t>カイシュウ</t>
    </rPh>
    <rPh sb="178" eb="180">
      <t>ヒツヨウ</t>
    </rPh>
    <rPh sb="183" eb="184">
      <t>ナカ</t>
    </rPh>
    <rPh sb="185" eb="187">
      <t>カドウ</t>
    </rPh>
    <rPh sb="187" eb="188">
      <t>リツ</t>
    </rPh>
    <rPh sb="189" eb="191">
      <t>テイカ</t>
    </rPh>
    <rPh sb="195" eb="197">
      <t>ゲンジョウ</t>
    </rPh>
    <rPh sb="198" eb="199">
      <t>フ</t>
    </rPh>
    <rPh sb="202" eb="204">
      <t>シセツ</t>
    </rPh>
    <rPh sb="205" eb="208">
      <t>アンゼンセイ</t>
    </rPh>
    <rPh sb="208" eb="210">
      <t>カクホ</t>
    </rPh>
    <rPh sb="211" eb="213">
      <t>カンテン</t>
    </rPh>
    <rPh sb="215" eb="217">
      <t>レイワ</t>
    </rPh>
    <rPh sb="218" eb="219">
      <t>ネン</t>
    </rPh>
    <rPh sb="219" eb="220">
      <t>ド</t>
    </rPh>
    <rPh sb="220" eb="221">
      <t>マツ</t>
    </rPh>
    <rPh sb="222" eb="224">
      <t>レイワ</t>
    </rPh>
    <rPh sb="225" eb="226">
      <t>ネン</t>
    </rPh>
    <rPh sb="227" eb="228">
      <t>ガツ</t>
    </rPh>
    <rPh sb="230" eb="232">
      <t>リヨウ</t>
    </rPh>
    <rPh sb="233" eb="235">
      <t>テイシ</t>
    </rPh>
    <phoneticPr fontId="5"/>
  </si>
  <si>
    <t>　稼働率については、ほぼ横ばいで推移してきたものの、新型コロナウイルス感染症の影響による商店街への来街者減少や、周辺でのイベントの自粛などの要因により、令和2年度から低下している。一方で、中心市街地へのホテルの新設効果等もあり、令和3年度は少し改善し、令和4年度からは、イベント再開等により改善しているが、施設の利用停止に伴い利用状況は低くなっている。</t>
    <rPh sb="1" eb="3">
      <t>カドウ</t>
    </rPh>
    <rPh sb="3" eb="4">
      <t>リツ</t>
    </rPh>
    <rPh sb="12" eb="13">
      <t>ヨコ</t>
    </rPh>
    <rPh sb="16" eb="18">
      <t>スイイ</t>
    </rPh>
    <rPh sb="26" eb="28">
      <t>シンガタ</t>
    </rPh>
    <rPh sb="35" eb="38">
      <t>カンセンショウ</t>
    </rPh>
    <rPh sb="39" eb="41">
      <t>エイキョウ</t>
    </rPh>
    <rPh sb="44" eb="47">
      <t>ショウテンガイ</t>
    </rPh>
    <rPh sb="49" eb="52">
      <t>ライガイシャ</t>
    </rPh>
    <rPh sb="52" eb="54">
      <t>ゲンショウ</t>
    </rPh>
    <rPh sb="70" eb="72">
      <t>ヨウイン</t>
    </rPh>
    <rPh sb="76" eb="78">
      <t>レイワ</t>
    </rPh>
    <rPh sb="79" eb="80">
      <t>ネン</t>
    </rPh>
    <rPh sb="80" eb="81">
      <t>ド</t>
    </rPh>
    <rPh sb="83" eb="85">
      <t>テイカ</t>
    </rPh>
    <rPh sb="90" eb="92">
      <t>イッポウ</t>
    </rPh>
    <rPh sb="94" eb="96">
      <t>チュウシン</t>
    </rPh>
    <rPh sb="96" eb="99">
      <t>シガイチ</t>
    </rPh>
    <rPh sb="105" eb="107">
      <t>シンセツ</t>
    </rPh>
    <rPh sb="107" eb="109">
      <t>コウカ</t>
    </rPh>
    <rPh sb="109" eb="110">
      <t>トウ</t>
    </rPh>
    <rPh sb="114" eb="116">
      <t>レイワ</t>
    </rPh>
    <rPh sb="117" eb="118">
      <t>ネン</t>
    </rPh>
    <rPh sb="118" eb="119">
      <t>ド</t>
    </rPh>
    <rPh sb="120" eb="121">
      <t>スコ</t>
    </rPh>
    <rPh sb="122" eb="124">
      <t>カイゼン</t>
    </rPh>
    <rPh sb="126" eb="128">
      <t>レイワ</t>
    </rPh>
    <rPh sb="129" eb="131">
      <t>ネンド</t>
    </rPh>
    <rPh sb="139" eb="141">
      <t>サイカイ</t>
    </rPh>
    <rPh sb="141" eb="142">
      <t>トウ</t>
    </rPh>
    <rPh sb="145" eb="147">
      <t>カイゼン</t>
    </rPh>
    <rPh sb="153" eb="155">
      <t>シセツ</t>
    </rPh>
    <rPh sb="156" eb="158">
      <t>リヨウ</t>
    </rPh>
    <rPh sb="158" eb="160">
      <t>テイシ</t>
    </rPh>
    <rPh sb="161" eb="162">
      <t>トモナ</t>
    </rPh>
    <rPh sb="163" eb="165">
      <t>リヨウ</t>
    </rPh>
    <rPh sb="165" eb="167">
      <t>ジョウキョウ</t>
    </rPh>
    <rPh sb="168" eb="169">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</si>
</sst>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81.7</c:v>
                </c:pt>
                <c:pt idx="1">
                  <c:v>42.3</c:v>
                </c:pt>
                <c:pt idx="2">
                  <c:v>68.400000000000006</c:v>
                </c:pt>
                <c:pt idx="3">
                  <c:v>89.3</c:v>
                </c:pt>
                <c:pt idx="4">
                  <c:v>133.5</c:v>
                </c:pt>
              </c:numCache>
            </c:numRef>
          </c:val>
          <c:extLst>
            <c:ext xmlns:c16="http://schemas.microsoft.com/office/drawing/2014/chart" uri="{C3380CC4-5D6E-409C-BE32-E72D297353CC}">
              <c16:uniqueId val="{00000000-AE04-4FE0-B064-1CAD699D5D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E04-4FE0-B064-1CAD699D5D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77.5</c:v>
                </c:pt>
                <c:pt idx="1">
                  <c:v>469.2</c:v>
                </c:pt>
                <c:pt idx="2">
                  <c:v>379.7</c:v>
                </c:pt>
                <c:pt idx="3">
                  <c:v>20</c:v>
                </c:pt>
                <c:pt idx="4">
                  <c:v>18.7</c:v>
                </c:pt>
              </c:numCache>
            </c:numRef>
          </c:val>
          <c:extLst>
            <c:ext xmlns:c16="http://schemas.microsoft.com/office/drawing/2014/chart" uri="{C3380CC4-5D6E-409C-BE32-E72D297353CC}">
              <c16:uniqueId val="{00000000-E2F8-4842-B886-CBCDBC1F30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E2F8-4842-B886-CBCDBC1F30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398-4F7B-989A-B2A5B022AC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98-4F7B-989A-B2A5B022AC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770-4EAE-B085-AC7B7C21135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770-4EAE-B085-AC7B7C21135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57.7</c:v>
                </c:pt>
                <c:pt idx="2">
                  <c:v>28.3</c:v>
                </c:pt>
                <c:pt idx="3">
                  <c:v>0</c:v>
                </c:pt>
                <c:pt idx="4">
                  <c:v>0</c:v>
                </c:pt>
              </c:numCache>
            </c:numRef>
          </c:val>
          <c:extLst>
            <c:ext xmlns:c16="http://schemas.microsoft.com/office/drawing/2014/chart" uri="{C3380CC4-5D6E-409C-BE32-E72D297353CC}">
              <c16:uniqueId val="{00000000-6503-4EFF-BB97-29A8884589A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6503-4EFF-BB97-29A8884589A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69</c:v>
                </c:pt>
                <c:pt idx="2">
                  <c:v>101</c:v>
                </c:pt>
                <c:pt idx="3">
                  <c:v>0</c:v>
                </c:pt>
                <c:pt idx="4">
                  <c:v>0</c:v>
                </c:pt>
              </c:numCache>
            </c:numRef>
          </c:val>
          <c:extLst>
            <c:ext xmlns:c16="http://schemas.microsoft.com/office/drawing/2014/chart" uri="{C3380CC4-5D6E-409C-BE32-E72D297353CC}">
              <c16:uniqueId val="{00000000-4752-449D-BAA1-981CE4E10B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4752-449D-BAA1-981CE4E10B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50</c:v>
                </c:pt>
                <c:pt idx="1">
                  <c:v>46.7</c:v>
                </c:pt>
                <c:pt idx="2">
                  <c:v>47.1</c:v>
                </c:pt>
                <c:pt idx="3">
                  <c:v>45.2</c:v>
                </c:pt>
                <c:pt idx="4">
                  <c:v>41.4</c:v>
                </c:pt>
              </c:numCache>
            </c:numRef>
          </c:val>
          <c:extLst>
            <c:ext xmlns:c16="http://schemas.microsoft.com/office/drawing/2014/chart" uri="{C3380CC4-5D6E-409C-BE32-E72D297353CC}">
              <c16:uniqueId val="{00000000-562F-4195-8390-2622CC2C81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62F-4195-8390-2622CC2C81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c:v>
                </c:pt>
                <c:pt idx="1">
                  <c:v>66.599999999999994</c:v>
                </c:pt>
                <c:pt idx="2">
                  <c:v>-386.7</c:v>
                </c:pt>
                <c:pt idx="3">
                  <c:v>21.2</c:v>
                </c:pt>
                <c:pt idx="4">
                  <c:v>28.8</c:v>
                </c:pt>
              </c:numCache>
            </c:numRef>
          </c:val>
          <c:extLst>
            <c:ext xmlns:c16="http://schemas.microsoft.com/office/drawing/2014/chart" uri="{C3380CC4-5D6E-409C-BE32-E72D297353CC}">
              <c16:uniqueId val="{00000000-F2BE-4D58-B74C-96A2405DE1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2BE-4D58-B74C-96A2405DE1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-514</c:v>
                </c:pt>
                <c:pt idx="1">
                  <c:v>-2413</c:v>
                </c:pt>
                <c:pt idx="2">
                  <c:v>-3616</c:v>
                </c:pt>
                <c:pt idx="3">
                  <c:v>2930</c:v>
                </c:pt>
                <c:pt idx="4">
                  <c:v>3550</c:v>
                </c:pt>
              </c:numCache>
            </c:numRef>
          </c:val>
          <c:extLst>
            <c:ext xmlns:c16="http://schemas.microsoft.com/office/drawing/2014/chart" uri="{C3380CC4-5D6E-409C-BE32-E72D297353CC}">
              <c16:uniqueId val="{00000000-C5D3-4420-84DD-3EE49F6662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5D3-4420-84DD-3EE49F6662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106" zoomScaleNormal="106"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京都府舞鶴市　五条立体駐車場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5293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81.7</v>
      </c>
      <c r="V31" s="98"/>
      <c r="W31" s="98"/>
      <c r="X31" s="98"/>
      <c r="Y31" s="98"/>
      <c r="Z31" s="98"/>
      <c r="AA31" s="98"/>
      <c r="AB31" s="98"/>
      <c r="AC31" s="98"/>
      <c r="AD31" s="98"/>
      <c r="AE31" s="98"/>
      <c r="AF31" s="98"/>
      <c r="AG31" s="98"/>
      <c r="AH31" s="98"/>
      <c r="AI31" s="98"/>
      <c r="AJ31" s="98"/>
      <c r="AK31" s="98"/>
      <c r="AL31" s="98"/>
      <c r="AM31" s="98"/>
      <c r="AN31" s="98">
        <f>データ!Z7</f>
        <v>42.3</v>
      </c>
      <c r="AO31" s="98"/>
      <c r="AP31" s="98"/>
      <c r="AQ31" s="98"/>
      <c r="AR31" s="98"/>
      <c r="AS31" s="98"/>
      <c r="AT31" s="98"/>
      <c r="AU31" s="98"/>
      <c r="AV31" s="98"/>
      <c r="AW31" s="98"/>
      <c r="AX31" s="98"/>
      <c r="AY31" s="98"/>
      <c r="AZ31" s="98"/>
      <c r="BA31" s="98"/>
      <c r="BB31" s="98"/>
      <c r="BC31" s="98"/>
      <c r="BD31" s="98"/>
      <c r="BE31" s="98"/>
      <c r="BF31" s="98"/>
      <c r="BG31" s="98">
        <f>データ!AA7</f>
        <v>68.400000000000006</v>
      </c>
      <c r="BH31" s="98"/>
      <c r="BI31" s="98"/>
      <c r="BJ31" s="98"/>
      <c r="BK31" s="98"/>
      <c r="BL31" s="98"/>
      <c r="BM31" s="98"/>
      <c r="BN31" s="98"/>
      <c r="BO31" s="98"/>
      <c r="BP31" s="98"/>
      <c r="BQ31" s="98"/>
      <c r="BR31" s="98"/>
      <c r="BS31" s="98"/>
      <c r="BT31" s="98"/>
      <c r="BU31" s="98"/>
      <c r="BV31" s="98"/>
      <c r="BW31" s="98"/>
      <c r="BX31" s="98"/>
      <c r="BY31" s="98"/>
      <c r="BZ31" s="98">
        <f>データ!AB7</f>
        <v>89.3</v>
      </c>
      <c r="CA31" s="98"/>
      <c r="CB31" s="98"/>
      <c r="CC31" s="98"/>
      <c r="CD31" s="98"/>
      <c r="CE31" s="98"/>
      <c r="CF31" s="98"/>
      <c r="CG31" s="98"/>
      <c r="CH31" s="98"/>
      <c r="CI31" s="98"/>
      <c r="CJ31" s="98"/>
      <c r="CK31" s="98"/>
      <c r="CL31" s="98"/>
      <c r="CM31" s="98"/>
      <c r="CN31" s="98"/>
      <c r="CO31" s="98"/>
      <c r="CP31" s="98"/>
      <c r="CQ31" s="98"/>
      <c r="CR31" s="98"/>
      <c r="CS31" s="98">
        <f>データ!AC7</f>
        <v>133.5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57.7</v>
      </c>
      <c r="FF31" s="98"/>
      <c r="FG31" s="98"/>
      <c r="FH31" s="98"/>
      <c r="FI31" s="98"/>
      <c r="FJ31" s="98"/>
      <c r="FK31" s="98"/>
      <c r="FL31" s="98"/>
      <c r="FM31" s="98"/>
      <c r="FN31" s="98"/>
      <c r="FO31" s="98"/>
      <c r="FP31" s="98"/>
      <c r="FQ31" s="98"/>
      <c r="FR31" s="98"/>
      <c r="FS31" s="98"/>
      <c r="FT31" s="98"/>
      <c r="FU31" s="98"/>
      <c r="FV31" s="98"/>
      <c r="FW31" s="98"/>
      <c r="FX31" s="98">
        <f>データ!AL7</f>
        <v>28.3</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50</v>
      </c>
      <c r="JD31" s="67"/>
      <c r="JE31" s="67"/>
      <c r="JF31" s="67"/>
      <c r="JG31" s="67"/>
      <c r="JH31" s="67"/>
      <c r="JI31" s="67"/>
      <c r="JJ31" s="67"/>
      <c r="JK31" s="67"/>
      <c r="JL31" s="67"/>
      <c r="JM31" s="67"/>
      <c r="JN31" s="67"/>
      <c r="JO31" s="67"/>
      <c r="JP31" s="67"/>
      <c r="JQ31" s="67"/>
      <c r="JR31" s="67"/>
      <c r="JS31" s="67"/>
      <c r="JT31" s="67"/>
      <c r="JU31" s="68"/>
      <c r="JV31" s="66">
        <f>データ!DL7</f>
        <v>46.7</v>
      </c>
      <c r="JW31" s="67"/>
      <c r="JX31" s="67"/>
      <c r="JY31" s="67"/>
      <c r="JZ31" s="67"/>
      <c r="KA31" s="67"/>
      <c r="KB31" s="67"/>
      <c r="KC31" s="67"/>
      <c r="KD31" s="67"/>
      <c r="KE31" s="67"/>
      <c r="KF31" s="67"/>
      <c r="KG31" s="67"/>
      <c r="KH31" s="67"/>
      <c r="KI31" s="67"/>
      <c r="KJ31" s="67"/>
      <c r="KK31" s="67"/>
      <c r="KL31" s="67"/>
      <c r="KM31" s="67"/>
      <c r="KN31" s="68"/>
      <c r="KO31" s="66">
        <f>データ!DM7</f>
        <v>47.1</v>
      </c>
      <c r="KP31" s="67"/>
      <c r="KQ31" s="67"/>
      <c r="KR31" s="67"/>
      <c r="KS31" s="67"/>
      <c r="KT31" s="67"/>
      <c r="KU31" s="67"/>
      <c r="KV31" s="67"/>
      <c r="KW31" s="67"/>
      <c r="KX31" s="67"/>
      <c r="KY31" s="67"/>
      <c r="KZ31" s="67"/>
      <c r="LA31" s="67"/>
      <c r="LB31" s="67"/>
      <c r="LC31" s="67"/>
      <c r="LD31" s="67"/>
      <c r="LE31" s="67"/>
      <c r="LF31" s="67"/>
      <c r="LG31" s="68"/>
      <c r="LH31" s="66">
        <f>データ!DN7</f>
        <v>45.2</v>
      </c>
      <c r="LI31" s="67"/>
      <c r="LJ31" s="67"/>
      <c r="LK31" s="67"/>
      <c r="LL31" s="67"/>
      <c r="LM31" s="67"/>
      <c r="LN31" s="67"/>
      <c r="LO31" s="67"/>
      <c r="LP31" s="67"/>
      <c r="LQ31" s="67"/>
      <c r="LR31" s="67"/>
      <c r="LS31" s="67"/>
      <c r="LT31" s="67"/>
      <c r="LU31" s="67"/>
      <c r="LV31" s="67"/>
      <c r="LW31" s="67"/>
      <c r="LX31" s="67"/>
      <c r="LY31" s="67"/>
      <c r="LZ31" s="68"/>
      <c r="MA31" s="66">
        <f>データ!DO7</f>
        <v>41.4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69</v>
      </c>
      <c r="AO52" s="97"/>
      <c r="AP52" s="97"/>
      <c r="AQ52" s="97"/>
      <c r="AR52" s="97"/>
      <c r="AS52" s="97"/>
      <c r="AT52" s="97"/>
      <c r="AU52" s="97"/>
      <c r="AV52" s="97"/>
      <c r="AW52" s="97"/>
      <c r="AX52" s="97"/>
      <c r="AY52" s="97"/>
      <c r="AZ52" s="97"/>
      <c r="BA52" s="97"/>
      <c r="BB52" s="97"/>
      <c r="BC52" s="97"/>
      <c r="BD52" s="97"/>
      <c r="BE52" s="97"/>
      <c r="BF52" s="97"/>
      <c r="BG52" s="97">
        <f>データ!AW7</f>
        <v>101</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-2.6</v>
      </c>
      <c r="EM52" s="98"/>
      <c r="EN52" s="98"/>
      <c r="EO52" s="98"/>
      <c r="EP52" s="98"/>
      <c r="EQ52" s="98"/>
      <c r="ER52" s="98"/>
      <c r="ES52" s="98"/>
      <c r="ET52" s="98"/>
      <c r="EU52" s="98"/>
      <c r="EV52" s="98"/>
      <c r="EW52" s="98"/>
      <c r="EX52" s="98"/>
      <c r="EY52" s="98"/>
      <c r="EZ52" s="98"/>
      <c r="FA52" s="98"/>
      <c r="FB52" s="98"/>
      <c r="FC52" s="98"/>
      <c r="FD52" s="98"/>
      <c r="FE52" s="98">
        <f>データ!BG7</f>
        <v>66.599999999999994</v>
      </c>
      <c r="FF52" s="98"/>
      <c r="FG52" s="98"/>
      <c r="FH52" s="98"/>
      <c r="FI52" s="98"/>
      <c r="FJ52" s="98"/>
      <c r="FK52" s="98"/>
      <c r="FL52" s="98"/>
      <c r="FM52" s="98"/>
      <c r="FN52" s="98"/>
      <c r="FO52" s="98"/>
      <c r="FP52" s="98"/>
      <c r="FQ52" s="98"/>
      <c r="FR52" s="98"/>
      <c r="FS52" s="98"/>
      <c r="FT52" s="98"/>
      <c r="FU52" s="98"/>
      <c r="FV52" s="98"/>
      <c r="FW52" s="98"/>
      <c r="FX52" s="98">
        <f>データ!BH7</f>
        <v>-386.7</v>
      </c>
      <c r="FY52" s="98"/>
      <c r="FZ52" s="98"/>
      <c r="GA52" s="98"/>
      <c r="GB52" s="98"/>
      <c r="GC52" s="98"/>
      <c r="GD52" s="98"/>
      <c r="GE52" s="98"/>
      <c r="GF52" s="98"/>
      <c r="GG52" s="98"/>
      <c r="GH52" s="98"/>
      <c r="GI52" s="98"/>
      <c r="GJ52" s="98"/>
      <c r="GK52" s="98"/>
      <c r="GL52" s="98"/>
      <c r="GM52" s="98"/>
      <c r="GN52" s="98"/>
      <c r="GO52" s="98"/>
      <c r="GP52" s="98"/>
      <c r="GQ52" s="98">
        <f>データ!BI7</f>
        <v>21.2</v>
      </c>
      <c r="GR52" s="98"/>
      <c r="GS52" s="98"/>
      <c r="GT52" s="98"/>
      <c r="GU52" s="98"/>
      <c r="GV52" s="98"/>
      <c r="GW52" s="98"/>
      <c r="GX52" s="98"/>
      <c r="GY52" s="98"/>
      <c r="GZ52" s="98"/>
      <c r="HA52" s="98"/>
      <c r="HB52" s="98"/>
      <c r="HC52" s="98"/>
      <c r="HD52" s="98"/>
      <c r="HE52" s="98"/>
      <c r="HF52" s="98"/>
      <c r="HG52" s="98"/>
      <c r="HH52" s="98"/>
      <c r="HI52" s="98"/>
      <c r="HJ52" s="98">
        <f>データ!BJ7</f>
        <v>28.8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-514</v>
      </c>
      <c r="JD52" s="97"/>
      <c r="JE52" s="97"/>
      <c r="JF52" s="97"/>
      <c r="JG52" s="97"/>
      <c r="JH52" s="97"/>
      <c r="JI52" s="97"/>
      <c r="JJ52" s="97"/>
      <c r="JK52" s="97"/>
      <c r="JL52" s="97"/>
      <c r="JM52" s="97"/>
      <c r="JN52" s="97"/>
      <c r="JO52" s="97"/>
      <c r="JP52" s="97"/>
      <c r="JQ52" s="97"/>
      <c r="JR52" s="97"/>
      <c r="JS52" s="97"/>
      <c r="JT52" s="97"/>
      <c r="JU52" s="97"/>
      <c r="JV52" s="97">
        <f>データ!BR7</f>
        <v>-2413</v>
      </c>
      <c r="JW52" s="97"/>
      <c r="JX52" s="97"/>
      <c r="JY52" s="97"/>
      <c r="JZ52" s="97"/>
      <c r="KA52" s="97"/>
      <c r="KB52" s="97"/>
      <c r="KC52" s="97"/>
      <c r="KD52" s="97"/>
      <c r="KE52" s="97"/>
      <c r="KF52" s="97"/>
      <c r="KG52" s="97"/>
      <c r="KH52" s="97"/>
      <c r="KI52" s="97"/>
      <c r="KJ52" s="97"/>
      <c r="KK52" s="97"/>
      <c r="KL52" s="97"/>
      <c r="KM52" s="97"/>
      <c r="KN52" s="97"/>
      <c r="KO52" s="97">
        <f>データ!BS7</f>
        <v>-3616</v>
      </c>
      <c r="KP52" s="97"/>
      <c r="KQ52" s="97"/>
      <c r="KR52" s="97"/>
      <c r="KS52" s="97"/>
      <c r="KT52" s="97"/>
      <c r="KU52" s="97"/>
      <c r="KV52" s="97"/>
      <c r="KW52" s="97"/>
      <c r="KX52" s="97"/>
      <c r="KY52" s="97"/>
      <c r="KZ52" s="97"/>
      <c r="LA52" s="97"/>
      <c r="LB52" s="97"/>
      <c r="LC52" s="97"/>
      <c r="LD52" s="97"/>
      <c r="LE52" s="97"/>
      <c r="LF52" s="97"/>
      <c r="LG52" s="97"/>
      <c r="LH52" s="97">
        <f>データ!BT7</f>
        <v>2930</v>
      </c>
      <c r="LI52" s="97"/>
      <c r="LJ52" s="97"/>
      <c r="LK52" s="97"/>
      <c r="LL52" s="97"/>
      <c r="LM52" s="97"/>
      <c r="LN52" s="97"/>
      <c r="LO52" s="97"/>
      <c r="LP52" s="97"/>
      <c r="LQ52" s="97"/>
      <c r="LR52" s="97"/>
      <c r="LS52" s="97"/>
      <c r="LT52" s="97"/>
      <c r="LU52" s="97"/>
      <c r="LV52" s="97"/>
      <c r="LW52" s="97"/>
      <c r="LX52" s="97"/>
      <c r="LY52" s="97"/>
      <c r="LZ52" s="97"/>
      <c r="MA52" s="97">
        <f>データ!BU7</f>
        <v>3550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89460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77.5</v>
      </c>
      <c r="KB77" s="67"/>
      <c r="KC77" s="67"/>
      <c r="KD77" s="67"/>
      <c r="KE77" s="67"/>
      <c r="KF77" s="67"/>
      <c r="KG77" s="67"/>
      <c r="KH77" s="67"/>
      <c r="KI77" s="67"/>
      <c r="KJ77" s="67"/>
      <c r="KK77" s="67"/>
      <c r="KL77" s="67"/>
      <c r="KM77" s="67"/>
      <c r="KN77" s="67"/>
      <c r="KO77" s="68"/>
      <c r="KP77" s="66">
        <f>データ!DA7</f>
        <v>469.2</v>
      </c>
      <c r="KQ77" s="67"/>
      <c r="KR77" s="67"/>
      <c r="KS77" s="67"/>
      <c r="KT77" s="67"/>
      <c r="KU77" s="67"/>
      <c r="KV77" s="67"/>
      <c r="KW77" s="67"/>
      <c r="KX77" s="67"/>
      <c r="KY77" s="67"/>
      <c r="KZ77" s="67"/>
      <c r="LA77" s="67"/>
      <c r="LB77" s="67"/>
      <c r="LC77" s="67"/>
      <c r="LD77" s="68"/>
      <c r="LE77" s="66">
        <f>データ!DB7</f>
        <v>379.7</v>
      </c>
      <c r="LF77" s="67"/>
      <c r="LG77" s="67"/>
      <c r="LH77" s="67"/>
      <c r="LI77" s="67"/>
      <c r="LJ77" s="67"/>
      <c r="LK77" s="67"/>
      <c r="LL77" s="67"/>
      <c r="LM77" s="67"/>
      <c r="LN77" s="67"/>
      <c r="LO77" s="67"/>
      <c r="LP77" s="67"/>
      <c r="LQ77" s="67"/>
      <c r="LR77" s="67"/>
      <c r="LS77" s="68"/>
      <c r="LT77" s="66">
        <f>データ!DC7</f>
        <v>20</v>
      </c>
      <c r="LU77" s="67"/>
      <c r="LV77" s="67"/>
      <c r="LW77" s="67"/>
      <c r="LX77" s="67"/>
      <c r="LY77" s="67"/>
      <c r="LZ77" s="67"/>
      <c r="MA77" s="67"/>
      <c r="MB77" s="67"/>
      <c r="MC77" s="67"/>
      <c r="MD77" s="67"/>
      <c r="ME77" s="67"/>
      <c r="MF77" s="67"/>
      <c r="MG77" s="67"/>
      <c r="MH77" s="68"/>
      <c r="MI77" s="66">
        <f>データ!DD7</f>
        <v>18.7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zJ5mGgrBWxthh7i/5w2OM52wcmPScqgcwQPGUO6+n0CR8x4ALtuS0T8hxNMRVC2PxkDcaoJDzn3E8Rc9/6pHw==" saltValue="xHQe8xYGKDXYsf6IitYyJ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94</v>
      </c>
      <c r="AO5" s="47" t="s">
        <v>95</v>
      </c>
      <c r="AP5" s="47" t="s">
        <v>96</v>
      </c>
      <c r="AQ5" s="47" t="s">
        <v>97</v>
      </c>
      <c r="AR5" s="47" t="s">
        <v>98</v>
      </c>
      <c r="AS5" s="47" t="s">
        <v>99</v>
      </c>
      <c r="AT5" s="47" t="s">
        <v>100</v>
      </c>
      <c r="AU5" s="47" t="s">
        <v>90</v>
      </c>
      <c r="AV5" s="47" t="s">
        <v>102</v>
      </c>
      <c r="AW5" s="47" t="s">
        <v>103</v>
      </c>
      <c r="AX5" s="47" t="s">
        <v>104</v>
      </c>
      <c r="AY5" s="47" t="s">
        <v>94</v>
      </c>
      <c r="AZ5" s="47" t="s">
        <v>95</v>
      </c>
      <c r="BA5" s="47" t="s">
        <v>96</v>
      </c>
      <c r="BB5" s="47" t="s">
        <v>97</v>
      </c>
      <c r="BC5" s="47" t="s">
        <v>98</v>
      </c>
      <c r="BD5" s="47" t="s">
        <v>99</v>
      </c>
      <c r="BE5" s="47" t="s">
        <v>100</v>
      </c>
      <c r="BF5" s="47" t="s">
        <v>105</v>
      </c>
      <c r="BG5" s="47" t="s">
        <v>91</v>
      </c>
      <c r="BH5" s="47" t="s">
        <v>103</v>
      </c>
      <c r="BI5" s="47" t="s">
        <v>93</v>
      </c>
      <c r="BJ5" s="47" t="s">
        <v>94</v>
      </c>
      <c r="BK5" s="47" t="s">
        <v>95</v>
      </c>
      <c r="BL5" s="47" t="s">
        <v>96</v>
      </c>
      <c r="BM5" s="47" t="s">
        <v>97</v>
      </c>
      <c r="BN5" s="47" t="s">
        <v>98</v>
      </c>
      <c r="BO5" s="47" t="s">
        <v>99</v>
      </c>
      <c r="BP5" s="47" t="s">
        <v>100</v>
      </c>
      <c r="BQ5" s="47" t="s">
        <v>106</v>
      </c>
      <c r="BR5" s="47" t="s">
        <v>107</v>
      </c>
      <c r="BS5" s="47" t="s">
        <v>103</v>
      </c>
      <c r="BT5" s="47" t="s">
        <v>104</v>
      </c>
      <c r="BU5" s="47" t="s">
        <v>108</v>
      </c>
      <c r="BV5" s="47" t="s">
        <v>95</v>
      </c>
      <c r="BW5" s="47" t="s">
        <v>96</v>
      </c>
      <c r="BX5" s="47" t="s">
        <v>97</v>
      </c>
      <c r="BY5" s="47" t="s">
        <v>98</v>
      </c>
      <c r="BZ5" s="47" t="s">
        <v>99</v>
      </c>
      <c r="CA5" s="47" t="s">
        <v>100</v>
      </c>
      <c r="CB5" s="47" t="s">
        <v>109</v>
      </c>
      <c r="CC5" s="47" t="s">
        <v>102</v>
      </c>
      <c r="CD5" s="47" t="s">
        <v>92</v>
      </c>
      <c r="CE5" s="47" t="s">
        <v>104</v>
      </c>
      <c r="CF5" s="47" t="s">
        <v>94</v>
      </c>
      <c r="CG5" s="47" t="s">
        <v>95</v>
      </c>
      <c r="CH5" s="47" t="s">
        <v>96</v>
      </c>
      <c r="CI5" s="47" t="s">
        <v>97</v>
      </c>
      <c r="CJ5" s="47" t="s">
        <v>98</v>
      </c>
      <c r="CK5" s="47" t="s">
        <v>99</v>
      </c>
      <c r="CL5" s="47" t="s">
        <v>100</v>
      </c>
      <c r="CM5" s="145"/>
      <c r="CN5" s="145"/>
      <c r="CO5" s="47" t="s">
        <v>90</v>
      </c>
      <c r="CP5" s="47" t="s">
        <v>107</v>
      </c>
      <c r="CQ5" s="47" t="s">
        <v>92</v>
      </c>
      <c r="CR5" s="47" t="s">
        <v>110</v>
      </c>
      <c r="CS5" s="47" t="s">
        <v>94</v>
      </c>
      <c r="CT5" s="47" t="s">
        <v>95</v>
      </c>
      <c r="CU5" s="47" t="s">
        <v>96</v>
      </c>
      <c r="CV5" s="47" t="s">
        <v>97</v>
      </c>
      <c r="CW5" s="47" t="s">
        <v>98</v>
      </c>
      <c r="CX5" s="47" t="s">
        <v>99</v>
      </c>
      <c r="CY5" s="47" t="s">
        <v>100</v>
      </c>
      <c r="CZ5" s="47" t="s">
        <v>90</v>
      </c>
      <c r="DA5" s="47" t="s">
        <v>111</v>
      </c>
      <c r="DB5" s="47" t="s">
        <v>92</v>
      </c>
      <c r="DC5" s="47" t="s">
        <v>110</v>
      </c>
      <c r="DD5" s="47" t="s">
        <v>94</v>
      </c>
      <c r="DE5" s="47" t="s">
        <v>95</v>
      </c>
      <c r="DF5" s="47" t="s">
        <v>96</v>
      </c>
      <c r="DG5" s="47" t="s">
        <v>97</v>
      </c>
      <c r="DH5" s="47" t="s">
        <v>98</v>
      </c>
      <c r="DI5" s="47" t="s">
        <v>99</v>
      </c>
      <c r="DJ5" s="47" t="s">
        <v>35</v>
      </c>
      <c r="DK5" s="47" t="s">
        <v>106</v>
      </c>
      <c r="DL5" s="47" t="s">
        <v>112</v>
      </c>
      <c r="DM5" s="47" t="s">
        <v>113</v>
      </c>
      <c r="DN5" s="47" t="s">
        <v>114</v>
      </c>
      <c r="DO5" s="47" t="s">
        <v>115</v>
      </c>
      <c r="DP5" s="47" t="s">
        <v>95</v>
      </c>
      <c r="DQ5" s="47" t="s">
        <v>96</v>
      </c>
      <c r="DR5" s="47" t="s">
        <v>97</v>
      </c>
      <c r="DS5" s="47" t="s">
        <v>98</v>
      </c>
      <c r="DT5" s="47" t="s">
        <v>99</v>
      </c>
      <c r="DU5" s="47" t="s">
        <v>100</v>
      </c>
    </row>
    <row r="6" spans="1:125" s="54" customFormat="1" x14ac:dyDescent="0.2">
      <c r="A6" s="37" t="s">
        <v>116</v>
      </c>
      <c r="B6" s="48">
        <f>B8</f>
        <v>2023</v>
      </c>
      <c r="C6" s="48">
        <f t="shared" ref="C6:X6" si="1">C8</f>
        <v>262021</v>
      </c>
      <c r="D6" s="48">
        <f t="shared" si="1"/>
        <v>47</v>
      </c>
      <c r="E6" s="48">
        <f t="shared" si="1"/>
        <v>14</v>
      </c>
      <c r="F6" s="48">
        <f t="shared" si="1"/>
        <v>0</v>
      </c>
      <c r="G6" s="48">
        <f t="shared" si="1"/>
        <v>6</v>
      </c>
      <c r="H6" s="48" t="str">
        <f>SUBSTITUTE(H8,"　","")</f>
        <v>京都府舞鶴市</v>
      </c>
      <c r="I6" s="48" t="str">
        <f t="shared" si="1"/>
        <v>五条立体駐車場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20</v>
      </c>
      <c r="S6" s="50" t="str">
        <f t="shared" si="1"/>
        <v>商業施設</v>
      </c>
      <c r="T6" s="50" t="str">
        <f t="shared" si="1"/>
        <v>無</v>
      </c>
      <c r="U6" s="51">
        <f t="shared" si="1"/>
        <v>5293</v>
      </c>
      <c r="V6" s="51">
        <f t="shared" si="1"/>
        <v>210</v>
      </c>
      <c r="W6" s="51">
        <f t="shared" si="1"/>
        <v>200</v>
      </c>
      <c r="X6" s="50" t="str">
        <f t="shared" si="1"/>
        <v>無</v>
      </c>
      <c r="Y6" s="52">
        <f>IF(Y8="-",NA(),Y8)</f>
        <v>81.7</v>
      </c>
      <c r="Z6" s="52">
        <f t="shared" ref="Z6:AH6" si="2">IF(Z8="-",NA(),Z8)</f>
        <v>42.3</v>
      </c>
      <c r="AA6" s="52">
        <f t="shared" si="2"/>
        <v>68.400000000000006</v>
      </c>
      <c r="AB6" s="52">
        <f t="shared" si="2"/>
        <v>89.3</v>
      </c>
      <c r="AC6" s="52">
        <f t="shared" si="2"/>
        <v>133.5</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57.7</v>
      </c>
      <c r="AL6" s="52">
        <f t="shared" si="3"/>
        <v>28.3</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69</v>
      </c>
      <c r="AW6" s="53">
        <f t="shared" si="4"/>
        <v>101</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-2.6</v>
      </c>
      <c r="BG6" s="52">
        <f t="shared" ref="BG6:BO6" si="5">IF(BG8="-",NA(),BG8)</f>
        <v>66.599999999999994</v>
      </c>
      <c r="BH6" s="52">
        <f t="shared" si="5"/>
        <v>-386.7</v>
      </c>
      <c r="BI6" s="52">
        <f t="shared" si="5"/>
        <v>21.2</v>
      </c>
      <c r="BJ6" s="52">
        <f t="shared" si="5"/>
        <v>28.8</v>
      </c>
      <c r="BK6" s="52">
        <f t="shared" si="5"/>
        <v>13.5</v>
      </c>
      <c r="BL6" s="52">
        <f t="shared" si="5"/>
        <v>7.1</v>
      </c>
      <c r="BM6" s="52">
        <f t="shared" si="5"/>
        <v>5.6</v>
      </c>
      <c r="BN6" s="52">
        <f t="shared" si="5"/>
        <v>18.100000000000001</v>
      </c>
      <c r="BO6" s="52">
        <f t="shared" si="5"/>
        <v>22.7</v>
      </c>
      <c r="BP6" s="49" t="str">
        <f>IF(BP8="-","",IF(BP8="-","【-】","【"&amp;SUBSTITUTE(TEXT(BP8,"#,##0.0"),"-","△")&amp;"】"))</f>
        <v>【△55.6】</v>
      </c>
      <c r="BQ6" s="53">
        <f>IF(BQ8="-",NA(),BQ8)</f>
        <v>-514</v>
      </c>
      <c r="BR6" s="53">
        <f t="shared" ref="BR6:BZ6" si="6">IF(BR8="-",NA(),BR8)</f>
        <v>-2413</v>
      </c>
      <c r="BS6" s="53">
        <f t="shared" si="6"/>
        <v>-3616</v>
      </c>
      <c r="BT6" s="53">
        <f t="shared" si="6"/>
        <v>2930</v>
      </c>
      <c r="BU6" s="53">
        <f t="shared" si="6"/>
        <v>3550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117</v>
      </c>
      <c r="CM6" s="51">
        <f t="shared" ref="CM6:CN6" si="7">CM8</f>
        <v>89460</v>
      </c>
      <c r="CN6" s="51">
        <f t="shared" si="7"/>
        <v>0</v>
      </c>
      <c r="CO6" s="52"/>
      <c r="CP6" s="52"/>
      <c r="CQ6" s="52"/>
      <c r="CR6" s="52"/>
      <c r="CS6" s="52"/>
      <c r="CT6" s="52"/>
      <c r="CU6" s="52"/>
      <c r="CV6" s="52"/>
      <c r="CW6" s="52"/>
      <c r="CX6" s="52"/>
      <c r="CY6" s="49" t="s">
        <v>118</v>
      </c>
      <c r="CZ6" s="52">
        <f>IF(CZ8="-",NA(),CZ8)</f>
        <v>77.5</v>
      </c>
      <c r="DA6" s="52">
        <f t="shared" ref="DA6:DI6" si="8">IF(DA8="-",NA(),DA8)</f>
        <v>469.2</v>
      </c>
      <c r="DB6" s="52">
        <f t="shared" si="8"/>
        <v>379.7</v>
      </c>
      <c r="DC6" s="52">
        <f t="shared" si="8"/>
        <v>20</v>
      </c>
      <c r="DD6" s="52">
        <f t="shared" si="8"/>
        <v>18.7</v>
      </c>
      <c r="DE6" s="52">
        <f t="shared" si="8"/>
        <v>1263.5</v>
      </c>
      <c r="DF6" s="52">
        <f t="shared" si="8"/>
        <v>108.5</v>
      </c>
      <c r="DG6" s="52">
        <f t="shared" si="8"/>
        <v>136.19999999999999</v>
      </c>
      <c r="DH6" s="52">
        <f t="shared" si="8"/>
        <v>104.8</v>
      </c>
      <c r="DI6" s="52">
        <f t="shared" si="8"/>
        <v>80.7</v>
      </c>
      <c r="DJ6" s="49" t="str">
        <f>IF(DJ8="-","",IF(DJ8="-","【-】","【"&amp;SUBSTITUTE(TEXT(DJ8,"#,##0.0"),"-","△")&amp;"】"))</f>
        <v>【79.0】</v>
      </c>
      <c r="DK6" s="52">
        <f>IF(DK8="-",NA(),DK8)</f>
        <v>50</v>
      </c>
      <c r="DL6" s="52">
        <f t="shared" ref="DL6:DT6" si="9">IF(DL8="-",NA(),DL8)</f>
        <v>46.7</v>
      </c>
      <c r="DM6" s="52">
        <f t="shared" si="9"/>
        <v>47.1</v>
      </c>
      <c r="DN6" s="52">
        <f t="shared" si="9"/>
        <v>45.2</v>
      </c>
      <c r="DO6" s="52">
        <f t="shared" si="9"/>
        <v>41.4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119</v>
      </c>
      <c r="B7" s="48">
        <f t="shared" ref="B7:X7" si="10">B8</f>
        <v>2023</v>
      </c>
      <c r="C7" s="48">
        <f t="shared" si="10"/>
        <v>262021</v>
      </c>
      <c r="D7" s="48">
        <f t="shared" si="10"/>
        <v>47</v>
      </c>
      <c r="E7" s="48">
        <f t="shared" si="10"/>
        <v>14</v>
      </c>
      <c r="F7" s="48">
        <f t="shared" si="10"/>
        <v>0</v>
      </c>
      <c r="G7" s="48">
        <f t="shared" si="10"/>
        <v>6</v>
      </c>
      <c r="H7" s="48" t="str">
        <f t="shared" si="10"/>
        <v>京都府　舞鶴市</v>
      </c>
      <c r="I7" s="48" t="str">
        <f t="shared" si="10"/>
        <v>五条立体駐車場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20</v>
      </c>
      <c r="S7" s="50" t="str">
        <f t="shared" si="10"/>
        <v>商業施設</v>
      </c>
      <c r="T7" s="50" t="str">
        <f t="shared" si="10"/>
        <v>無</v>
      </c>
      <c r="U7" s="51">
        <f t="shared" si="10"/>
        <v>5293</v>
      </c>
      <c r="V7" s="51">
        <f t="shared" si="10"/>
        <v>210</v>
      </c>
      <c r="W7" s="51">
        <f t="shared" si="10"/>
        <v>200</v>
      </c>
      <c r="X7" s="50" t="str">
        <f t="shared" si="10"/>
        <v>無</v>
      </c>
      <c r="Y7" s="52">
        <f>Y8</f>
        <v>81.7</v>
      </c>
      <c r="Z7" s="52">
        <f t="shared" ref="Z7:AH7" si="11">Z8</f>
        <v>42.3</v>
      </c>
      <c r="AA7" s="52">
        <f t="shared" si="11"/>
        <v>68.400000000000006</v>
      </c>
      <c r="AB7" s="52">
        <f t="shared" si="11"/>
        <v>89.3</v>
      </c>
      <c r="AC7" s="52">
        <f t="shared" si="11"/>
        <v>133.5</v>
      </c>
      <c r="AD7" s="52">
        <f t="shared" si="11"/>
        <v>222.3</v>
      </c>
      <c r="AE7" s="52">
        <f t="shared" si="11"/>
        <v>130.19999999999999</v>
      </c>
      <c r="AF7" s="52">
        <f t="shared" si="11"/>
        <v>136.5</v>
      </c>
      <c r="AG7" s="52">
        <f t="shared" si="11"/>
        <v>183.5</v>
      </c>
      <c r="AH7" s="52">
        <f t="shared" si="11"/>
        <v>3976.9</v>
      </c>
      <c r="AI7" s="49"/>
      <c r="AJ7" s="52">
        <f>AJ8</f>
        <v>0</v>
      </c>
      <c r="AK7" s="52">
        <f t="shared" ref="AK7:AS7" si="12">AK8</f>
        <v>57.7</v>
      </c>
      <c r="AL7" s="52">
        <f t="shared" si="12"/>
        <v>28.3</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69</v>
      </c>
      <c r="AW7" s="53">
        <f t="shared" si="13"/>
        <v>101</v>
      </c>
      <c r="AX7" s="53">
        <f t="shared" si="13"/>
        <v>0</v>
      </c>
      <c r="AY7" s="53">
        <f t="shared" si="13"/>
        <v>0</v>
      </c>
      <c r="AZ7" s="53">
        <f t="shared" si="13"/>
        <v>26</v>
      </c>
      <c r="BA7" s="53">
        <f t="shared" si="13"/>
        <v>87</v>
      </c>
      <c r="BB7" s="53">
        <f t="shared" si="13"/>
        <v>7646</v>
      </c>
      <c r="BC7" s="53">
        <f t="shared" si="13"/>
        <v>53</v>
      </c>
      <c r="BD7" s="53">
        <f t="shared" si="13"/>
        <v>559</v>
      </c>
      <c r="BE7" s="51"/>
      <c r="BF7" s="52">
        <f>BF8</f>
        <v>-2.6</v>
      </c>
      <c r="BG7" s="52">
        <f t="shared" ref="BG7:BO7" si="14">BG8</f>
        <v>66.599999999999994</v>
      </c>
      <c r="BH7" s="52">
        <f t="shared" si="14"/>
        <v>-386.7</v>
      </c>
      <c r="BI7" s="52">
        <f t="shared" si="14"/>
        <v>21.2</v>
      </c>
      <c r="BJ7" s="52">
        <f t="shared" si="14"/>
        <v>28.8</v>
      </c>
      <c r="BK7" s="52">
        <f t="shared" si="14"/>
        <v>13.5</v>
      </c>
      <c r="BL7" s="52">
        <f t="shared" si="14"/>
        <v>7.1</v>
      </c>
      <c r="BM7" s="52">
        <f t="shared" si="14"/>
        <v>5.6</v>
      </c>
      <c r="BN7" s="52">
        <f t="shared" si="14"/>
        <v>18.100000000000001</v>
      </c>
      <c r="BO7" s="52">
        <f t="shared" si="14"/>
        <v>22.7</v>
      </c>
      <c r="BP7" s="49"/>
      <c r="BQ7" s="53">
        <f>BQ8</f>
        <v>-514</v>
      </c>
      <c r="BR7" s="53">
        <f t="shared" ref="BR7:BZ7" si="15">BR8</f>
        <v>-2413</v>
      </c>
      <c r="BS7" s="53">
        <f t="shared" si="15"/>
        <v>-3616</v>
      </c>
      <c r="BT7" s="53">
        <f t="shared" si="15"/>
        <v>2930</v>
      </c>
      <c r="BU7" s="53">
        <f t="shared" si="15"/>
        <v>3550</v>
      </c>
      <c r="BV7" s="53">
        <f t="shared" si="15"/>
        <v>22466</v>
      </c>
      <c r="BW7" s="53">
        <f t="shared" si="15"/>
        <v>4211</v>
      </c>
      <c r="BX7" s="53">
        <f t="shared" si="15"/>
        <v>10653</v>
      </c>
      <c r="BY7" s="53">
        <f t="shared" si="15"/>
        <v>17717</v>
      </c>
      <c r="BZ7" s="53">
        <f t="shared" si="15"/>
        <v>21349</v>
      </c>
      <c r="CA7" s="51"/>
      <c r="CB7" s="52" t="s">
        <v>120</v>
      </c>
      <c r="CC7" s="52" t="s">
        <v>120</v>
      </c>
      <c r="CD7" s="52" t="s">
        <v>120</v>
      </c>
      <c r="CE7" s="52" t="s">
        <v>120</v>
      </c>
      <c r="CF7" s="52" t="s">
        <v>120</v>
      </c>
      <c r="CG7" s="52" t="s">
        <v>120</v>
      </c>
      <c r="CH7" s="52" t="s">
        <v>120</v>
      </c>
      <c r="CI7" s="52" t="s">
        <v>120</v>
      </c>
      <c r="CJ7" s="52" t="s">
        <v>120</v>
      </c>
      <c r="CK7" s="52" t="s">
        <v>121</v>
      </c>
      <c r="CL7" s="49"/>
      <c r="CM7" s="51">
        <f>CM8</f>
        <v>89460</v>
      </c>
      <c r="CN7" s="51">
        <f>CN8</f>
        <v>0</v>
      </c>
      <c r="CO7" s="52" t="s">
        <v>120</v>
      </c>
      <c r="CP7" s="52" t="s">
        <v>120</v>
      </c>
      <c r="CQ7" s="52" t="s">
        <v>120</v>
      </c>
      <c r="CR7" s="52" t="s">
        <v>120</v>
      </c>
      <c r="CS7" s="52" t="s">
        <v>120</v>
      </c>
      <c r="CT7" s="52" t="s">
        <v>120</v>
      </c>
      <c r="CU7" s="52" t="s">
        <v>120</v>
      </c>
      <c r="CV7" s="52" t="s">
        <v>120</v>
      </c>
      <c r="CW7" s="52" t="s">
        <v>120</v>
      </c>
      <c r="CX7" s="52" t="s">
        <v>122</v>
      </c>
      <c r="CY7" s="49"/>
      <c r="CZ7" s="52">
        <f>CZ8</f>
        <v>77.5</v>
      </c>
      <c r="DA7" s="52">
        <f t="shared" ref="DA7:DI7" si="16">DA8</f>
        <v>469.2</v>
      </c>
      <c r="DB7" s="52">
        <f t="shared" si="16"/>
        <v>379.7</v>
      </c>
      <c r="DC7" s="52">
        <f t="shared" si="16"/>
        <v>20</v>
      </c>
      <c r="DD7" s="52">
        <f t="shared" si="16"/>
        <v>18.7</v>
      </c>
      <c r="DE7" s="52">
        <f t="shared" si="16"/>
        <v>1263.5</v>
      </c>
      <c r="DF7" s="52">
        <f t="shared" si="16"/>
        <v>108.5</v>
      </c>
      <c r="DG7" s="52">
        <f t="shared" si="16"/>
        <v>136.19999999999999</v>
      </c>
      <c r="DH7" s="52">
        <f t="shared" si="16"/>
        <v>104.8</v>
      </c>
      <c r="DI7" s="52">
        <f t="shared" si="16"/>
        <v>80.7</v>
      </c>
      <c r="DJ7" s="49"/>
      <c r="DK7" s="52">
        <f>DK8</f>
        <v>50</v>
      </c>
      <c r="DL7" s="52">
        <f t="shared" ref="DL7:DT7" si="17">DL8</f>
        <v>46.7</v>
      </c>
      <c r="DM7" s="52">
        <f t="shared" si="17"/>
        <v>47.1</v>
      </c>
      <c r="DN7" s="52">
        <f t="shared" si="17"/>
        <v>45.2</v>
      </c>
      <c r="DO7" s="52">
        <f t="shared" si="17"/>
        <v>41.4</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262021</v>
      </c>
      <c r="D8" s="55">
        <v>47</v>
      </c>
      <c r="E8" s="55">
        <v>14</v>
      </c>
      <c r="F8" s="55">
        <v>0</v>
      </c>
      <c r="G8" s="55">
        <v>6</v>
      </c>
      <c r="H8" s="55" t="s">
        <v>123</v>
      </c>
      <c r="I8" s="55" t="s">
        <v>124</v>
      </c>
      <c r="J8" s="55" t="s">
        <v>125</v>
      </c>
      <c r="K8" s="55" t="s">
        <v>126</v>
      </c>
      <c r="L8" s="55" t="s">
        <v>127</v>
      </c>
      <c r="M8" s="55" t="s">
        <v>128</v>
      </c>
      <c r="N8" s="55" t="s">
        <v>129</v>
      </c>
      <c r="O8" s="56" t="s">
        <v>130</v>
      </c>
      <c r="P8" s="57" t="s">
        <v>131</v>
      </c>
      <c r="Q8" s="57" t="s">
        <v>132</v>
      </c>
      <c r="R8" s="58">
        <v>20</v>
      </c>
      <c r="S8" s="57" t="s">
        <v>133</v>
      </c>
      <c r="T8" s="57" t="s">
        <v>134</v>
      </c>
      <c r="U8" s="58">
        <v>5293</v>
      </c>
      <c r="V8" s="58">
        <v>210</v>
      </c>
      <c r="W8" s="58">
        <v>200</v>
      </c>
      <c r="X8" s="57" t="s">
        <v>134</v>
      </c>
      <c r="Y8" s="59">
        <v>81.7</v>
      </c>
      <c r="Z8" s="59">
        <v>42.3</v>
      </c>
      <c r="AA8" s="59">
        <v>68.400000000000006</v>
      </c>
      <c r="AB8" s="59">
        <v>89.3</v>
      </c>
      <c r="AC8" s="59">
        <v>133.5</v>
      </c>
      <c r="AD8" s="59">
        <v>222.3</v>
      </c>
      <c r="AE8" s="59">
        <v>130.19999999999999</v>
      </c>
      <c r="AF8" s="59">
        <v>136.5</v>
      </c>
      <c r="AG8" s="59">
        <v>183.5</v>
      </c>
      <c r="AH8" s="59">
        <v>3976.9</v>
      </c>
      <c r="AI8" s="56">
        <v>1905.8</v>
      </c>
      <c r="AJ8" s="59">
        <v>0</v>
      </c>
      <c r="AK8" s="59">
        <v>57.7</v>
      </c>
      <c r="AL8" s="59">
        <v>28.3</v>
      </c>
      <c r="AM8" s="59">
        <v>0</v>
      </c>
      <c r="AN8" s="59">
        <v>0</v>
      </c>
      <c r="AO8" s="59">
        <v>3.1</v>
      </c>
      <c r="AP8" s="59">
        <v>8.6</v>
      </c>
      <c r="AQ8" s="59">
        <v>4.3</v>
      </c>
      <c r="AR8" s="59">
        <v>4.2</v>
      </c>
      <c r="AS8" s="59">
        <v>3.5</v>
      </c>
      <c r="AT8" s="56">
        <v>3.9</v>
      </c>
      <c r="AU8" s="60">
        <v>0</v>
      </c>
      <c r="AV8" s="60">
        <v>69</v>
      </c>
      <c r="AW8" s="60">
        <v>101</v>
      </c>
      <c r="AX8" s="60">
        <v>0</v>
      </c>
      <c r="AY8" s="60">
        <v>0</v>
      </c>
      <c r="AZ8" s="60">
        <v>26</v>
      </c>
      <c r="BA8" s="60">
        <v>87</v>
      </c>
      <c r="BB8" s="60">
        <v>7646</v>
      </c>
      <c r="BC8" s="60">
        <v>53</v>
      </c>
      <c r="BD8" s="60">
        <v>559</v>
      </c>
      <c r="BE8" s="60">
        <v>127</v>
      </c>
      <c r="BF8" s="59">
        <v>-2.6</v>
      </c>
      <c r="BG8" s="59">
        <v>66.599999999999994</v>
      </c>
      <c r="BH8" s="59">
        <v>-386.7</v>
      </c>
      <c r="BI8" s="59">
        <v>21.2</v>
      </c>
      <c r="BJ8" s="59">
        <v>28.8</v>
      </c>
      <c r="BK8" s="59">
        <v>13.5</v>
      </c>
      <c r="BL8" s="59">
        <v>7.1</v>
      </c>
      <c r="BM8" s="59">
        <v>5.6</v>
      </c>
      <c r="BN8" s="59">
        <v>18.100000000000001</v>
      </c>
      <c r="BO8" s="59">
        <v>22.7</v>
      </c>
      <c r="BP8" s="56">
        <v>-55.6</v>
      </c>
      <c r="BQ8" s="60">
        <v>-514</v>
      </c>
      <c r="BR8" s="60">
        <v>-2413</v>
      </c>
      <c r="BS8" s="60">
        <v>-3616</v>
      </c>
      <c r="BT8" s="61">
        <v>2930</v>
      </c>
      <c r="BU8" s="61">
        <v>3550</v>
      </c>
      <c r="BV8" s="60">
        <v>22466</v>
      </c>
      <c r="BW8" s="60">
        <v>4211</v>
      </c>
      <c r="BX8" s="60">
        <v>10653</v>
      </c>
      <c r="BY8" s="60">
        <v>17717</v>
      </c>
      <c r="BZ8" s="60">
        <v>21349</v>
      </c>
      <c r="CA8" s="58">
        <v>12639</v>
      </c>
      <c r="CB8" s="59" t="s">
        <v>127</v>
      </c>
      <c r="CC8" s="59" t="s">
        <v>127</v>
      </c>
      <c r="CD8" s="59" t="s">
        <v>127</v>
      </c>
      <c r="CE8" s="59" t="s">
        <v>127</v>
      </c>
      <c r="CF8" s="59" t="s">
        <v>127</v>
      </c>
      <c r="CG8" s="59" t="s">
        <v>127</v>
      </c>
      <c r="CH8" s="59" t="s">
        <v>127</v>
      </c>
      <c r="CI8" s="59" t="s">
        <v>127</v>
      </c>
      <c r="CJ8" s="59" t="s">
        <v>127</v>
      </c>
      <c r="CK8" s="59" t="s">
        <v>127</v>
      </c>
      <c r="CL8" s="56" t="s">
        <v>127</v>
      </c>
      <c r="CM8" s="58">
        <v>89460</v>
      </c>
      <c r="CN8" s="58">
        <v>0</v>
      </c>
      <c r="CO8" s="59" t="s">
        <v>127</v>
      </c>
      <c r="CP8" s="59" t="s">
        <v>127</v>
      </c>
      <c r="CQ8" s="59" t="s">
        <v>127</v>
      </c>
      <c r="CR8" s="59" t="s">
        <v>127</v>
      </c>
      <c r="CS8" s="59" t="s">
        <v>127</v>
      </c>
      <c r="CT8" s="59" t="s">
        <v>127</v>
      </c>
      <c r="CU8" s="59" t="s">
        <v>127</v>
      </c>
      <c r="CV8" s="59" t="s">
        <v>127</v>
      </c>
      <c r="CW8" s="59" t="s">
        <v>127</v>
      </c>
      <c r="CX8" s="59" t="s">
        <v>127</v>
      </c>
      <c r="CY8" s="56" t="s">
        <v>127</v>
      </c>
      <c r="CZ8" s="59">
        <v>77.5</v>
      </c>
      <c r="DA8" s="59">
        <v>469.2</v>
      </c>
      <c r="DB8" s="59">
        <v>379.7</v>
      </c>
      <c r="DC8" s="59">
        <v>20</v>
      </c>
      <c r="DD8" s="59">
        <v>18.7</v>
      </c>
      <c r="DE8" s="59">
        <v>1263.5</v>
      </c>
      <c r="DF8" s="59">
        <v>108.5</v>
      </c>
      <c r="DG8" s="59">
        <v>136.19999999999999</v>
      </c>
      <c r="DH8" s="59">
        <v>104.8</v>
      </c>
      <c r="DI8" s="59">
        <v>80.7</v>
      </c>
      <c r="DJ8" s="56">
        <v>79</v>
      </c>
      <c r="DK8" s="59">
        <v>50</v>
      </c>
      <c r="DL8" s="59">
        <v>46.7</v>
      </c>
      <c r="DM8" s="59">
        <v>47.1</v>
      </c>
      <c r="DN8" s="59">
        <v>45.2</v>
      </c>
      <c r="DO8" s="59">
        <v>41.4</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2025-02-04T10:41:32Z</cp:lastPrinted>
  <dcterms:created xsi:type="dcterms:W3CDTF">2024-12-19T01:05:40Z</dcterms:created>
  <dcterms:modified xsi:type="dcterms:W3CDTF">2025-02-10T04:13:40Z</dcterms:modified>
  <cp:category/>
</cp:coreProperties>
</file>