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Jm0026-smb1\総務部\各課専用\自治振興課\07税財政担当（地方公営企業）\経営比較分析表\令和６年度\070120 公営企業における経営比較分析表（令和５年度決算）の分析等について\05 HPアップ版（最終版）\18 井手町\"/>
    </mc:Choice>
  </mc:AlternateContent>
  <xr:revisionPtr revIDLastSave="0" documentId="13_ncr:1_{D1F34C47-D962-49C6-8BD3-EF4ADFFD96AC}" xr6:coauthVersionLast="36" xr6:coauthVersionMax="36" xr10:uidLastSave="{00000000-0000-0000-0000-000000000000}"/>
  <workbookProtection workbookAlgorithmName="SHA-512" workbookHashValue="u+vp9tEDZvS7gMU5PYNXG/UFYuMe7Ome5XgGEX3H2KY3Kzy4ZuuZjzbMEUH7tIzUQogrEsAxz21G6YZlNw8ttw==" workbookSaltValue="debqn5ok686zKCpd5xMvcg==" workbookSpinCount="100000" lockStructure="1"/>
  <bookViews>
    <workbookView xWindow="0" yWindow="0" windowWidth="19200" windowHeight="80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E85" i="4"/>
  <c r="BB10" i="4"/>
  <c r="W10" i="4"/>
  <c r="I10" i="4"/>
  <c r="B10" i="4"/>
  <c r="BB8" i="4"/>
  <c r="AT8" i="4"/>
  <c r="AL8" i="4"/>
  <c r="W8" i="4"/>
  <c r="P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<sst xmlns="http://schemas.openxmlformats.org/spreadsheetml/2006/main" count="228" uniqueCount="113">
  <si>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</si>
  <si>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</si>
  <si>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</si>
  <si>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</si>
  <si>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</si>
  <si>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</si>
  <si>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</si>
  <si>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</si>
  <si>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</si>
  <si>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</si>
  <si>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</si>
  <si>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</si>
  <si>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</si>
  <si>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</si>
  <si>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</si>
  <si>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</si>
  <si>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</si>
  <si>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</si>
  <si>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</si>
  <si>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</si>
  <si>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</si>
  <si>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</si>
  <si>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</si>
  <si>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</si>
  <si>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</si>
  <si>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</si>
  <si>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</si>
  <si>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</si>
  <si>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</si>
  <si>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</si>
  <si>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</si>
  <si>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</si>
  <si>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</si>
  <si>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</si>
  <si>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</si>
  <si>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</si>
  <si>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</si>
  <si>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</si>
  <si>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</si>
  <si>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</si>
  <si>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</si>
  <si>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</si>
  <si>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</si>
  <si>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</si>
  <si>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</si>
  <si>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</si>
  <si>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</si>
  <si>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</si>
  <si>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</si>
  <si>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</si>
  <si>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</si>
  <si>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</si>
  <si>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</si>
  <si>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</si>
  <si>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</si>
  <si>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</si>
  <si>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</si>
  <si>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</si>
  <si>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</si>
  <si>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</si>
  <si>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</si>
  <si>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</si>
  <si>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</si>
  <si>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</si>
  <si>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</si>
  <si>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</si>
  <si>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</si>
  <si>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</si>
  <si>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</si>
  <si>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</si>
  <si>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</si>
  <si>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</si>
  <si>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</si>
  <si>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</si>
  <si>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</si>
  <si>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</si>
  <si>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</si>
  <si>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</si>
  <si>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</si>
  <si>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</si>
  <si>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</si>
  <si>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</si>
  <si>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</si>
  <si>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</si>
  <si>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</si>
  <si>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</si>
  <si>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</si>
  <si>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</si>
  <si>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</si>
  <si>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</si>
  <si>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</si>
  <si>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</si>
  <si>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</si>
  <si>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井手町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</si>
  <si>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</si>
  <si>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</si>
  <si>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</si>
  <si>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</si>
  <si>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</si>
  <si>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</si>
  <si>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</si>
  <si>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</si>
  <si>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</si>
  <si>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</si>
  <si>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</si>
  <si>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</si>
  <si>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</si>
  <si>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</si>
  <si>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</si>
  <si>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</si>
  <si>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①有形固定資産減価償却率：類似団体平均とほぼ同水準である。井手町水道事業経営戦略に従い、計画的な施設更新に努めます。
②管路経年化率：類似団体平均及び全国平均と比べ数値が上回っている。管路の老朽化が進んでいるため、管路の更新・耐震化を効率的かつ計画的に進める必要があると考える。
③管路更新率：管路の新規敷設工事が優先される場合は管路更新が遅延するが、今後も財政状況を見ながら石綿管布設替と合わせて、その他の老朽化した管路の更新も効率的かつ計画的に行います。</t>
    <rPh sb="1" eb="3">
      <t>ユウケイ</t>
    </rPh>
    <rPh sb="3" eb="5">
      <t>コテイ</t>
    </rPh>
    <rPh sb="5" eb="7">
      <t>シサン</t>
    </rPh>
    <rPh sb="7" eb="9">
      <t>ゲンカ</t>
    </rPh>
    <rPh sb="9" eb="11">
      <t>ショウキャク</t>
    </rPh>
    <rPh sb="11" eb="12">
      <t>リツ</t>
    </rPh>
    <rPh sb="13" eb="19">
      <t>ルイジダンタイヘイキン</t>
    </rPh>
    <rPh sb="22" eb="25">
      <t>ドウスイジュン</t>
    </rPh>
    <rPh sb="29" eb="32">
      <t>イデチョウ</t>
    </rPh>
    <rPh sb="32" eb="34">
      <t>スイドウ</t>
    </rPh>
    <rPh sb="34" eb="36">
      <t>ジギョウ</t>
    </rPh>
    <rPh sb="36" eb="38">
      <t>ケイエイ</t>
    </rPh>
    <rPh sb="38" eb="40">
      <t>センリャク</t>
    </rPh>
    <rPh sb="41" eb="42">
      <t>シタガ</t>
    </rPh>
    <rPh sb="44" eb="47">
      <t>ケイカクテキ</t>
    </rPh>
    <rPh sb="48" eb="50">
      <t>シセツ</t>
    </rPh>
    <rPh sb="50" eb="52">
      <t>コウシン</t>
    </rPh>
    <rPh sb="53" eb="54">
      <t>ツト</t>
    </rPh>
    <rPh sb="60" eb="62">
      <t>カンロ</t>
    </rPh>
    <rPh sb="62" eb="64">
      <t>ケイネン</t>
    </rPh>
    <rPh sb="64" eb="65">
      <t>カ</t>
    </rPh>
    <rPh sb="65" eb="66">
      <t>リツ</t>
    </rPh>
    <rPh sb="67" eb="73">
      <t>ルイジダンタイヘイキン</t>
    </rPh>
    <rPh sb="73" eb="74">
      <t>オヨ</t>
    </rPh>
    <rPh sb="75" eb="77">
      <t>ゼンコク</t>
    </rPh>
    <rPh sb="77" eb="79">
      <t>ヘイキン</t>
    </rPh>
    <rPh sb="80" eb="81">
      <t>クラ</t>
    </rPh>
    <rPh sb="82" eb="84">
      <t>スウチ</t>
    </rPh>
    <rPh sb="85" eb="87">
      <t>ウワマワ</t>
    </rPh>
    <rPh sb="92" eb="94">
      <t>カンロ</t>
    </rPh>
    <rPh sb="95" eb="98">
      <t>ロウキュウカ</t>
    </rPh>
    <rPh sb="99" eb="100">
      <t>スス</t>
    </rPh>
    <rPh sb="117" eb="120">
      <t>コウリツテキ</t>
    </rPh>
    <rPh sb="141" eb="143">
      <t>カンロ</t>
    </rPh>
    <rPh sb="143" eb="145">
      <t>コウシン</t>
    </rPh>
    <rPh sb="145" eb="146">
      <t>リツ</t>
    </rPh>
    <rPh sb="147" eb="149">
      <t>カンロ</t>
    </rPh>
    <rPh sb="150" eb="152">
      <t>シンキ</t>
    </rPh>
    <rPh sb="152" eb="154">
      <t>フセツ</t>
    </rPh>
    <rPh sb="154" eb="156">
      <t>コウジ</t>
    </rPh>
    <rPh sb="157" eb="159">
      <t>ユウセン</t>
    </rPh>
    <rPh sb="162" eb="164">
      <t>バアイ</t>
    </rPh>
    <rPh sb="165" eb="167">
      <t>カンロ</t>
    </rPh>
    <rPh sb="167" eb="169">
      <t>コウシン</t>
    </rPh>
    <rPh sb="170" eb="172">
      <t>チエン</t>
    </rPh>
    <rPh sb="176" eb="178">
      <t>コンゴ</t>
    </rPh>
    <rPh sb="179" eb="181">
      <t>ザイセイ</t>
    </rPh>
    <rPh sb="181" eb="183">
      <t>ジョウキョウ</t>
    </rPh>
    <rPh sb="184" eb="185">
      <t>ミ</t>
    </rPh>
    <rPh sb="188" eb="190">
      <t>セキメン</t>
    </rPh>
    <rPh sb="190" eb="191">
      <t>カン</t>
    </rPh>
    <rPh sb="191" eb="193">
      <t>フセツ</t>
    </rPh>
    <rPh sb="193" eb="194">
      <t>ガ</t>
    </rPh>
    <rPh sb="195" eb="196">
      <t>ア</t>
    </rPh>
    <rPh sb="202" eb="203">
      <t>タ</t>
    </rPh>
    <rPh sb="204" eb="207">
      <t>ロウキュウカ</t>
    </rPh>
    <rPh sb="209" eb="211">
      <t>カンロ</t>
    </rPh>
    <rPh sb="212" eb="214">
      <t>コウシン</t>
    </rPh>
    <rPh sb="220" eb="223">
      <t>ケイカクテキ</t>
    </rPh>
    <rPh sb="224" eb="225">
      <t>オコナ</t>
    </rPh>
    <phoneticPr fontId="4"/>
  </si>
  <si>
    <t>平成28年度に財政の健全化に向け「井手町上下水道事業経営等審議会」を設置。その後、審議会及び議会での審議を経て、平成29年度に約20年ぶりに平均改定率14％となる水道料金改定を実施しました。
今後は中長期的な視点から水道事業における既存施設の効率化による更なる経費節減等に努めつつ、老朽化する施設・管路の更新や石綿管布設替を計画的に実施し、引続き「有収率」や「管路更新率」の向上に取り組む予定です。</t>
    <phoneticPr fontId="4"/>
  </si>
  <si>
    <t>①経常収支比率：経費削減等の企業努力により、単年度の収支が黒字であることを示す100％以上であり、類似団体及び全国平均を上回っている。
②累積欠損金比率：累積欠損金は発生しておらず0％である。
③流動比率：1年以内に現金化できる資産で、1年以内に支払わなければならない負債を賄えているため大幅に100％を上回っている。令和5年度においては、未払金及び預り金が減少したことにより比率が大幅に増加した。
④企業債残高対給水収益比率：類似団体及び全国平均と比べ大きく下回っている。財政状況や人手不足による執行事業の減少も要因にあるが、水道施設や管路の更新・耐震化を計画的に進める必要があると考える。
⑤料金回収率：類似団体平均より上回っている傾向にあるが、年度によっては給水に係る費用が給水収益以外の収入で賄われていることを意味する100％を下回っているので、経費節減に努めつつ給水収益の向上が必要と考える。
⑥給水原価：類似団体平均よりも下回っているが、有収水量が減少傾向にあるため、やや右肩上がりとなっている。
⑦施設利用率：類似団体平均が令和3年度に大きく減少し、その後横ばいになっていることから、類似団体平均以上となっているが、全国平均との比較では下回っている。今後予定している簡易水道事業の統合により施設利用率の改善を見込んでいる。
⑧有収率：財政状況をみながら計画的に石綿管の布設替えを行うとともに、漏水調査を行い優先的に施工する箇所を選定し有収率の向上に努める。</t>
    <rPh sb="1" eb="3">
      <t>ケイジョウ</t>
    </rPh>
    <rPh sb="3" eb="5">
      <t>シュウシ</t>
    </rPh>
    <rPh sb="5" eb="7">
      <t>ヒリツ</t>
    </rPh>
    <rPh sb="8" eb="10">
      <t>ケイヒ</t>
    </rPh>
    <rPh sb="10" eb="12">
      <t>サクゲン</t>
    </rPh>
    <rPh sb="12" eb="13">
      <t>トウ</t>
    </rPh>
    <rPh sb="14" eb="16">
      <t>キギョウ</t>
    </rPh>
    <rPh sb="16" eb="18">
      <t>ドリョク</t>
    </rPh>
    <rPh sb="22" eb="25">
      <t>タンネンド</t>
    </rPh>
    <rPh sb="26" eb="28">
      <t>シュウシ</t>
    </rPh>
    <rPh sb="29" eb="31">
      <t>クロジ</t>
    </rPh>
    <rPh sb="37" eb="38">
      <t>シメ</t>
    </rPh>
    <rPh sb="43" eb="45">
      <t>イジョウ</t>
    </rPh>
    <rPh sb="49" eb="51">
      <t>ルイジ</t>
    </rPh>
    <rPh sb="51" eb="53">
      <t>ダンタイ</t>
    </rPh>
    <rPh sb="53" eb="54">
      <t>オヨ</t>
    </rPh>
    <rPh sb="55" eb="57">
      <t>ゼンコク</t>
    </rPh>
    <rPh sb="57" eb="59">
      <t>ヘイキン</t>
    </rPh>
    <rPh sb="60" eb="62">
      <t>ウワマワ</t>
    </rPh>
    <rPh sb="69" eb="71">
      <t>ルイセキ</t>
    </rPh>
    <rPh sb="71" eb="73">
      <t>ケッソン</t>
    </rPh>
    <rPh sb="73" eb="74">
      <t>キン</t>
    </rPh>
    <rPh sb="74" eb="76">
      <t>ヒリツ</t>
    </rPh>
    <rPh sb="77" eb="79">
      <t>ルイセキ</t>
    </rPh>
    <rPh sb="79" eb="81">
      <t>ケッソン</t>
    </rPh>
    <rPh sb="81" eb="82">
      <t>キン</t>
    </rPh>
    <rPh sb="83" eb="85">
      <t>ハッセイ</t>
    </rPh>
    <rPh sb="98" eb="100">
      <t>リュウドウ</t>
    </rPh>
    <rPh sb="100" eb="102">
      <t>ヒリツ</t>
    </rPh>
    <rPh sb="104" eb="105">
      <t>ネン</t>
    </rPh>
    <rPh sb="105" eb="107">
      <t>イナイ</t>
    </rPh>
    <rPh sb="108" eb="111">
      <t>ゲンキンカ</t>
    </rPh>
    <rPh sb="114" eb="116">
      <t>シサン</t>
    </rPh>
    <rPh sb="119" eb="120">
      <t>ネン</t>
    </rPh>
    <rPh sb="120" eb="122">
      <t>イナイ</t>
    </rPh>
    <rPh sb="123" eb="125">
      <t>シハラ</t>
    </rPh>
    <rPh sb="134" eb="136">
      <t>フサイ</t>
    </rPh>
    <rPh sb="137" eb="138">
      <t>マカナ</t>
    </rPh>
    <rPh sb="144" eb="146">
      <t>オオハバ</t>
    </rPh>
    <rPh sb="152" eb="154">
      <t>ウワマワ</t>
    </rPh>
    <rPh sb="159" eb="161">
      <t>レイワ</t>
    </rPh>
    <rPh sb="162" eb="164">
      <t>ネンド</t>
    </rPh>
    <rPh sb="170" eb="172">
      <t>ミバライ</t>
    </rPh>
    <rPh sb="172" eb="173">
      <t>キン</t>
    </rPh>
    <rPh sb="173" eb="174">
      <t>オヨ</t>
    </rPh>
    <rPh sb="175" eb="176">
      <t>アズカ</t>
    </rPh>
    <rPh sb="177" eb="178">
      <t>キン</t>
    </rPh>
    <rPh sb="179" eb="181">
      <t>ゲンショウ</t>
    </rPh>
    <rPh sb="188" eb="190">
      <t>ヒリツ</t>
    </rPh>
    <rPh sb="191" eb="193">
      <t>オオハバ</t>
    </rPh>
    <rPh sb="194" eb="196">
      <t>ゾウカ</t>
    </rPh>
    <rPh sb="201" eb="203">
      <t>キギョウ</t>
    </rPh>
    <rPh sb="203" eb="204">
      <t>サイ</t>
    </rPh>
    <rPh sb="204" eb="206">
      <t>ザンダカ</t>
    </rPh>
    <rPh sb="206" eb="207">
      <t>タイ</t>
    </rPh>
    <rPh sb="207" eb="209">
      <t>キュウスイ</t>
    </rPh>
    <rPh sb="209" eb="211">
      <t>シュウエキ</t>
    </rPh>
    <rPh sb="211" eb="213">
      <t>ヒリツ</t>
    </rPh>
    <rPh sb="214" eb="216">
      <t>ルイジ</t>
    </rPh>
    <rPh sb="216" eb="218">
      <t>ダンタイ</t>
    </rPh>
    <rPh sb="218" eb="219">
      <t>オヨ</t>
    </rPh>
    <rPh sb="220" eb="222">
      <t>ゼンコク</t>
    </rPh>
    <rPh sb="222" eb="224">
      <t>ヘイキン</t>
    </rPh>
    <rPh sb="225" eb="226">
      <t>クラ</t>
    </rPh>
    <rPh sb="227" eb="228">
      <t>オオ</t>
    </rPh>
    <rPh sb="230" eb="232">
      <t>シタマワ</t>
    </rPh>
    <rPh sb="237" eb="239">
      <t>ザイセイ</t>
    </rPh>
    <rPh sb="239" eb="241">
      <t>ジョウキョウ</t>
    </rPh>
    <rPh sb="242" eb="244">
      <t>ヒトデ</t>
    </rPh>
    <rPh sb="244" eb="246">
      <t>フソク</t>
    </rPh>
    <rPh sb="249" eb="251">
      <t>シッコウ</t>
    </rPh>
    <rPh sb="251" eb="253">
      <t>ジギョウ</t>
    </rPh>
    <rPh sb="254" eb="256">
      <t>ゲンショウ</t>
    </rPh>
    <rPh sb="257" eb="259">
      <t>ヨウイン</t>
    </rPh>
    <rPh sb="264" eb="266">
      <t>スイドウ</t>
    </rPh>
    <rPh sb="266" eb="268">
      <t>シセツ</t>
    </rPh>
    <rPh sb="269" eb="271">
      <t>カンロ</t>
    </rPh>
    <rPh sb="275" eb="278">
      <t>タイシンカ</t>
    </rPh>
    <rPh sb="279" eb="282">
      <t>ケイカクテキ</t>
    </rPh>
    <rPh sb="283" eb="284">
      <t>スス</t>
    </rPh>
    <rPh sb="286" eb="288">
      <t>ヒツヨウ</t>
    </rPh>
    <rPh sb="292" eb="293">
      <t>カンガ</t>
    </rPh>
    <rPh sb="298" eb="300">
      <t>リョウキン</t>
    </rPh>
    <rPh sb="300" eb="302">
      <t>カイシュウ</t>
    </rPh>
    <rPh sb="302" eb="303">
      <t>リツ</t>
    </rPh>
    <rPh sb="304" eb="306">
      <t>ルイジ</t>
    </rPh>
    <rPh sb="306" eb="308">
      <t>ダンタイ</t>
    </rPh>
    <rPh sb="308" eb="310">
      <t>ヘイキン</t>
    </rPh>
    <rPh sb="312" eb="314">
      <t>ウワマワ</t>
    </rPh>
    <rPh sb="318" eb="320">
      <t>ケイコウ</t>
    </rPh>
    <rPh sb="325" eb="327">
      <t>ネンド</t>
    </rPh>
    <rPh sb="332" eb="334">
      <t>キュウスイ</t>
    </rPh>
    <rPh sb="335" eb="336">
      <t>カカ</t>
    </rPh>
    <rPh sb="337" eb="339">
      <t>ヒヨウ</t>
    </rPh>
    <rPh sb="340" eb="342">
      <t>キュウスイ</t>
    </rPh>
    <rPh sb="342" eb="344">
      <t>シュウエキ</t>
    </rPh>
    <rPh sb="344" eb="346">
      <t>イガイ</t>
    </rPh>
    <rPh sb="347" eb="349">
      <t>シュウニュウ</t>
    </rPh>
    <rPh sb="350" eb="351">
      <t>マカナ</t>
    </rPh>
    <rPh sb="359" eb="361">
      <t>イミ</t>
    </rPh>
    <rPh sb="368" eb="370">
      <t>シタマワ</t>
    </rPh>
    <rPh sb="377" eb="379">
      <t>ケイヒ</t>
    </rPh>
    <rPh sb="379" eb="381">
      <t>セツゲン</t>
    </rPh>
    <rPh sb="382" eb="383">
      <t>ツト</t>
    </rPh>
    <rPh sb="386" eb="388">
      <t>キュウスイ</t>
    </rPh>
    <rPh sb="388" eb="390">
      <t>シュウエキ</t>
    </rPh>
    <rPh sb="391" eb="393">
      <t>コウジョウ</t>
    </rPh>
    <rPh sb="394" eb="396">
      <t>ヒツヨウ</t>
    </rPh>
    <rPh sb="397" eb="398">
      <t>カンガ</t>
    </rPh>
    <rPh sb="403" eb="405">
      <t>キュウスイ</t>
    </rPh>
    <rPh sb="405" eb="407">
      <t>ゲンカ</t>
    </rPh>
    <rPh sb="408" eb="410">
      <t>ルイジ</t>
    </rPh>
    <rPh sb="410" eb="412">
      <t>ダンタイ</t>
    </rPh>
    <rPh sb="412" eb="414">
      <t>ヘイキン</t>
    </rPh>
    <rPh sb="417" eb="419">
      <t>シタマワ</t>
    </rPh>
    <rPh sb="425" eb="427">
      <t>ユウシュウ</t>
    </rPh>
    <rPh sb="427" eb="429">
      <t>スイリョウ</t>
    </rPh>
    <rPh sb="430" eb="432">
      <t>ゲンショウ</t>
    </rPh>
    <rPh sb="432" eb="434">
      <t>ケイコウ</t>
    </rPh>
    <rPh sb="442" eb="444">
      <t>ミギカタ</t>
    </rPh>
    <rPh sb="444" eb="445">
      <t>ア</t>
    </rPh>
    <rPh sb="456" eb="458">
      <t>シセツ</t>
    </rPh>
    <rPh sb="458" eb="461">
      <t>リヨウリツ</t>
    </rPh>
    <rPh sb="462" eb="464">
      <t>ルイジ</t>
    </rPh>
    <rPh sb="464" eb="466">
      <t>ダンタイ</t>
    </rPh>
    <rPh sb="466" eb="468">
      <t>ヘイキン</t>
    </rPh>
    <rPh sb="469" eb="471">
      <t>レイワ</t>
    </rPh>
    <rPh sb="472" eb="474">
      <t>ネンド</t>
    </rPh>
    <rPh sb="475" eb="476">
      <t>オオ</t>
    </rPh>
    <rPh sb="478" eb="480">
      <t>ゲンショウ</t>
    </rPh>
    <rPh sb="484" eb="485">
      <t>ゴ</t>
    </rPh>
    <rPh sb="485" eb="486">
      <t>ヨコ</t>
    </rPh>
    <rPh sb="499" eb="501">
      <t>ルイジ</t>
    </rPh>
    <rPh sb="501" eb="503">
      <t>ダンタイ</t>
    </rPh>
    <rPh sb="503" eb="505">
      <t>ヘイキン</t>
    </rPh>
    <rPh sb="505" eb="507">
      <t>イジョウ</t>
    </rPh>
    <rPh sb="515" eb="517">
      <t>ゼンコク</t>
    </rPh>
    <rPh sb="517" eb="519">
      <t>ヘイキン</t>
    </rPh>
    <rPh sb="521" eb="523">
      <t>ヒカク</t>
    </rPh>
    <rPh sb="525" eb="527">
      <t>シタマワ</t>
    </rPh>
    <rPh sb="532" eb="534">
      <t>コンゴ</t>
    </rPh>
    <rPh sb="534" eb="536">
      <t>ヨテイ</t>
    </rPh>
    <rPh sb="540" eb="542">
      <t>カンイ</t>
    </rPh>
    <rPh sb="542" eb="544">
      <t>スイドウ</t>
    </rPh>
    <rPh sb="544" eb="546">
      <t>ジギョウ</t>
    </rPh>
    <rPh sb="547" eb="549">
      <t>トウゴウ</t>
    </rPh>
    <rPh sb="552" eb="554">
      <t>シセツ</t>
    </rPh>
    <rPh sb="554" eb="557">
      <t>リヨウリツ</t>
    </rPh>
    <rPh sb="558" eb="560">
      <t>カイゼン</t>
    </rPh>
    <rPh sb="561" eb="563">
      <t>ミコ</t>
    </rPh>
    <rPh sb="570" eb="573">
      <t>ユウシュウリツ</t>
    </rPh>
    <rPh sb="574" eb="576">
      <t>ザイセイ</t>
    </rPh>
    <rPh sb="576" eb="578">
      <t>ジョウキョウ</t>
    </rPh>
    <rPh sb="583" eb="585">
      <t>ケイカク</t>
    </rPh>
    <rPh sb="585" eb="586">
      <t>テキ</t>
    </rPh>
    <rPh sb="587" eb="589">
      <t>セキメン</t>
    </rPh>
    <rPh sb="589" eb="590">
      <t>カン</t>
    </rPh>
    <rPh sb="591" eb="593">
      <t>フセツ</t>
    </rPh>
    <rPh sb="593" eb="594">
      <t>カ</t>
    </rPh>
    <rPh sb="596" eb="597">
      <t>オコナ</t>
    </rPh>
    <rPh sb="603" eb="605">
      <t>ロウスイ</t>
    </rPh>
    <rPh sb="605" eb="607">
      <t>チョウサ</t>
    </rPh>
    <rPh sb="608" eb="609">
      <t>オコナ</t>
    </rPh>
    <rPh sb="610" eb="613">
      <t>ユウセンテキ</t>
    </rPh>
    <rPh sb="614" eb="616">
      <t>セコウ</t>
    </rPh>
    <rPh sb="618" eb="620">
      <t>カショ</t>
    </rPh>
    <rPh sb="621" eb="623">
      <t>センテイ</t>
    </rPh>
    <rPh sb="624" eb="627">
      <t>ユウシュウリツ</t>
    </rPh>
    <rPh sb="628" eb="630">
      <t>コウジョウ</t>
    </rPh>
    <rPh sb="631" eb="63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</si>
</sst>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2.2400000000000002</c:v>
                </c:pt>
                <c:pt idx="1">
                  <c:v>0</c:v>
                </c:pt>
                <c:pt idx="2">
                  <c:v>0</c:v>
                </c:pt>
                <c:pt idx="3">
                  <c:v>0</c:v>
                </c:pt>
                <c:pt idx="4" formatCode="#,##0.00;&quot;△&quot;#,##0.00;&quot;-&quot;">
                  <c:v>0.31</c:v>
                </c:pt>
              </c:numCache>
            </c:numRef>
          </c:val>
          <c:extLst>
            <c:ext xmlns:c16="http://schemas.microsoft.com/office/drawing/2014/chart" uri="{C3380CC4-5D6E-409C-BE32-E72D297353CC}">
              <c16:uniqueId val="{00000000-B4D2-4CC8-BBE8-F4FE5CEE8F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0.51</c:v>
                </c:pt>
                <c:pt idx="3">
                  <c:v>0.35</c:v>
                </c:pt>
                <c:pt idx="4">
                  <c:v>0.31</c:v>
                </c:pt>
              </c:numCache>
            </c:numRef>
          </c:val>
          <c:smooth val="0"/>
          <c:extLst>
            <c:ext xmlns:c16="http://schemas.microsoft.com/office/drawing/2014/chart" uri="{C3380CC4-5D6E-409C-BE32-E72D297353CC}">
              <c16:uniqueId val="{00000001-B4D2-4CC8-BBE8-F4FE5CEE8F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51.13</c:v>
                </c:pt>
                <c:pt idx="1">
                  <c:v>52.71</c:v>
                </c:pt>
                <c:pt idx="2">
                  <c:v>50.46</c:v>
                </c:pt>
                <c:pt idx="3">
                  <c:v>51.13</c:v>
                </c:pt>
                <c:pt idx="4">
                  <c:v>50.13</c:v>
                </c:pt>
              </c:numCache>
            </c:numRef>
          </c:val>
          <c:extLst>
            <c:ext xmlns:c16="http://schemas.microsoft.com/office/drawing/2014/chart" uri="{C3380CC4-5D6E-409C-BE32-E72D297353CC}">
              <c16:uniqueId val="{00000000-4F63-453A-BE81-90CDEC85F0A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40.19</c:v>
                </c:pt>
                <c:pt idx="3">
                  <c:v>41.14</c:v>
                </c:pt>
                <c:pt idx="4">
                  <c:v>41.02</c:v>
                </c:pt>
              </c:numCache>
            </c:numRef>
          </c:val>
          <c:smooth val="0"/>
          <c:extLst>
            <c:ext xmlns:c16="http://schemas.microsoft.com/office/drawing/2014/chart" uri="{C3380CC4-5D6E-409C-BE32-E72D297353CC}">
              <c16:uniqueId val="{00000001-4F63-453A-BE81-90CDEC85F0A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77.55</c:v>
                </c:pt>
                <c:pt idx="1">
                  <c:v>77.47</c:v>
                </c:pt>
                <c:pt idx="2">
                  <c:v>79.58</c:v>
                </c:pt>
                <c:pt idx="3">
                  <c:v>76.64</c:v>
                </c:pt>
                <c:pt idx="4">
                  <c:v>76.489999999999995</c:v>
                </c:pt>
              </c:numCache>
            </c:numRef>
          </c:val>
          <c:extLst>
            <c:ext xmlns:c16="http://schemas.microsoft.com/office/drawing/2014/chart" uri="{C3380CC4-5D6E-409C-BE32-E72D297353CC}">
              <c16:uniqueId val="{00000000-67A8-4F74-A4FC-85D3D887AD6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71.52</c:v>
                </c:pt>
                <c:pt idx="3">
                  <c:v>70.42</c:v>
                </c:pt>
                <c:pt idx="4">
                  <c:v>69.900000000000006</c:v>
                </c:pt>
              </c:numCache>
            </c:numRef>
          </c:val>
          <c:smooth val="0"/>
          <c:extLst>
            <c:ext xmlns:c16="http://schemas.microsoft.com/office/drawing/2014/chart" uri="{C3380CC4-5D6E-409C-BE32-E72D297353CC}">
              <c16:uniqueId val="{00000001-67A8-4F74-A4FC-85D3D887AD6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117.09</c:v>
                </c:pt>
                <c:pt idx="1">
                  <c:v>92.86</c:v>
                </c:pt>
                <c:pt idx="2">
                  <c:v>128.49</c:v>
                </c:pt>
                <c:pt idx="3">
                  <c:v>121.46</c:v>
                </c:pt>
                <c:pt idx="4">
                  <c:v>117.45</c:v>
                </c:pt>
              </c:numCache>
            </c:numRef>
          </c:val>
          <c:extLst>
            <c:ext xmlns:c16="http://schemas.microsoft.com/office/drawing/2014/chart" uri="{C3380CC4-5D6E-409C-BE32-E72D297353CC}">
              <c16:uniqueId val="{00000000-9C19-4EDC-9159-8EA8ACD81FA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108.19</c:v>
                </c:pt>
                <c:pt idx="3">
                  <c:v>106.93</c:v>
                </c:pt>
                <c:pt idx="4">
                  <c:v>109.12</c:v>
                </c:pt>
              </c:numCache>
            </c:numRef>
          </c:val>
          <c:smooth val="0"/>
          <c:extLst>
            <c:ext xmlns:c16="http://schemas.microsoft.com/office/drawing/2014/chart" uri="{C3380CC4-5D6E-409C-BE32-E72D297353CC}">
              <c16:uniqueId val="{00000001-9C19-4EDC-9159-8EA8ACD81FA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49.09</c:v>
                </c:pt>
                <c:pt idx="1">
                  <c:v>51.99</c:v>
                </c:pt>
                <c:pt idx="2">
                  <c:v>54.27</c:v>
                </c:pt>
                <c:pt idx="3">
                  <c:v>56.48</c:v>
                </c:pt>
                <c:pt idx="4">
                  <c:v>58.62</c:v>
                </c:pt>
              </c:numCache>
            </c:numRef>
          </c:val>
          <c:extLst>
            <c:ext xmlns:c16="http://schemas.microsoft.com/office/drawing/2014/chart" uri="{C3380CC4-5D6E-409C-BE32-E72D297353CC}">
              <c16:uniqueId val="{00000000-9E62-4E51-8894-CD16BEE3F7D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53.4</c:v>
                </c:pt>
                <c:pt idx="3">
                  <c:v>52.14</c:v>
                </c:pt>
                <c:pt idx="4">
                  <c:v>53.49</c:v>
                </c:pt>
              </c:numCache>
            </c:numRef>
          </c:val>
          <c:smooth val="0"/>
          <c:extLst>
            <c:ext xmlns:c16="http://schemas.microsoft.com/office/drawing/2014/chart" uri="{C3380CC4-5D6E-409C-BE32-E72D297353CC}">
              <c16:uniqueId val="{00000001-9E62-4E51-8894-CD16BEE3F7D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29.65</c:v>
                </c:pt>
                <c:pt idx="1">
                  <c:v>29.68</c:v>
                </c:pt>
                <c:pt idx="2">
                  <c:v>30.72</c:v>
                </c:pt>
                <c:pt idx="3">
                  <c:v>32.32</c:v>
                </c:pt>
                <c:pt idx="4">
                  <c:v>33.29</c:v>
                </c:pt>
              </c:numCache>
            </c:numRef>
          </c:val>
          <c:extLst>
            <c:ext xmlns:c16="http://schemas.microsoft.com/office/drawing/2014/chart" uri="{C3380CC4-5D6E-409C-BE32-E72D297353CC}">
              <c16:uniqueId val="{00000000-82E5-4FA3-9BFE-CF7A21A026C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21.86</c:v>
                </c:pt>
                <c:pt idx="3">
                  <c:v>21.01</c:v>
                </c:pt>
                <c:pt idx="4">
                  <c:v>21.96</c:v>
                </c:pt>
              </c:numCache>
            </c:numRef>
          </c:val>
          <c:smooth val="0"/>
          <c:extLst>
            <c:ext xmlns:c16="http://schemas.microsoft.com/office/drawing/2014/chart" uri="{C3380CC4-5D6E-409C-BE32-E72D297353CC}">
              <c16:uniqueId val="{00000001-82E5-4FA3-9BFE-CF7A21A026C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5A-4B34-ABE3-ED22745DFE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6.17</c:v>
                </c:pt>
                <c:pt idx="3">
                  <c:v>20.41</c:v>
                </c:pt>
                <c:pt idx="4">
                  <c:v>19.420000000000002</c:v>
                </c:pt>
              </c:numCache>
            </c:numRef>
          </c:val>
          <c:smooth val="0"/>
          <c:extLst>
            <c:ext xmlns:c16="http://schemas.microsoft.com/office/drawing/2014/chart" uri="{C3380CC4-5D6E-409C-BE32-E72D297353CC}">
              <c16:uniqueId val="{00000001-BF5A-4B34-ABE3-ED22745DFE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693.43</c:v>
                </c:pt>
                <c:pt idx="1">
                  <c:v>712.42</c:v>
                </c:pt>
                <c:pt idx="2">
                  <c:v>980.14</c:v>
                </c:pt>
                <c:pt idx="3">
                  <c:v>722.45</c:v>
                </c:pt>
                <c:pt idx="4">
                  <c:v>2650.06</c:v>
                </c:pt>
              </c:numCache>
            </c:numRef>
          </c:val>
          <c:extLst>
            <c:ext xmlns:c16="http://schemas.microsoft.com/office/drawing/2014/chart" uri="{C3380CC4-5D6E-409C-BE32-E72D297353CC}">
              <c16:uniqueId val="{00000000-9EBF-482E-ADCE-F342DDFDD43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367.4</c:v>
                </c:pt>
                <c:pt idx="3">
                  <c:v>345.42</c:v>
                </c:pt>
                <c:pt idx="4">
                  <c:v>315.60000000000002</c:v>
                </c:pt>
              </c:numCache>
            </c:numRef>
          </c:val>
          <c:smooth val="0"/>
          <c:extLst>
            <c:ext xmlns:c16="http://schemas.microsoft.com/office/drawing/2014/chart" uri="{C3380CC4-5D6E-409C-BE32-E72D297353CC}">
              <c16:uniqueId val="{00000001-9EBF-482E-ADCE-F342DDFDD43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196.97</c:v>
                </c:pt>
                <c:pt idx="1">
                  <c:v>170.68</c:v>
                </c:pt>
                <c:pt idx="2">
                  <c:v>153.09</c:v>
                </c:pt>
                <c:pt idx="3">
                  <c:v>176.15</c:v>
                </c:pt>
                <c:pt idx="4">
                  <c:v>199.14</c:v>
                </c:pt>
              </c:numCache>
            </c:numRef>
          </c:val>
          <c:extLst>
            <c:ext xmlns:c16="http://schemas.microsoft.com/office/drawing/2014/chart" uri="{C3380CC4-5D6E-409C-BE32-E72D297353CC}">
              <c16:uniqueId val="{00000000-AA56-482C-B1D0-71CC613FD8D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564.99</c:v>
                </c:pt>
                <c:pt idx="3">
                  <c:v>631.39</c:v>
                </c:pt>
                <c:pt idx="4">
                  <c:v>625.11</c:v>
                </c:pt>
              </c:numCache>
            </c:numRef>
          </c:val>
          <c:smooth val="0"/>
          <c:extLst>
            <c:ext xmlns:c16="http://schemas.microsoft.com/office/drawing/2014/chart" uri="{C3380CC4-5D6E-409C-BE32-E72D297353CC}">
              <c16:uniqueId val="{00000001-AA56-482C-B1D0-71CC613FD8D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110.06</c:v>
                </c:pt>
                <c:pt idx="1">
                  <c:v>82.47</c:v>
                </c:pt>
                <c:pt idx="2">
                  <c:v>124.92</c:v>
                </c:pt>
                <c:pt idx="3">
                  <c:v>102.49</c:v>
                </c:pt>
                <c:pt idx="4">
                  <c:v>97.37</c:v>
                </c:pt>
              </c:numCache>
            </c:numRef>
          </c:val>
          <c:extLst>
            <c:ext xmlns:c16="http://schemas.microsoft.com/office/drawing/2014/chart" uri="{C3380CC4-5D6E-409C-BE32-E72D297353CC}">
              <c16:uniqueId val="{00000000-B076-48FA-ABD0-4221AA90357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80.56</c:v>
                </c:pt>
                <c:pt idx="3">
                  <c:v>76.55</c:v>
                </c:pt>
                <c:pt idx="4">
                  <c:v>77.739999999999995</c:v>
                </c:pt>
              </c:numCache>
            </c:numRef>
          </c:val>
          <c:smooth val="0"/>
          <c:extLst>
            <c:ext xmlns:c16="http://schemas.microsoft.com/office/drawing/2014/chart" uri="{C3380CC4-5D6E-409C-BE32-E72D297353CC}">
              <c16:uniqueId val="{00000001-B076-48FA-ABD0-4221AA90357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144.38</c:v>
                </c:pt>
                <c:pt idx="1">
                  <c:v>193.66</c:v>
                </c:pt>
                <c:pt idx="2">
                  <c:v>127.84</c:v>
                </c:pt>
                <c:pt idx="3">
                  <c:v>141.01</c:v>
                </c:pt>
                <c:pt idx="4">
                  <c:v>145.54</c:v>
                </c:pt>
              </c:numCache>
            </c:numRef>
          </c:val>
          <c:extLst>
            <c:ext xmlns:c16="http://schemas.microsoft.com/office/drawing/2014/chart" uri="{C3380CC4-5D6E-409C-BE32-E72D297353CC}">
              <c16:uniqueId val="{00000000-BBD0-4530-A0F4-DA2C9202627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260.87</c:v>
                </c:pt>
                <c:pt idx="3">
                  <c:v>269.25</c:v>
                </c:pt>
                <c:pt idx="4">
                  <c:v>274.94</c:v>
                </c:pt>
              </c:numCache>
            </c:numRef>
          </c:val>
          <c:smooth val="0"/>
          <c:extLst>
            <c:ext xmlns:c16="http://schemas.microsoft.com/office/drawing/2014/chart" uri="{C3380CC4-5D6E-409C-BE32-E72D297353CC}">
              <c16:uniqueId val="{00000001-BBD0-4530-A0F4-DA2C9202627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45" sqref="BL45:BZ4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京都府　井手町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非設置</v>
      </c>
      <c r="AE8" s="74"/>
      <c r="AF8" s="74"/>
      <c r="AG8" s="74"/>
      <c r="AH8" s="74"/>
      <c r="AI8" s="74"/>
      <c r="AJ8" s="74"/>
      <c r="AK8" s="2"/>
      <c r="AL8" s="65">
        <f>データ!$R$6</f>
        <v>6989</v>
      </c>
      <c r="AM8" s="65"/>
      <c r="AN8" s="65"/>
      <c r="AO8" s="65"/>
      <c r="AP8" s="65"/>
      <c r="AQ8" s="65"/>
      <c r="AR8" s="65"/>
      <c r="AS8" s="65"/>
      <c r="AT8" s="36">
        <f>データ!$S$6</f>
        <v>18.04</v>
      </c>
      <c r="AU8" s="37"/>
      <c r="AV8" s="37"/>
      <c r="AW8" s="37"/>
      <c r="AX8" s="37"/>
      <c r="AY8" s="37"/>
      <c r="AZ8" s="37"/>
      <c r="BA8" s="37"/>
      <c r="BB8" s="54">
        <f>データ!$T$6</f>
        <v>387.42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89.59</v>
      </c>
      <c r="J10" s="37"/>
      <c r="K10" s="37"/>
      <c r="L10" s="37"/>
      <c r="M10" s="37"/>
      <c r="N10" s="37"/>
      <c r="O10" s="64"/>
      <c r="P10" s="54">
        <f>データ!$P$6</f>
        <v>70.2</v>
      </c>
      <c r="Q10" s="54"/>
      <c r="R10" s="54"/>
      <c r="S10" s="54"/>
      <c r="T10" s="54"/>
      <c r="U10" s="54"/>
      <c r="V10" s="54"/>
      <c r="W10" s="65">
        <f>データ!$Q$6</f>
        <v>2866</v>
      </c>
      <c r="X10" s="65"/>
      <c r="Y10" s="65"/>
      <c r="Z10" s="65"/>
      <c r="AA10" s="65"/>
      <c r="AB10" s="65"/>
      <c r="AC10" s="65"/>
      <c r="AD10" s="2"/>
      <c r="AE10" s="2"/>
      <c r="AF10" s="2"/>
      <c r="AG10" s="2"/>
      <c r="AH10" s="2"/>
      <c r="AI10" s="2"/>
      <c r="AJ10" s="2"/>
      <c r="AK10" s="2"/>
      <c r="AL10" s="65">
        <f>データ!$U$6</f>
        <v>4894</v>
      </c>
      <c r="AM10" s="65"/>
      <c r="AN10" s="65"/>
      <c r="AO10" s="65"/>
      <c r="AP10" s="65"/>
      <c r="AQ10" s="65"/>
      <c r="AR10" s="65"/>
      <c r="AS10" s="65"/>
      <c r="AT10" s="36">
        <f>データ!$V$6</f>
        <v>2</v>
      </c>
      <c r="AU10" s="37"/>
      <c r="AV10" s="37"/>
      <c r="AW10" s="37"/>
      <c r="AX10" s="37"/>
      <c r="AY10" s="37"/>
      <c r="AZ10" s="37"/>
      <c r="BA10" s="37"/>
      <c r="BB10" s="54">
        <f>データ!$W$6</f>
        <v>2447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XeMk3kq8ljIj53HPpBmQ6BXf7yhl2/cmPAFD+DR/40rBuJW0AvxGCeU2zEuJppw9tQ+Pb1PUe43AsHSDmHDUOg==" saltValue="ZFV9iMP4/GsPCSzYE1+K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263435</v>
      </c>
      <c r="D6" s="20">
        <f t="shared" si="3"/>
        <v>46</v>
      </c>
      <c r="E6" s="20">
        <f t="shared" si="3"/>
        <v>1</v>
      </c>
      <c r="F6" s="20">
        <f t="shared" si="3"/>
        <v>0</v>
      </c>
      <c r="G6" s="20">
        <f t="shared" si="3"/>
        <v>1</v>
      </c>
      <c r="H6" s="20" t="str">
        <f t="shared" si="3"/>
        <v>京都府　井手町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89.59</v>
      </c>
      <c r="P6" s="21">
        <f t="shared" si="3"/>
        <v>70.2</v>
      </c>
      <c r="Q6" s="21">
        <f t="shared" si="3"/>
        <v>2866</v>
      </c>
      <c r="R6" s="21">
        <f t="shared" si="3"/>
        <v>6989</v>
      </c>
      <c r="S6" s="21">
        <f t="shared" si="3"/>
        <v>18.04</v>
      </c>
      <c r="T6" s="21">
        <f t="shared" si="3"/>
        <v>387.42</v>
      </c>
      <c r="U6" s="21">
        <f t="shared" si="3"/>
        <v>4894</v>
      </c>
      <c r="V6" s="21">
        <f t="shared" si="3"/>
        <v>2</v>
      </c>
      <c r="W6" s="21">
        <f t="shared" si="3"/>
        <v>2447</v>
      </c>
      <c r="X6" s="22">
        <f>IF(X7="",NA(),X7)</f>
        <v>117.09</v>
      </c>
      <c r="Y6" s="22">
        <f t="shared" ref="Y6:AG6" si="4">IF(Y7="",NA(),Y7)</f>
        <v>92.86</v>
      </c>
      <c r="Z6" s="22">
        <f t="shared" si="4"/>
        <v>128.49</v>
      </c>
      <c r="AA6" s="22">
        <f t="shared" si="4"/>
        <v>121.46</v>
      </c>
      <c r="AB6" s="22">
        <f t="shared" si="4"/>
        <v>117.45</v>
      </c>
      <c r="AC6" s="22">
        <f t="shared" si="4"/>
        <v>104.35</v>
      </c>
      <c r="AD6" s="22">
        <f t="shared" si="4"/>
        <v>105.34</v>
      </c>
      <c r="AE6" s="22">
        <f t="shared" si="4"/>
        <v>108.19</v>
      </c>
      <c r="AF6" s="22">
        <f t="shared" si="4"/>
        <v>106.93</v>
      </c>
      <c r="AG6" s="22">
        <f t="shared" si="4"/>
        <v>109.12</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6.17</v>
      </c>
      <c r="AQ6" s="22">
        <f t="shared" si="5"/>
        <v>20.41</v>
      </c>
      <c r="AR6" s="22">
        <f t="shared" si="5"/>
        <v>19.420000000000002</v>
      </c>
      <c r="AS6" s="21" t="str">
        <f>IF(AS7="","",IF(AS7="-","【-】","【"&amp;SUBSTITUTE(TEXT(AS7,"#,##0.00"),"-","△")&amp;"】"))</f>
        <v>【1.50】</v>
      </c>
      <c r="AT6" s="22">
        <f>IF(AT7="",NA(),AT7)</f>
        <v>693.43</v>
      </c>
      <c r="AU6" s="22">
        <f t="shared" ref="AU6:BC6" si="6">IF(AU7="",NA(),AU7)</f>
        <v>712.42</v>
      </c>
      <c r="AV6" s="22">
        <f t="shared" si="6"/>
        <v>980.14</v>
      </c>
      <c r="AW6" s="22">
        <f t="shared" si="6"/>
        <v>722.45</v>
      </c>
      <c r="AX6" s="22">
        <f t="shared" si="6"/>
        <v>2650.06</v>
      </c>
      <c r="AY6" s="22">
        <f t="shared" si="6"/>
        <v>301.04000000000002</v>
      </c>
      <c r="AZ6" s="22">
        <f t="shared" si="6"/>
        <v>305.08</v>
      </c>
      <c r="BA6" s="22">
        <f t="shared" si="6"/>
        <v>367.4</v>
      </c>
      <c r="BB6" s="22">
        <f t="shared" si="6"/>
        <v>345.42</v>
      </c>
      <c r="BC6" s="22">
        <f t="shared" si="6"/>
        <v>315.60000000000002</v>
      </c>
      <c r="BD6" s="21" t="str">
        <f>IF(BD7="","",IF(BD7="-","【-】","【"&amp;SUBSTITUTE(TEXT(BD7,"#,##0.00"),"-","△")&amp;"】"))</f>
        <v>【243.36】</v>
      </c>
      <c r="BE6" s="22">
        <f>IF(BE7="",NA(),BE7)</f>
        <v>196.97</v>
      </c>
      <c r="BF6" s="22">
        <f t="shared" ref="BF6:BN6" si="7">IF(BF7="",NA(),BF7)</f>
        <v>170.68</v>
      </c>
      <c r="BG6" s="22">
        <f t="shared" si="7"/>
        <v>153.09</v>
      </c>
      <c r="BH6" s="22">
        <f t="shared" si="7"/>
        <v>176.15</v>
      </c>
      <c r="BI6" s="22">
        <f t="shared" si="7"/>
        <v>199.14</v>
      </c>
      <c r="BJ6" s="22">
        <f t="shared" si="7"/>
        <v>551.62</v>
      </c>
      <c r="BK6" s="22">
        <f t="shared" si="7"/>
        <v>585.59</v>
      </c>
      <c r="BL6" s="22">
        <f t="shared" si="7"/>
        <v>564.99</v>
      </c>
      <c r="BM6" s="22">
        <f t="shared" si="7"/>
        <v>631.39</v>
      </c>
      <c r="BN6" s="22">
        <f t="shared" si="7"/>
        <v>625.11</v>
      </c>
      <c r="BO6" s="21" t="str">
        <f>IF(BO7="","",IF(BO7="-","【-】","【"&amp;SUBSTITUTE(TEXT(BO7,"#,##0.00"),"-","△")&amp;"】"))</f>
        <v>【265.93】</v>
      </c>
      <c r="BP6" s="22">
        <f>IF(BP7="",NA(),BP7)</f>
        <v>110.06</v>
      </c>
      <c r="BQ6" s="22">
        <f t="shared" ref="BQ6:BY6" si="8">IF(BQ7="",NA(),BQ7)</f>
        <v>82.47</v>
      </c>
      <c r="BR6" s="22">
        <f t="shared" si="8"/>
        <v>124.92</v>
      </c>
      <c r="BS6" s="22">
        <f t="shared" si="8"/>
        <v>102.49</v>
      </c>
      <c r="BT6" s="22">
        <f t="shared" si="8"/>
        <v>97.37</v>
      </c>
      <c r="BU6" s="22">
        <f t="shared" si="8"/>
        <v>87.11</v>
      </c>
      <c r="BV6" s="22">
        <f t="shared" si="8"/>
        <v>82.78</v>
      </c>
      <c r="BW6" s="22">
        <f t="shared" si="8"/>
        <v>80.56</v>
      </c>
      <c r="BX6" s="22">
        <f t="shared" si="8"/>
        <v>76.55</v>
      </c>
      <c r="BY6" s="22">
        <f t="shared" si="8"/>
        <v>77.739999999999995</v>
      </c>
      <c r="BZ6" s="21" t="str">
        <f>IF(BZ7="","",IF(BZ7="-","【-】","【"&amp;SUBSTITUTE(TEXT(BZ7,"#,##0.00"),"-","△")&amp;"】"))</f>
        <v>【97.82】</v>
      </c>
      <c r="CA6" s="22">
        <f>IF(CA7="",NA(),CA7)</f>
        <v>144.38</v>
      </c>
      <c r="CB6" s="22">
        <f t="shared" ref="CB6:CJ6" si="9">IF(CB7="",NA(),CB7)</f>
        <v>193.66</v>
      </c>
      <c r="CC6" s="22">
        <f t="shared" si="9"/>
        <v>127.84</v>
      </c>
      <c r="CD6" s="22">
        <f t="shared" si="9"/>
        <v>141.01</v>
      </c>
      <c r="CE6" s="22">
        <f t="shared" si="9"/>
        <v>145.54</v>
      </c>
      <c r="CF6" s="22">
        <f t="shared" si="9"/>
        <v>223.98</v>
      </c>
      <c r="CG6" s="22">
        <f t="shared" si="9"/>
        <v>225.09</v>
      </c>
      <c r="CH6" s="22">
        <f t="shared" si="9"/>
        <v>260.87</v>
      </c>
      <c r="CI6" s="22">
        <f t="shared" si="9"/>
        <v>269.25</v>
      </c>
      <c r="CJ6" s="22">
        <f t="shared" si="9"/>
        <v>274.94</v>
      </c>
      <c r="CK6" s="21" t="str">
        <f>IF(CK7="","",IF(CK7="-","【-】","【"&amp;SUBSTITUTE(TEXT(CK7,"#,##0.00"),"-","△")&amp;"】"))</f>
        <v>【177.56】</v>
      </c>
      <c r="CL6" s="22">
        <f>IF(CL7="",NA(),CL7)</f>
        <v>51.13</v>
      </c>
      <c r="CM6" s="22">
        <f t="shared" ref="CM6:CU6" si="10">IF(CM7="",NA(),CM7)</f>
        <v>52.71</v>
      </c>
      <c r="CN6" s="22">
        <f t="shared" si="10"/>
        <v>50.46</v>
      </c>
      <c r="CO6" s="22">
        <f t="shared" si="10"/>
        <v>51.13</v>
      </c>
      <c r="CP6" s="22">
        <f t="shared" si="10"/>
        <v>50.13</v>
      </c>
      <c r="CQ6" s="22">
        <f t="shared" si="10"/>
        <v>49.64</v>
      </c>
      <c r="CR6" s="22">
        <f t="shared" si="10"/>
        <v>49.38</v>
      </c>
      <c r="CS6" s="22">
        <f t="shared" si="10"/>
        <v>40.19</v>
      </c>
      <c r="CT6" s="22">
        <f t="shared" si="10"/>
        <v>41.14</v>
      </c>
      <c r="CU6" s="22">
        <f t="shared" si="10"/>
        <v>41.02</v>
      </c>
      <c r="CV6" s="21" t="str">
        <f>IF(CV7="","",IF(CV7="-","【-】","【"&amp;SUBSTITUTE(TEXT(CV7,"#,##0.00"),"-","△")&amp;"】"))</f>
        <v>【59.81】</v>
      </c>
      <c r="CW6" s="22">
        <f>IF(CW7="",NA(),CW7)</f>
        <v>77.55</v>
      </c>
      <c r="CX6" s="22">
        <f t="shared" ref="CX6:DF6" si="11">IF(CX7="",NA(),CX7)</f>
        <v>77.47</v>
      </c>
      <c r="CY6" s="22">
        <f t="shared" si="11"/>
        <v>79.58</v>
      </c>
      <c r="CZ6" s="22">
        <f t="shared" si="11"/>
        <v>76.64</v>
      </c>
      <c r="DA6" s="22">
        <f t="shared" si="11"/>
        <v>76.489999999999995</v>
      </c>
      <c r="DB6" s="22">
        <f t="shared" si="11"/>
        <v>78.09</v>
      </c>
      <c r="DC6" s="22">
        <f t="shared" si="11"/>
        <v>78.010000000000005</v>
      </c>
      <c r="DD6" s="22">
        <f t="shared" si="11"/>
        <v>71.52</v>
      </c>
      <c r="DE6" s="22">
        <f t="shared" si="11"/>
        <v>70.42</v>
      </c>
      <c r="DF6" s="22">
        <f t="shared" si="11"/>
        <v>69.900000000000006</v>
      </c>
      <c r="DG6" s="21" t="str">
        <f>IF(DG7="","",IF(DG7="-","【-】","【"&amp;SUBSTITUTE(TEXT(DG7,"#,##0.00"),"-","△")&amp;"】"))</f>
        <v>【89.42】</v>
      </c>
      <c r="DH6" s="22">
        <f>IF(DH7="",NA(),DH7)</f>
        <v>49.09</v>
      </c>
      <c r="DI6" s="22">
        <f t="shared" ref="DI6:DQ6" si="12">IF(DI7="",NA(),DI7)</f>
        <v>51.99</v>
      </c>
      <c r="DJ6" s="22">
        <f t="shared" si="12"/>
        <v>54.27</v>
      </c>
      <c r="DK6" s="22">
        <f t="shared" si="12"/>
        <v>56.48</v>
      </c>
      <c r="DL6" s="22">
        <f t="shared" si="12"/>
        <v>58.62</v>
      </c>
      <c r="DM6" s="22">
        <f t="shared" si="12"/>
        <v>47.31</v>
      </c>
      <c r="DN6" s="22">
        <f t="shared" si="12"/>
        <v>47.5</v>
      </c>
      <c r="DO6" s="22">
        <f t="shared" si="12"/>
        <v>53.4</v>
      </c>
      <c r="DP6" s="22">
        <f t="shared" si="12"/>
        <v>52.14</v>
      </c>
      <c r="DQ6" s="22">
        <f t="shared" si="12"/>
        <v>53.49</v>
      </c>
      <c r="DR6" s="21" t="str">
        <f>IF(DR7="","",IF(DR7="-","【-】","【"&amp;SUBSTITUTE(TEXT(DR7,"#,##0.00"),"-","△")&amp;"】"))</f>
        <v>【52.02】</v>
      </c>
      <c r="DS6" s="22">
        <f>IF(DS7="",NA(),DS7)</f>
        <v>29.65</v>
      </c>
      <c r="DT6" s="22">
        <f t="shared" ref="DT6:EB6" si="13">IF(DT7="",NA(),DT7)</f>
        <v>29.68</v>
      </c>
      <c r="DU6" s="22">
        <f t="shared" si="13"/>
        <v>30.72</v>
      </c>
      <c r="DV6" s="22">
        <f t="shared" si="13"/>
        <v>32.32</v>
      </c>
      <c r="DW6" s="22">
        <f t="shared" si="13"/>
        <v>33.29</v>
      </c>
      <c r="DX6" s="22">
        <f t="shared" si="13"/>
        <v>16.77</v>
      </c>
      <c r="DY6" s="22">
        <f t="shared" si="13"/>
        <v>17.399999999999999</v>
      </c>
      <c r="DZ6" s="22">
        <f t="shared" si="13"/>
        <v>21.86</v>
      </c>
      <c r="EA6" s="22">
        <f t="shared" si="13"/>
        <v>21.01</v>
      </c>
      <c r="EB6" s="22">
        <f t="shared" si="13"/>
        <v>21.96</v>
      </c>
      <c r="EC6" s="21" t="str">
        <f>IF(EC7="","",IF(EC7="-","【-】","【"&amp;SUBSTITUTE(TEXT(EC7,"#,##0.00"),"-","△")&amp;"】"))</f>
        <v>【25.37】</v>
      </c>
      <c r="ED6" s="22">
        <f>IF(ED7="",NA(),ED7)</f>
        <v>2.2400000000000002</v>
      </c>
      <c r="EE6" s="21">
        <f t="shared" ref="EE6:EM6" si="14">IF(EE7="",NA(),EE7)</f>
        <v>0</v>
      </c>
      <c r="EF6" s="21">
        <f t="shared" si="14"/>
        <v>0</v>
      </c>
      <c r="EG6" s="21">
        <f t="shared" si="14"/>
        <v>0</v>
      </c>
      <c r="EH6" s="22">
        <f t="shared" si="14"/>
        <v>0.31</v>
      </c>
      <c r="EI6" s="22">
        <f t="shared" si="14"/>
        <v>0.47</v>
      </c>
      <c r="EJ6" s="22">
        <f t="shared" si="14"/>
        <v>0.4</v>
      </c>
      <c r="EK6" s="22">
        <f t="shared" si="14"/>
        <v>0.51</v>
      </c>
      <c r="EL6" s="22">
        <f t="shared" si="14"/>
        <v>0.35</v>
      </c>
      <c r="EM6" s="22">
        <f t="shared" si="14"/>
        <v>0.31</v>
      </c>
      <c r="EN6" s="21" t="str">
        <f>IF(EN7="","",IF(EN7="-","【-】","【"&amp;SUBSTITUTE(TEXT(EN7,"#,##0.00"),"-","△")&amp;"】"))</f>
        <v>【0.62】</v>
      </c>
    </row>
    <row r="7" spans="1:144" s="23" customFormat="1" x14ac:dyDescent="0.2">
      <c r="A7" s="15"/>
      <c r="B7" s="24">
        <v>2023</v>
      </c>
      <c r="C7" s="24">
        <v>263435</v>
      </c>
      <c r="D7" s="24">
        <v>46</v>
      </c>
      <c r="E7" s="24">
        <v>1</v>
      </c>
      <c r="F7" s="24">
        <v>0</v>
      </c>
      <c r="G7" s="24">
        <v>1</v>
      </c>
      <c r="H7" s="24" t="s">
        <v>93</v>
      </c>
      <c r="I7" s="24" t="s">
        <v>94</v>
      </c>
      <c r="J7" s="24" t="s">
        <v>95</v>
      </c>
      <c r="K7" s="24" t="s">
        <v>96</v>
      </c>
      <c r="L7" s="24" t="s">
        <v>97</v>
      </c>
      <c r="M7" s="24" t="s">
        <v>98</v>
      </c>
      <c r="N7" s="25" t="s">
        <v>99</v>
      </c>
      <c r="O7" s="25">
        <v>89.59</v>
      </c>
      <c r="P7" s="25">
        <v>70.2</v>
      </c>
      <c r="Q7" s="25">
        <v>2866</v>
      </c>
      <c r="R7" s="25">
        <v>6989</v>
      </c>
      <c r="S7" s="25">
        <v>18.04</v>
      </c>
      <c r="T7" s="25">
        <v>387.42</v>
      </c>
      <c r="U7" s="25">
        <v>4894</v>
      </c>
      <c r="V7" s="25">
        <v>2</v>
      </c>
      <c r="W7" s="25">
        <v>2447</v>
      </c>
      <c r="X7" s="25">
        <v>117.09</v>
      </c>
      <c r="Y7" s="25">
        <v>92.86</v>
      </c>
      <c r="Z7" s="25">
        <v>128.49</v>
      </c>
      <c r="AA7" s="25">
        <v>121.46</v>
      </c>
      <c r="AB7" s="25">
        <v>117.45</v>
      </c>
      <c r="AC7" s="25">
        <v>104.35</v>
      </c>
      <c r="AD7" s="25">
        <v>105.34</v>
      </c>
      <c r="AE7" s="25">
        <v>108.19</v>
      </c>
      <c r="AF7" s="25">
        <v>106.93</v>
      </c>
      <c r="AG7" s="25">
        <v>109.12</v>
      </c>
      <c r="AH7" s="25">
        <v>108.24</v>
      </c>
      <c r="AI7" s="25">
        <v>0</v>
      </c>
      <c r="AJ7" s="25">
        <v>0</v>
      </c>
      <c r="AK7" s="25">
        <v>0</v>
      </c>
      <c r="AL7" s="25">
        <v>0</v>
      </c>
      <c r="AM7" s="25">
        <v>0</v>
      </c>
      <c r="AN7" s="25">
        <v>21.69</v>
      </c>
      <c r="AO7" s="25">
        <v>24.04</v>
      </c>
      <c r="AP7" s="25">
        <v>6.17</v>
      </c>
      <c r="AQ7" s="25">
        <v>20.41</v>
      </c>
      <c r="AR7" s="25">
        <v>19.420000000000002</v>
      </c>
      <c r="AS7" s="25">
        <v>1.5</v>
      </c>
      <c r="AT7" s="25">
        <v>693.43</v>
      </c>
      <c r="AU7" s="25">
        <v>712.42</v>
      </c>
      <c r="AV7" s="25">
        <v>980.14</v>
      </c>
      <c r="AW7" s="25">
        <v>722.45</v>
      </c>
      <c r="AX7" s="25">
        <v>2650.06</v>
      </c>
      <c r="AY7" s="25">
        <v>301.04000000000002</v>
      </c>
      <c r="AZ7" s="25">
        <v>305.08</v>
      </c>
      <c r="BA7" s="25">
        <v>367.4</v>
      </c>
      <c r="BB7" s="25">
        <v>345.42</v>
      </c>
      <c r="BC7" s="25">
        <v>315.60000000000002</v>
      </c>
      <c r="BD7" s="25">
        <v>243.36</v>
      </c>
      <c r="BE7" s="25">
        <v>196.97</v>
      </c>
      <c r="BF7" s="25">
        <v>170.68</v>
      </c>
      <c r="BG7" s="25">
        <v>153.09</v>
      </c>
      <c r="BH7" s="25">
        <v>176.15</v>
      </c>
      <c r="BI7" s="25">
        <v>199.14</v>
      </c>
      <c r="BJ7" s="25">
        <v>551.62</v>
      </c>
      <c r="BK7" s="25">
        <v>585.59</v>
      </c>
      <c r="BL7" s="25">
        <v>564.99</v>
      </c>
      <c r="BM7" s="25">
        <v>631.39</v>
      </c>
      <c r="BN7" s="25">
        <v>625.11</v>
      </c>
      <c r="BO7" s="25">
        <v>265.93</v>
      </c>
      <c r="BP7" s="25">
        <v>110.06</v>
      </c>
      <c r="BQ7" s="25">
        <v>82.47</v>
      </c>
      <c r="BR7" s="25">
        <v>124.92</v>
      </c>
      <c r="BS7" s="25">
        <v>102.49</v>
      </c>
      <c r="BT7" s="25">
        <v>97.37</v>
      </c>
      <c r="BU7" s="25">
        <v>87.11</v>
      </c>
      <c r="BV7" s="25">
        <v>82.78</v>
      </c>
      <c r="BW7" s="25">
        <v>80.56</v>
      </c>
      <c r="BX7" s="25">
        <v>76.55</v>
      </c>
      <c r="BY7" s="25">
        <v>77.739999999999995</v>
      </c>
      <c r="BZ7" s="25">
        <v>97.82</v>
      </c>
      <c r="CA7" s="25">
        <v>144.38</v>
      </c>
      <c r="CB7" s="25">
        <v>193.66</v>
      </c>
      <c r="CC7" s="25">
        <v>127.84</v>
      </c>
      <c r="CD7" s="25">
        <v>141.01</v>
      </c>
      <c r="CE7" s="25">
        <v>145.54</v>
      </c>
      <c r="CF7" s="25">
        <v>223.98</v>
      </c>
      <c r="CG7" s="25">
        <v>225.09</v>
      </c>
      <c r="CH7" s="25">
        <v>260.87</v>
      </c>
      <c r="CI7" s="25">
        <v>269.25</v>
      </c>
      <c r="CJ7" s="25">
        <v>274.94</v>
      </c>
      <c r="CK7" s="25">
        <v>177.56</v>
      </c>
      <c r="CL7" s="25">
        <v>51.13</v>
      </c>
      <c r="CM7" s="25">
        <v>52.71</v>
      </c>
      <c r="CN7" s="25">
        <v>50.46</v>
      </c>
      <c r="CO7" s="25">
        <v>51.13</v>
      </c>
      <c r="CP7" s="25">
        <v>50.13</v>
      </c>
      <c r="CQ7" s="25">
        <v>49.64</v>
      </c>
      <c r="CR7" s="25">
        <v>49.38</v>
      </c>
      <c r="CS7" s="25">
        <v>40.19</v>
      </c>
      <c r="CT7" s="25">
        <v>41.14</v>
      </c>
      <c r="CU7" s="25">
        <v>41.02</v>
      </c>
      <c r="CV7" s="25">
        <v>59.81</v>
      </c>
      <c r="CW7" s="25">
        <v>77.55</v>
      </c>
      <c r="CX7" s="25">
        <v>77.47</v>
      </c>
      <c r="CY7" s="25">
        <v>79.58</v>
      </c>
      <c r="CZ7" s="25">
        <v>76.64</v>
      </c>
      <c r="DA7" s="25">
        <v>76.489999999999995</v>
      </c>
      <c r="DB7" s="25">
        <v>78.09</v>
      </c>
      <c r="DC7" s="25">
        <v>78.010000000000005</v>
      </c>
      <c r="DD7" s="25">
        <v>71.52</v>
      </c>
      <c r="DE7" s="25">
        <v>70.42</v>
      </c>
      <c r="DF7" s="25">
        <v>69.900000000000006</v>
      </c>
      <c r="DG7" s="25">
        <v>89.42</v>
      </c>
      <c r="DH7" s="25">
        <v>49.09</v>
      </c>
      <c r="DI7" s="25">
        <v>51.99</v>
      </c>
      <c r="DJ7" s="25">
        <v>54.27</v>
      </c>
      <c r="DK7" s="25">
        <v>56.48</v>
      </c>
      <c r="DL7" s="25">
        <v>58.62</v>
      </c>
      <c r="DM7" s="25">
        <v>47.31</v>
      </c>
      <c r="DN7" s="25">
        <v>47.5</v>
      </c>
      <c r="DO7" s="25">
        <v>53.4</v>
      </c>
      <c r="DP7" s="25">
        <v>52.14</v>
      </c>
      <c r="DQ7" s="25">
        <v>53.49</v>
      </c>
      <c r="DR7" s="25">
        <v>52.02</v>
      </c>
      <c r="DS7" s="25">
        <v>29.65</v>
      </c>
      <c r="DT7" s="25">
        <v>29.68</v>
      </c>
      <c r="DU7" s="25">
        <v>30.72</v>
      </c>
      <c r="DV7" s="25">
        <v>32.32</v>
      </c>
      <c r="DW7" s="25">
        <v>33.29</v>
      </c>
      <c r="DX7" s="25">
        <v>16.77</v>
      </c>
      <c r="DY7" s="25">
        <v>17.399999999999999</v>
      </c>
      <c r="DZ7" s="25">
        <v>21.86</v>
      </c>
      <c r="EA7" s="25">
        <v>21.01</v>
      </c>
      <c r="EB7" s="25">
        <v>21.96</v>
      </c>
      <c r="EC7" s="25">
        <v>25.37</v>
      </c>
      <c r="ED7" s="25">
        <v>2.2400000000000002</v>
      </c>
      <c r="EE7" s="25">
        <v>0</v>
      </c>
      <c r="EF7" s="25">
        <v>0</v>
      </c>
      <c r="EG7" s="25">
        <v>0</v>
      </c>
      <c r="EH7" s="25">
        <v>0.31</v>
      </c>
      <c r="EI7" s="25">
        <v>0.47</v>
      </c>
      <c r="EJ7" s="25">
        <v>0.4</v>
      </c>
      <c r="EK7" s="25">
        <v>0.51</v>
      </c>
      <c r="EL7" s="25">
        <v>0.35</v>
      </c>
      <c r="EM7" s="25">
        <v>0.31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將吉</cp:lastModifiedBy>
  <cp:lastPrinted>2025-02-05T00:53:16Z</cp:lastPrinted>
  <dcterms:created xsi:type="dcterms:W3CDTF">2025-01-24T06:51:33Z</dcterms:created>
  <dcterms:modified xsi:type="dcterms:W3CDTF">2025-02-13T01:42:54Z</dcterms:modified>
  <cp:category/>
</cp:coreProperties>
</file>