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y-nas01\pub\03.建設産業課\長谷川(建設）\報告ファイル\決算統計\R5決算統計及び経営比較分析\【経営比較分析表】2023_263648_47_010\"/>
    </mc:Choice>
  </mc:AlternateContent>
  <workbookProtection workbookAlgorithmName="SHA-512" workbookHashValue="ARj3cuhkJkipgrOQp8y5XmcuJ/rCbty4zGs+MnfLUpmtqv/4qFCf5Gam5cQir9WCbk2U0Ntlo947NsKEa9l5Ew==" workbookSaltValue="hJxlWUYskc+ZiKC3k4ByGA==" workbookSpinCount="100000" lockStructure="1"/>
  <bookViews>
    <workbookView xWindow="0" yWindow="0" windowWidth="19200" windowHeight="1117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<sst xmlns="http://schemas.openxmlformats.org/spreadsheetml/2006/main" count="233" uniqueCount="116">
  <si>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</si>
  <si>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</si>
  <si>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</si>
  <si>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</si>
  <si>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</si>
  <si>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</si>
  <si>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</si>
  <si>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</si>
  <si>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</si>
  <si>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</si>
  <si>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</si>
  <si>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</si>
  <si>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</si>
  <si>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</si>
  <si>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</si>
  <si>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</si>
  <si>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</si>
  <si>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</si>
  <si>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</si>
  <si>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</si>
  <si>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</si>
  <si>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</si>
  <si>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</si>
  <si>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</si>
  <si>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</si>
  <si>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</si>
  <si>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</si>
  <si>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</si>
  <si>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</si>
  <si>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</si>
  <si>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</si>
  <si>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</si>
  <si>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</si>
  <si>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</si>
  <si>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</si>
  <si>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</si>
  <si>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</si>
  <si>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</si>
  <si>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</si>
  <si>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</si>
  <si>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</si>
  <si>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</si>
  <si>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</si>
  <si>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</si>
  <si>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</si>
  <si>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</si>
  <si>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</si>
  <si>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</si>
  <si>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</si>
  <si>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</si>
  <si>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</si>
  <si>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</si>
  <si>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</si>
  <si>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</si>
  <si>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</si>
  <si>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</si>
  <si>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</si>
  <si>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</si>
  <si>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</si>
  <si>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</si>
  <si>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</si>
  <si>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</si>
  <si>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</si>
  <si>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</si>
  <si>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</si>
  <si>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</si>
  <si>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</si>
  <si>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</si>
  <si>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</si>
  <si>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</si>
  <si>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</si>
  <si>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</si>
  <si>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</si>
  <si>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</si>
  <si>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</si>
  <si>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</si>
  <si>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</si>
  <si>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</si>
  <si>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</si>
  <si>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</si>
  <si>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</si>
  <si>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</si>
  <si>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</si>
  <si>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</si>
  <si>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</si>
  <si>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</si>
  <si>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</si>
  <si>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</si>
  <si>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</si>
  <si>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</si>
  <si>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</si>
  <si>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</si>
  <si>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</si>
  <si>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</si>
  <si>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</si>
  <si>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</si>
  <si>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笠置町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</si>
  <si>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</si>
  <si>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</si>
  <si>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</si>
  <si>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</si>
  <si>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</si>
  <si>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</si>
  <si>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</si>
  <si>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</si>
  <si>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</si>
  <si>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</si>
  <si>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</si>
  <si>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</si>
  <si>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</si>
  <si>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</si>
  <si>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</si>
  <si>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</si>
  <si>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高齢化・過疎化が著しい当町において、料金増収は困難でありますが、料金改定を早急に検討し、施設更新や管路更新等の投資ができるよう財源確保に努める必要があると考えています。健全な経営のため、委託費の削減が見込める共同発注や、広域連携等積極的に実施していきたいと考えています。</t>
    <rPh sb="1" eb="4">
      <t>コウレイカ</t>
    </rPh>
    <rPh sb="5" eb="8">
      <t>カソカ</t>
    </rPh>
    <rPh sb="9" eb="10">
      <t>イチジル</t>
    </rPh>
    <rPh sb="12" eb="14">
      <t>トウチョウ</t>
    </rPh>
    <rPh sb="19" eb="21">
      <t>リョウキン</t>
    </rPh>
    <rPh sb="21" eb="23">
      <t>ゾウシュウ</t>
    </rPh>
    <rPh sb="24" eb="26">
      <t>コンナン</t>
    </rPh>
    <rPh sb="33" eb="35">
      <t>リョウキン</t>
    </rPh>
    <rPh sb="35" eb="37">
      <t>カイテイ</t>
    </rPh>
    <rPh sb="38" eb="40">
      <t>サッキュウ</t>
    </rPh>
    <rPh sb="41" eb="43">
      <t>ケントウ</t>
    </rPh>
    <rPh sb="45" eb="47">
      <t>シセツ</t>
    </rPh>
    <rPh sb="47" eb="49">
      <t>コウシン</t>
    </rPh>
    <rPh sb="54" eb="55">
      <t>トウ</t>
    </rPh>
    <rPh sb="56" eb="58">
      <t>トウシ</t>
    </rPh>
    <rPh sb="64" eb="66">
      <t>ザイゲン</t>
    </rPh>
    <rPh sb="66" eb="68">
      <t>カクホ</t>
    </rPh>
    <rPh sb="69" eb="70">
      <t>ツト</t>
    </rPh>
    <rPh sb="72" eb="74">
      <t>ヒツヨウ</t>
    </rPh>
    <rPh sb="78" eb="79">
      <t>カンガ</t>
    </rPh>
    <rPh sb="85" eb="87">
      <t>ケンゼン</t>
    </rPh>
    <rPh sb="88" eb="90">
      <t>ケイエイ</t>
    </rPh>
    <rPh sb="94" eb="96">
      <t>イタク</t>
    </rPh>
    <rPh sb="96" eb="97">
      <t>ヒ</t>
    </rPh>
    <rPh sb="98" eb="100">
      <t>サクゲン</t>
    </rPh>
    <rPh sb="101" eb="103">
      <t>ミコ</t>
    </rPh>
    <rPh sb="105" eb="107">
      <t>キョウドウ</t>
    </rPh>
    <rPh sb="107" eb="109">
      <t>ハッチュウ</t>
    </rPh>
    <rPh sb="111" eb="113">
      <t>コウイキ</t>
    </rPh>
    <rPh sb="113" eb="115">
      <t>レンケイ</t>
    </rPh>
    <rPh sb="115" eb="116">
      <t>トウ</t>
    </rPh>
    <rPh sb="116" eb="119">
      <t>セッキョクテキ</t>
    </rPh>
    <rPh sb="120" eb="122">
      <t>ジッシ</t>
    </rPh>
    <rPh sb="129" eb="130">
      <t>カンガ</t>
    </rPh>
    <phoneticPr fontId="4"/>
  </si>
  <si>
    <t>　年々給水人口や有収水量が減少し、給水収益だけでは費用を賄うことが困難な状況です。また水道事業はライフラインですので、一般会計からの基準外繰入をしておりますが、財源確保がますます困難な状況になってきております。そのため当水道事業もさらなる経営努力が求めれております。厳しい環境下ですが、安全で安心な水を安定的に供給するため、適正な料金改定や営業費用削減への取組みを行うと共に、施設の統廃合の現実化等を検討し、将来を見据えた安定性のある経営を目指したいと考えてします。</t>
    <rPh sb="1" eb="3">
      <t>ネンネン</t>
    </rPh>
    <rPh sb="3" eb="5">
      <t>キュウスイ</t>
    </rPh>
    <rPh sb="5" eb="7">
      <t>ジンコウ</t>
    </rPh>
    <rPh sb="8" eb="10">
      <t>ユウシュウ</t>
    </rPh>
    <rPh sb="10" eb="12">
      <t>スイリョウ</t>
    </rPh>
    <rPh sb="13" eb="15">
      <t>ゲンショウ</t>
    </rPh>
    <rPh sb="17" eb="21">
      <t>キュウスイシュウエキ</t>
    </rPh>
    <rPh sb="25" eb="27">
      <t>ヒヨウ</t>
    </rPh>
    <rPh sb="28" eb="29">
      <t>マカナ</t>
    </rPh>
    <rPh sb="33" eb="35">
      <t>コンナン</t>
    </rPh>
    <rPh sb="36" eb="38">
      <t>ジョウキョウ</t>
    </rPh>
    <rPh sb="59" eb="63">
      <t>イッパンカイケイ</t>
    </rPh>
    <rPh sb="66" eb="69">
      <t>キジュンガイ</t>
    </rPh>
    <rPh sb="69" eb="71">
      <t>クリイレ</t>
    </rPh>
    <rPh sb="80" eb="82">
      <t>ザイゲン</t>
    </rPh>
    <rPh sb="82" eb="84">
      <t>カクホ</t>
    </rPh>
    <rPh sb="89" eb="91">
      <t>コンナン</t>
    </rPh>
    <rPh sb="92" eb="94">
      <t>ジョウキョウ</t>
    </rPh>
    <rPh sb="109" eb="110">
      <t>トウ</t>
    </rPh>
    <rPh sb="110" eb="112">
      <t>スイドウ</t>
    </rPh>
    <rPh sb="112" eb="114">
      <t>ジギョウ</t>
    </rPh>
    <rPh sb="138" eb="139">
      <t>シタ</t>
    </rPh>
    <rPh sb="143" eb="145">
      <t>アンゼン</t>
    </rPh>
    <rPh sb="146" eb="148">
      <t>アンシン</t>
    </rPh>
    <rPh sb="149" eb="150">
      <t>ミズ</t>
    </rPh>
    <rPh sb="151" eb="154">
      <t>アンテイテキ</t>
    </rPh>
    <rPh sb="155" eb="157">
      <t>キョウキュウ</t>
    </rPh>
    <rPh sb="162" eb="164">
      <t>テキセイ</t>
    </rPh>
    <rPh sb="165" eb="167">
      <t>リョウキン</t>
    </rPh>
    <rPh sb="167" eb="169">
      <t>カイテイ</t>
    </rPh>
    <rPh sb="170" eb="172">
      <t>エイギョウ</t>
    </rPh>
    <rPh sb="172" eb="174">
      <t>ヒヨウ</t>
    </rPh>
    <rPh sb="174" eb="176">
      <t>サクゲン</t>
    </rPh>
    <rPh sb="178" eb="180">
      <t>トリク</t>
    </rPh>
    <rPh sb="182" eb="183">
      <t>オコナ</t>
    </rPh>
    <rPh sb="185" eb="186">
      <t>トモ</t>
    </rPh>
    <rPh sb="188" eb="190">
      <t>シセツ</t>
    </rPh>
    <rPh sb="191" eb="194">
      <t>トウハイゴウ</t>
    </rPh>
    <rPh sb="198" eb="199">
      <t>ナド</t>
    </rPh>
    <rPh sb="200" eb="202">
      <t>ケントウ</t>
    </rPh>
    <rPh sb="211" eb="213">
      <t>アンテイ</t>
    </rPh>
    <rPh sb="213" eb="214">
      <t>セイ</t>
    </rPh>
    <rPh sb="217" eb="219">
      <t>ケイエイ</t>
    </rPh>
    <rPh sb="220" eb="222">
      <t>メザ</t>
    </rPh>
    <rPh sb="226" eb="227">
      <t>カンガ</t>
    </rPh>
    <phoneticPr fontId="4"/>
  </si>
  <si>
    <t>①収益的収支比率　　　　　　　　　　　　　　　　
　類似団体平均値より高い数値ですが、料金収入が年々減少し、一般会計からの基準外繰入金に依存していることから、総費用の削減等の経営改善の取組が必要と考えています。
④企業債残高対給水収益比率　　　　　　　　　　
　企業債残高対給水収益比率について類似団体平均値以下ですが、近年施設更新や管路更新が出来ていないため企業債の借入の現在高が年々減少しているのが実情です。料金収入も年々減少しており、今後施設更新や管路更新等を計画的に進める必要があるため、企業債の借入額や一般会計からの繰入金を抑えるためにも水道使用料の見直しを早急に取り組む必要があると考えています。　　　　　　　　　　　
⑤料金回収率　　　　　　　　　　　　　　　　　　
　類似団体平均値を上回っておりますが、年間聡有収水量やそれに伴う料金収入も年々減少していますので適切な料金改定を検討する必要があると考えています。　　　　　　　　　　　　　　　　　　　　⑥給水原価　　　　　　　　　　　　　　　　　　
　類似団体平均値を下回っていますが、近年施設や管路等の更新をしていないことにより、企業債の償還金が減少しています。今後施設や管路更新を実施するため企業債の借入が増えることが予想されます。そのため年間総有収水量が年々減少していますので、総費用の削減や水道使用料の見直し等経営改善により給水原価の上昇を抑える必要があると考えています。　　　
⑦施設利用率　　　　　　　　　　　　　　　　　
　給水人口が減少しているので、施設のダウンサイジング等を検討する必要があると考えています。　　　　　　　　
⑧有収率　　　　　　　　　　　　　　　　　　　　
　有収率は前年度に比べ若干上がりましたが、年々減少傾向でありますので、管路更新計画を作成し、管路の更新を計画的に行い無効水量を減らすよう努めたいと考えています。</t>
    <rPh sb="1" eb="4">
      <t>シュウエキテキ</t>
    </rPh>
    <rPh sb="4" eb="6">
      <t>シュウシ</t>
    </rPh>
    <rPh sb="6" eb="8">
      <t>ヒリツ</t>
    </rPh>
    <rPh sb="26" eb="28">
      <t>ルイジ</t>
    </rPh>
    <rPh sb="28" eb="30">
      <t>ダンタイ</t>
    </rPh>
    <rPh sb="30" eb="33">
      <t>ヘイキンチ</t>
    </rPh>
    <rPh sb="35" eb="36">
      <t>タカ</t>
    </rPh>
    <rPh sb="37" eb="39">
      <t>スウチ</t>
    </rPh>
    <rPh sb="43" eb="45">
      <t>リョウキン</t>
    </rPh>
    <rPh sb="45" eb="47">
      <t>シュウニュウ</t>
    </rPh>
    <rPh sb="48" eb="50">
      <t>ネンネン</t>
    </rPh>
    <rPh sb="50" eb="52">
      <t>ゲンショウ</t>
    </rPh>
    <rPh sb="54" eb="56">
      <t>イッパン</t>
    </rPh>
    <rPh sb="56" eb="58">
      <t>カイケイ</t>
    </rPh>
    <rPh sb="61" eb="63">
      <t>キジュン</t>
    </rPh>
    <rPh sb="63" eb="64">
      <t>ガイ</t>
    </rPh>
    <rPh sb="64" eb="66">
      <t>クリイレ</t>
    </rPh>
    <rPh sb="66" eb="67">
      <t>キン</t>
    </rPh>
    <rPh sb="68" eb="70">
      <t>イゾン</t>
    </rPh>
    <rPh sb="79" eb="80">
      <t>ソウ</t>
    </rPh>
    <rPh sb="85" eb="86">
      <t>ナド</t>
    </rPh>
    <rPh sb="87" eb="89">
      <t>ケイエイ</t>
    </rPh>
    <rPh sb="89" eb="91">
      <t>カイゼン</t>
    </rPh>
    <rPh sb="92" eb="94">
      <t>トリクミ</t>
    </rPh>
    <rPh sb="95" eb="97">
      <t>ヒツヨウ</t>
    </rPh>
    <rPh sb="98" eb="99">
      <t>カンガ</t>
    </rPh>
    <rPh sb="105" eb="107">
      <t>キギョウ</t>
    </rPh>
    <rPh sb="107" eb="108">
      <t>サイ</t>
    </rPh>
    <rPh sb="108" eb="110">
      <t>ザンダカ</t>
    </rPh>
    <rPh sb="110" eb="111">
      <t>タイ</t>
    </rPh>
    <rPh sb="111" eb="113">
      <t>キュウスイ</t>
    </rPh>
    <rPh sb="113" eb="115">
      <t>シュウエキ</t>
    </rPh>
    <rPh sb="115" eb="117">
      <t>ヒリツ</t>
    </rPh>
    <rPh sb="128" eb="130">
      <t>ヘイセイ</t>
    </rPh>
    <rPh sb="160" eb="162">
      <t>キンネン</t>
    </rPh>
    <rPh sb="162" eb="164">
      <t>シセツ</t>
    </rPh>
    <rPh sb="164" eb="166">
      <t>コウシン</t>
    </rPh>
    <rPh sb="167" eb="169">
      <t>カンロ</t>
    </rPh>
    <rPh sb="169" eb="171">
      <t>コウシン</t>
    </rPh>
    <rPh sb="172" eb="174">
      <t>デキ</t>
    </rPh>
    <rPh sb="180" eb="182">
      <t>キギョウ</t>
    </rPh>
    <rPh sb="182" eb="183">
      <t>サイ</t>
    </rPh>
    <rPh sb="184" eb="186">
      <t>カリイレ</t>
    </rPh>
    <rPh sb="187" eb="189">
      <t>ゲンザイ</t>
    </rPh>
    <rPh sb="189" eb="190">
      <t>ダカ</t>
    </rPh>
    <rPh sb="191" eb="193">
      <t>ネンネン</t>
    </rPh>
    <rPh sb="193" eb="195">
      <t>ゲンショウ</t>
    </rPh>
    <rPh sb="201" eb="203">
      <t>ジツジョウ</t>
    </rPh>
    <rPh sb="248" eb="250">
      <t>キギョウ</t>
    </rPh>
    <rPh sb="250" eb="251">
      <t>サイ</t>
    </rPh>
    <rPh sb="252" eb="254">
      <t>カリイレ</t>
    </rPh>
    <rPh sb="254" eb="255">
      <t>ガク</t>
    </rPh>
    <rPh sb="256" eb="258">
      <t>イッパン</t>
    </rPh>
    <rPh sb="258" eb="260">
      <t>カイケイ</t>
    </rPh>
    <rPh sb="263" eb="265">
      <t>クリイレ</t>
    </rPh>
    <rPh sb="265" eb="266">
      <t>キン</t>
    </rPh>
    <rPh sb="267" eb="268">
      <t>オサ</t>
    </rPh>
    <rPh sb="284" eb="286">
      <t>サッキュウ</t>
    </rPh>
    <rPh sb="321" eb="323">
      <t>ルイジ</t>
    </rPh>
    <rPh sb="323" eb="325">
      <t>ダンタイ</t>
    </rPh>
    <rPh sb="326" eb="329">
      <t>ヘイキンチ</t>
    </rPh>
    <rPh sb="331" eb="333">
      <t>ウワマワ</t>
    </rPh>
    <rPh sb="342" eb="346">
      <t>ルイジダンタイ</t>
    </rPh>
    <rPh sb="350" eb="352">
      <t>リョウキン</t>
    </rPh>
    <rPh sb="352" eb="354">
      <t>カイテイ</t>
    </rPh>
    <rPh sb="355" eb="357">
      <t>シンチョウ</t>
    </rPh>
    <rPh sb="358" eb="360">
      <t>ケントウ</t>
    </rPh>
    <rPh sb="360" eb="362">
      <t>ネンカン</t>
    </rPh>
    <rPh sb="362" eb="363">
      <t>ソウ</t>
    </rPh>
    <rPh sb="363" eb="364">
      <t>ユウ</t>
    </rPh>
    <rPh sb="364" eb="365">
      <t>シュウ</t>
    </rPh>
    <rPh sb="365" eb="367">
      <t>スイリョウ</t>
    </rPh>
    <rPh sb="371" eb="372">
      <t>トモナ</t>
    </rPh>
    <rPh sb="373" eb="375">
      <t>リョウキン</t>
    </rPh>
    <rPh sb="375" eb="377">
      <t>シュウニュウ</t>
    </rPh>
    <rPh sb="378" eb="380">
      <t>ネンネン</t>
    </rPh>
    <rPh sb="390" eb="391">
      <t>カンガ</t>
    </rPh>
    <rPh sb="414" eb="416">
      <t>キュウスイ</t>
    </rPh>
    <rPh sb="416" eb="418">
      <t>ゲンカ</t>
    </rPh>
    <rPh sb="438" eb="441">
      <t>ヘイキンチ</t>
    </rPh>
    <rPh sb="442" eb="444">
      <t>シタマワ</t>
    </rPh>
    <rPh sb="451" eb="453">
      <t>ユウシュウ</t>
    </rPh>
    <rPh sb="453" eb="455">
      <t>スイリョウ</t>
    </rPh>
    <rPh sb="456" eb="458">
      <t>ゲンショウ</t>
    </rPh>
    <rPh sb="459" eb="463">
      <t>ルイジダンタイ</t>
    </rPh>
    <rPh sb="463" eb="465">
      <t>ケイコウ</t>
    </rPh>
    <rPh sb="473" eb="475">
      <t>ジョウショウ</t>
    </rPh>
    <rPh sb="476" eb="478">
      <t>キンネン</t>
    </rPh>
    <rPh sb="478" eb="480">
      <t>シセツ</t>
    </rPh>
    <rPh sb="481" eb="483">
      <t>カンロ</t>
    </rPh>
    <rPh sb="483" eb="484">
      <t>ナド</t>
    </rPh>
    <rPh sb="485" eb="487">
      <t>コウシン</t>
    </rPh>
    <rPh sb="499" eb="501">
      <t>キギョウ</t>
    </rPh>
    <rPh sb="501" eb="502">
      <t>サイ</t>
    </rPh>
    <rPh sb="503" eb="506">
      <t>ショウカンキン</t>
    </rPh>
    <rPh sb="507" eb="509">
      <t>ゲンショウ</t>
    </rPh>
    <rPh sb="515" eb="517">
      <t>コンゴ</t>
    </rPh>
    <rPh sb="517" eb="519">
      <t>シセツ</t>
    </rPh>
    <rPh sb="520" eb="522">
      <t>カンロ</t>
    </rPh>
    <rPh sb="522" eb="524">
      <t>コウシン</t>
    </rPh>
    <rPh sb="525" eb="527">
      <t>ジッシ</t>
    </rPh>
    <rPh sb="531" eb="533">
      <t>キギョウ</t>
    </rPh>
    <rPh sb="533" eb="534">
      <t>サイ</t>
    </rPh>
    <rPh sb="535" eb="537">
      <t>カリイレ</t>
    </rPh>
    <rPh sb="538" eb="539">
      <t>フ</t>
    </rPh>
    <rPh sb="544" eb="546">
      <t>ヨソウ</t>
    </rPh>
    <rPh sb="555" eb="557">
      <t>ネンカン</t>
    </rPh>
    <rPh sb="557" eb="558">
      <t>ソウ</t>
    </rPh>
    <rPh sb="558" eb="559">
      <t>オサ</t>
    </rPh>
    <rPh sb="563" eb="565">
      <t>ネンネン</t>
    </rPh>
    <rPh sb="575" eb="578">
      <t>ソウヒヨウ</t>
    </rPh>
    <rPh sb="592" eb="594">
      <t>ケイエイ</t>
    </rPh>
    <rPh sb="594" eb="596">
      <t>カイゼン</t>
    </rPh>
    <rPh sb="605" eb="607">
      <t>リヨウ</t>
    </rPh>
    <rPh sb="607" eb="608">
      <t>リツ</t>
    </rPh>
    <rPh sb="616" eb="617">
      <t>カンガ</t>
    </rPh>
    <rPh sb="631" eb="633">
      <t>キュウスイ</t>
    </rPh>
    <rPh sb="633" eb="635">
      <t>ジンコウ</t>
    </rPh>
    <rPh sb="636" eb="638">
      <t>ゲンショウ</t>
    </rPh>
    <rPh sb="645" eb="647">
      <t>シセツ</t>
    </rPh>
    <rPh sb="657" eb="658">
      <t>トウ</t>
    </rPh>
    <rPh sb="659" eb="661">
      <t>ケントウ</t>
    </rPh>
    <rPh sb="663" eb="665">
      <t>ヒツヨウ</t>
    </rPh>
    <rPh sb="681" eb="684">
      <t>ユウシュウリツ</t>
    </rPh>
    <rPh sb="689" eb="690">
      <t>カンガ</t>
    </rPh>
    <rPh sb="710" eb="713">
      <t>ユウシュウリツ</t>
    </rPh>
    <rPh sb="714" eb="715">
      <t>カン</t>
    </rPh>
    <rPh sb="718" eb="720">
      <t>ゲンショウ</t>
    </rPh>
    <rPh sb="720" eb="722">
      <t>ケイコウ</t>
    </rPh>
    <rPh sb="726" eb="728">
      <t>ヘイキン</t>
    </rPh>
    <rPh sb="728" eb="729">
      <t>チ</t>
    </rPh>
    <rPh sb="731" eb="734">
      <t>ユウシュウリツ</t>
    </rPh>
    <rPh sb="735" eb="738">
      <t>ゼンネンド</t>
    </rPh>
    <rPh sb="739" eb="740">
      <t>クラ</t>
    </rPh>
    <rPh sb="741" eb="743">
      <t>ジャッカン</t>
    </rPh>
    <rPh sb="743" eb="744">
      <t>ア</t>
    </rPh>
    <rPh sb="765" eb="767">
      <t>カンロ</t>
    </rPh>
    <rPh sb="767" eb="769">
      <t>コウシン</t>
    </rPh>
    <rPh sb="769" eb="771">
      <t>ケイカク</t>
    </rPh>
    <rPh sb="772" eb="774">
      <t>サクセイ</t>
    </rPh>
    <rPh sb="776" eb="778">
      <t>カンロ</t>
    </rPh>
    <rPh sb="779" eb="781">
      <t>コウシン</t>
    </rPh>
    <rPh sb="782" eb="785">
      <t>ケイカクテキ</t>
    </rPh>
    <rPh sb="786" eb="787">
      <t>オコナ</t>
    </rPh>
    <rPh sb="803" eb="80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</si>
</sst>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49" fontId="15" fillId="0" borderId="6" xfId="0" applyNumberFormat="1" applyFont="1" applyBorder="1" applyAlignment="1" applyProtection="1">
      <alignment vertical="top" wrapText="1"/>
      <protection locked="0"/>
    </xf>
    <xf numFmtId="49" fontId="15" fillId="0" borderId="0" xfId="0" applyNumberFormat="1" applyFont="1" applyAlignment="1" applyProtection="1">
      <alignment vertical="top" wrapText="1"/>
      <protection locked="0"/>
    </xf>
    <xf numFmtId="49" fontId="15" fillId="0" borderId="7" xfId="0" applyNumberFormat="1" applyFont="1" applyBorder="1" applyAlignment="1" applyProtection="1">
      <alignment vertical="top" wrapText="1"/>
      <protection locked="0"/>
    </xf>
    <xf numFmtId="49" fontId="15" fillId="0" borderId="8" xfId="0" applyNumberFormat="1" applyFont="1" applyBorder="1" applyAlignment="1" applyProtection="1">
      <alignment vertical="top" wrapText="1"/>
      <protection locked="0"/>
    </xf>
    <xf numFmtId="49" fontId="15" fillId="0" borderId="1" xfId="0" applyNumberFormat="1" applyFont="1" applyBorder="1" applyAlignment="1" applyProtection="1">
      <alignment vertical="top" wrapText="1"/>
      <protection locked="0"/>
    </xf>
    <xf numFmtId="49" fontId="15" fillId="0" borderId="9" xfId="0" applyNumberFormat="1" applyFont="1" applyBorder="1" applyAlignment="1" applyProtection="1">
      <alignmen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3C-4B75-A6A8-18FDEE3B866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AD3C-4B75-A6A8-18FDEE3B866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43.11</c:v>
                </c:pt>
                <c:pt idx="1">
                  <c:v>41.27</c:v>
                </c:pt>
                <c:pt idx="2">
                  <c:v>43.01</c:v>
                </c:pt>
                <c:pt idx="3">
                  <c:v>43.4</c:v>
                </c:pt>
                <c:pt idx="4">
                  <c:v>42.01</c:v>
                </c:pt>
              </c:numCache>
            </c:numRef>
          </c:val>
          <c:extLst>
            <c:ext xmlns:c16="http://schemas.microsoft.com/office/drawing/2014/chart" uri="{C3380CC4-5D6E-409C-BE32-E72D297353CC}">
              <c16:uniqueId val="{00000000-3A4E-414E-BC75-3DF56639109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3A4E-414E-BC75-3DF56639109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90.84</c:v>
                </c:pt>
                <c:pt idx="1">
                  <c:v>88.15</c:v>
                </c:pt>
                <c:pt idx="2">
                  <c:v>83.67</c:v>
                </c:pt>
                <c:pt idx="3">
                  <c:v>80.22</c:v>
                </c:pt>
                <c:pt idx="4">
                  <c:v>80.81</c:v>
                </c:pt>
              </c:numCache>
            </c:numRef>
          </c:val>
          <c:extLst>
            <c:ext xmlns:c16="http://schemas.microsoft.com/office/drawing/2014/chart" uri="{C3380CC4-5D6E-409C-BE32-E72D297353CC}">
              <c16:uniqueId val="{00000000-9001-472B-B778-264EB151C4A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9001-472B-B778-264EB151C4A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79.78</c:v>
                </c:pt>
                <c:pt idx="1">
                  <c:v>86.66</c:v>
                </c:pt>
                <c:pt idx="2">
                  <c:v>80.709999999999994</c:v>
                </c:pt>
                <c:pt idx="3">
                  <c:v>71.62</c:v>
                </c:pt>
                <c:pt idx="4">
                  <c:v>81.45</c:v>
                </c:pt>
              </c:numCache>
            </c:numRef>
          </c:val>
          <c:extLst>
            <c:ext xmlns:c16="http://schemas.microsoft.com/office/drawing/2014/chart" uri="{C3380CC4-5D6E-409C-BE32-E72D297353CC}">
              <c16:uniqueId val="{00000000-7DC6-4097-AE22-C2E757E96D7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7DC6-4097-AE22-C2E757E96D7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EA-40CA-87A4-863D2CD1861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EA-40CA-87A4-863D2CD1861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97-4452-A7F0-72FD4540F8A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97-4452-A7F0-72FD4540F8A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B5-4AC5-83C1-17727D0B291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B5-4AC5-83C1-17727D0B291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D2-4D7A-99C1-6608D62FBA1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D2-4D7A-99C1-6608D62FBA1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491.32</c:v>
                </c:pt>
                <c:pt idx="1">
                  <c:v>441.19</c:v>
                </c:pt>
                <c:pt idx="2">
                  <c:v>395.43</c:v>
                </c:pt>
                <c:pt idx="3">
                  <c:v>358.8</c:v>
                </c:pt>
                <c:pt idx="4">
                  <c:v>341.39</c:v>
                </c:pt>
              </c:numCache>
            </c:numRef>
          </c:val>
          <c:extLst>
            <c:ext xmlns:c16="http://schemas.microsoft.com/office/drawing/2014/chart" uri="{C3380CC4-5D6E-409C-BE32-E72D297353CC}">
              <c16:uniqueId val="{00000000-83CE-4636-BA49-11F95AAC517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83CE-4636-BA49-11F95AAC517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46.39</c:v>
                </c:pt>
                <c:pt idx="1">
                  <c:v>52.68</c:v>
                </c:pt>
                <c:pt idx="2">
                  <c:v>49.72</c:v>
                </c:pt>
                <c:pt idx="3">
                  <c:v>47.73</c:v>
                </c:pt>
                <c:pt idx="4">
                  <c:v>44.81</c:v>
                </c:pt>
              </c:numCache>
            </c:numRef>
          </c:val>
          <c:extLst>
            <c:ext xmlns:c16="http://schemas.microsoft.com/office/drawing/2014/chart" uri="{C3380CC4-5D6E-409C-BE32-E72D297353CC}">
              <c16:uniqueId val="{00000000-E646-4C78-89B8-096AEFF02C7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E646-4C78-89B8-096AEFF02C7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342.32</c:v>
                </c:pt>
                <c:pt idx="1">
                  <c:v>322.64</c:v>
                </c:pt>
                <c:pt idx="2">
                  <c:v>342.39</c:v>
                </c:pt>
                <c:pt idx="3">
                  <c:v>362.61</c:v>
                </c:pt>
                <c:pt idx="4">
                  <c:v>356.67</c:v>
                </c:pt>
              </c:numCache>
            </c:numRef>
          </c:val>
          <c:extLst>
            <c:ext xmlns:c16="http://schemas.microsoft.com/office/drawing/2014/chart" uri="{C3380CC4-5D6E-409C-BE32-E72D297353CC}">
              <c16:uniqueId val="{00000000-E4D3-4975-AD23-8590368AFDE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E4D3-4975-AD23-8590368AFDE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6" zoomScale="88" zoomScaleNormal="88" workbookViewId="0">
      <selection activeCell="BL47" sqref="BL47:BZ63"/>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京都府　笠置町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1116</v>
      </c>
      <c r="AM8" s="36"/>
      <c r="AN8" s="36"/>
      <c r="AO8" s="36"/>
      <c r="AP8" s="36"/>
      <c r="AQ8" s="36"/>
      <c r="AR8" s="36"/>
      <c r="AS8" s="36"/>
      <c r="AT8" s="37">
        <f>データ!$S$6</f>
        <v>23.52</v>
      </c>
      <c r="AU8" s="37"/>
      <c r="AV8" s="37"/>
      <c r="AW8" s="37"/>
      <c r="AX8" s="37"/>
      <c r="AY8" s="37"/>
      <c r="AZ8" s="37"/>
      <c r="BA8" s="37"/>
      <c r="BB8" s="37">
        <f>データ!$T$6</f>
        <v>47.45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98.38</v>
      </c>
      <c r="Q10" s="37"/>
      <c r="R10" s="37"/>
      <c r="S10" s="37"/>
      <c r="T10" s="37"/>
      <c r="U10" s="37"/>
      <c r="V10" s="37"/>
      <c r="W10" s="36">
        <f>データ!$Q$6</f>
        <v>2935</v>
      </c>
      <c r="X10" s="36"/>
      <c r="Y10" s="36"/>
      <c r="Z10" s="36"/>
      <c r="AA10" s="36"/>
      <c r="AB10" s="36"/>
      <c r="AC10" s="36"/>
      <c r="AD10" s="2"/>
      <c r="AE10" s="2"/>
      <c r="AF10" s="2"/>
      <c r="AG10" s="2"/>
      <c r="AH10" s="2"/>
      <c r="AI10" s="2"/>
      <c r="AJ10" s="2"/>
      <c r="AK10" s="2"/>
      <c r="AL10" s="36">
        <f>データ!$U$6</f>
        <v>1090</v>
      </c>
      <c r="AM10" s="36"/>
      <c r="AN10" s="36"/>
      <c r="AO10" s="36"/>
      <c r="AP10" s="36"/>
      <c r="AQ10" s="36"/>
      <c r="AR10" s="36"/>
      <c r="AS10" s="36"/>
      <c r="AT10" s="37">
        <f>データ!$V$6</f>
        <v>2.2000000000000002</v>
      </c>
      <c r="AU10" s="37"/>
      <c r="AV10" s="37"/>
      <c r="AW10" s="37"/>
      <c r="AX10" s="37"/>
      <c r="AY10" s="37"/>
      <c r="AZ10" s="37"/>
      <c r="BA10" s="37"/>
      <c r="BB10" s="37">
        <f>データ!$W$6</f>
        <v>495.45</v>
      </c>
      <c r="BC10" s="37"/>
      <c r="BD10" s="37"/>
      <c r="BE10" s="37"/>
      <c r="BF10" s="37"/>
      <c r="BG10" s="37"/>
      <c r="BH10" s="37"/>
      <c r="BI10" s="37"/>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58" t="s">
        <v>25</v>
      </c>
      <c r="BM14" s="59"/>
      <c r="BN14" s="59"/>
      <c r="BO14" s="59"/>
      <c r="BP14" s="59"/>
      <c r="BQ14" s="59"/>
      <c r="BR14" s="59"/>
      <c r="BS14" s="59"/>
      <c r="BT14" s="59"/>
      <c r="BU14" s="59"/>
      <c r="BV14" s="59"/>
      <c r="BW14" s="59"/>
      <c r="BX14" s="59"/>
      <c r="BY14" s="59"/>
      <c r="BZ14" s="60"/>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61"/>
      <c r="BM15" s="62"/>
      <c r="BN15" s="62"/>
      <c r="BO15" s="62"/>
      <c r="BP15" s="62"/>
      <c r="BQ15" s="62"/>
      <c r="BR15" s="62"/>
      <c r="BS15" s="62"/>
      <c r="BT15" s="62"/>
      <c r="BU15" s="62"/>
      <c r="BV15" s="62"/>
      <c r="BW15" s="62"/>
      <c r="BX15" s="62"/>
      <c r="BY15" s="62"/>
      <c r="BZ15" s="6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58" t="s">
        <v>26</v>
      </c>
      <c r="BM45" s="59"/>
      <c r="BN45" s="59"/>
      <c r="BO45" s="59"/>
      <c r="BP45" s="59"/>
      <c r="BQ45" s="59"/>
      <c r="BR45" s="59"/>
      <c r="BS45" s="59"/>
      <c r="BT45" s="59"/>
      <c r="BU45" s="59"/>
      <c r="BV45" s="59"/>
      <c r="BW45" s="59"/>
      <c r="BX45" s="59"/>
      <c r="BY45" s="59"/>
      <c r="BZ45" s="6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1"/>
      <c r="BM46" s="62"/>
      <c r="BN46" s="62"/>
      <c r="BO46" s="62"/>
      <c r="BP46" s="62"/>
      <c r="BQ46" s="62"/>
      <c r="BR46" s="62"/>
      <c r="BS46" s="62"/>
      <c r="BT46" s="62"/>
      <c r="BU46" s="62"/>
      <c r="BV46" s="62"/>
      <c r="BW46" s="62"/>
      <c r="BX46" s="62"/>
      <c r="BY46" s="62"/>
      <c r="BZ46" s="6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113</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70"/>
      <c r="BM60" s="71"/>
      <c r="BN60" s="71"/>
      <c r="BO60" s="71"/>
      <c r="BP60" s="71"/>
      <c r="BQ60" s="71"/>
      <c r="BR60" s="71"/>
      <c r="BS60" s="71"/>
      <c r="BT60" s="71"/>
      <c r="BU60" s="71"/>
      <c r="BV60" s="71"/>
      <c r="BW60" s="71"/>
      <c r="BX60" s="71"/>
      <c r="BY60" s="71"/>
      <c r="BZ60" s="72"/>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58" t="s">
        <v>28</v>
      </c>
      <c r="BM64" s="59"/>
      <c r="BN64" s="59"/>
      <c r="BO64" s="59"/>
      <c r="BP64" s="59"/>
      <c r="BQ64" s="59"/>
      <c r="BR64" s="59"/>
      <c r="BS64" s="59"/>
      <c r="BT64" s="59"/>
      <c r="BU64" s="59"/>
      <c r="BV64" s="59"/>
      <c r="BW64" s="59"/>
      <c r="BX64" s="59"/>
      <c r="BY64" s="59"/>
      <c r="BZ64" s="6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1"/>
      <c r="BM65" s="62"/>
      <c r="BN65" s="62"/>
      <c r="BO65" s="62"/>
      <c r="BP65" s="62"/>
      <c r="BQ65" s="62"/>
      <c r="BR65" s="62"/>
      <c r="BS65" s="62"/>
      <c r="BT65" s="62"/>
      <c r="BU65" s="62"/>
      <c r="BV65" s="62"/>
      <c r="BW65" s="62"/>
      <c r="BX65" s="62"/>
      <c r="BY65" s="62"/>
      <c r="BZ65" s="6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114</v>
      </c>
      <c r="BM66" s="77"/>
      <c r="BN66" s="77"/>
      <c r="BO66" s="77"/>
      <c r="BP66" s="77"/>
      <c r="BQ66" s="77"/>
      <c r="BR66" s="77"/>
      <c r="BS66" s="77"/>
      <c r="BT66" s="77"/>
      <c r="BU66" s="77"/>
      <c r="BV66" s="77"/>
      <c r="BW66" s="77"/>
      <c r="BX66" s="77"/>
      <c r="BY66" s="77"/>
      <c r="BZ66" s="7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9"/>
      <c r="BM82" s="80"/>
      <c r="BN82" s="80"/>
      <c r="BO82" s="80"/>
      <c r="BP82" s="80"/>
      <c r="BQ82" s="80"/>
      <c r="BR82" s="80"/>
      <c r="BS82" s="80"/>
      <c r="BT82" s="80"/>
      <c r="BU82" s="80"/>
      <c r="BV82" s="80"/>
      <c r="BW82" s="80"/>
      <c r="BX82" s="80"/>
      <c r="BY82" s="80"/>
      <c r="BZ82" s="8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3M4VbyUt6RdFJxJdExQ19tCL54mbbhtr276U8LvnHlc90Qrn1rAdPEku4oQJklpOdD5uy2r7gYbRewiJryALgQ==" saltValue="8wGAJLu04j3GW1zMEk4BiQ==" spinCount="100000" sheet="1" objects="1" scenarios="1" formatCells="0" formatColumns="0" formatRows="0"/>
  <mergeCells count="48">
    <mergeCell ref="BL16:BZ44"/>
    <mergeCell ref="BL47:BZ63"/>
    <mergeCell ref="BL66:BZ82"/>
    <mergeCell ref="BL45:BZ46"/>
    <mergeCell ref="B60:BJ61"/>
    <mergeCell ref="BL64:BZ65"/>
    <mergeCell ref="BL11:BZ13"/>
    <mergeCell ref="B14:BJ15"/>
    <mergeCell ref="BL14:BZ15"/>
    <mergeCell ref="B10:H10"/>
    <mergeCell ref="I10:O10"/>
    <mergeCell ref="P10:V10"/>
    <mergeCell ref="W10:AC10"/>
    <mergeCell ref="AL10:AS10"/>
    <mergeCell ref="AT10:BA10"/>
    <mergeCell ref="AT9:BA9"/>
    <mergeCell ref="BB9:BI9"/>
    <mergeCell ref="BL9:BM9"/>
    <mergeCell ref="BN9:BY9"/>
    <mergeCell ref="BB10:BI10"/>
    <mergeCell ref="BL10:BM10"/>
    <mergeCell ref="BN10:BY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55</v>
      </c>
      <c r="B4" s="17"/>
      <c r="C4" s="17"/>
      <c r="D4" s="17"/>
      <c r="E4" s="17"/>
      <c r="F4" s="17"/>
      <c r="G4" s="17"/>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263648</v>
      </c>
      <c r="D6" s="20">
        <f t="shared" si="3"/>
        <v>47</v>
      </c>
      <c r="E6" s="20">
        <f t="shared" si="3"/>
        <v>1</v>
      </c>
      <c r="F6" s="20">
        <f t="shared" si="3"/>
        <v>0</v>
      </c>
      <c r="G6" s="20">
        <f t="shared" si="3"/>
        <v>0</v>
      </c>
      <c r="H6" s="20" t="str">
        <f t="shared" si="3"/>
        <v>京都府　笠置町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98.38</v>
      </c>
      <c r="Q6" s="21">
        <f t="shared" si="3"/>
        <v>2935</v>
      </c>
      <c r="R6" s="21">
        <f t="shared" si="3"/>
        <v>1116</v>
      </c>
      <c r="S6" s="21">
        <f t="shared" si="3"/>
        <v>23.52</v>
      </c>
      <c r="T6" s="21">
        <f t="shared" si="3"/>
        <v>47.45</v>
      </c>
      <c r="U6" s="21">
        <f t="shared" si="3"/>
        <v>1090</v>
      </c>
      <c r="V6" s="21">
        <f t="shared" si="3"/>
        <v>2.2000000000000002</v>
      </c>
      <c r="W6" s="21">
        <f t="shared" si="3"/>
        <v>495.45</v>
      </c>
      <c r="X6" s="22">
        <f>IF(X7="",NA(),X7)</f>
        <v>79.78</v>
      </c>
      <c r="Y6" s="22">
        <f t="shared" ref="Y6:AG6" si="4">IF(Y7="",NA(),Y7)</f>
        <v>86.66</v>
      </c>
      <c r="Z6" s="22">
        <f t="shared" si="4"/>
        <v>80.709999999999994</v>
      </c>
      <c r="AA6" s="22">
        <f t="shared" si="4"/>
        <v>71.62</v>
      </c>
      <c r="AB6" s="22">
        <f t="shared" si="4"/>
        <v>81.45</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491.32</v>
      </c>
      <c r="BF6" s="22">
        <f t="shared" ref="BF6:BN6" si="7">IF(BF7="",NA(),BF7)</f>
        <v>441.19</v>
      </c>
      <c r="BG6" s="22">
        <f t="shared" si="7"/>
        <v>395.43</v>
      </c>
      <c r="BH6" s="22">
        <f t="shared" si="7"/>
        <v>358.8</v>
      </c>
      <c r="BI6" s="22">
        <f t="shared" si="7"/>
        <v>341.39</v>
      </c>
      <c r="BJ6" s="22">
        <f t="shared" si="7"/>
        <v>1183.92</v>
      </c>
      <c r="BK6" s="22">
        <f t="shared" si="7"/>
        <v>1128.72</v>
      </c>
      <c r="BL6" s="22">
        <f t="shared" si="7"/>
        <v>1125.25</v>
      </c>
      <c r="BM6" s="22">
        <f t="shared" si="7"/>
        <v>1157.05</v>
      </c>
      <c r="BN6" s="22">
        <f t="shared" si="7"/>
        <v>1228.8</v>
      </c>
      <c r="BO6" s="21" t="str">
        <f>IF(BO7="","",IF(BO7="-","【-】","【"&amp;SUBSTITUTE(TEXT(BO7,"#,##0.00"),"-","△")&amp;"】"))</f>
        <v>【1,045.20】</v>
      </c>
      <c r="BP6" s="22">
        <f>IF(BP7="",NA(),BP7)</f>
        <v>46.39</v>
      </c>
      <c r="BQ6" s="22">
        <f t="shared" ref="BQ6:BY6" si="8">IF(BQ7="",NA(),BQ7)</f>
        <v>52.68</v>
      </c>
      <c r="BR6" s="22">
        <f t="shared" si="8"/>
        <v>49.72</v>
      </c>
      <c r="BS6" s="22">
        <f t="shared" si="8"/>
        <v>47.73</v>
      </c>
      <c r="BT6" s="22">
        <f t="shared" si="8"/>
        <v>44.81</v>
      </c>
      <c r="BU6" s="22">
        <f t="shared" si="8"/>
        <v>42.5</v>
      </c>
      <c r="BV6" s="22">
        <f t="shared" si="8"/>
        <v>41.84</v>
      </c>
      <c r="BW6" s="22">
        <f t="shared" si="8"/>
        <v>41.44</v>
      </c>
      <c r="BX6" s="22">
        <f t="shared" si="8"/>
        <v>37.65</v>
      </c>
      <c r="BY6" s="22">
        <f t="shared" si="8"/>
        <v>37.31</v>
      </c>
      <c r="BZ6" s="21" t="str">
        <f>IF(BZ7="","",IF(BZ7="-","【-】","【"&amp;SUBSTITUTE(TEXT(BZ7,"#,##0.00"),"-","△")&amp;"】"))</f>
        <v>【49.51】</v>
      </c>
      <c r="CA6" s="22">
        <f>IF(CA7="",NA(),CA7)</f>
        <v>342.32</v>
      </c>
      <c r="CB6" s="22">
        <f t="shared" ref="CB6:CJ6" si="9">IF(CB7="",NA(),CB7)</f>
        <v>322.64</v>
      </c>
      <c r="CC6" s="22">
        <f t="shared" si="9"/>
        <v>342.39</v>
      </c>
      <c r="CD6" s="22">
        <f t="shared" si="9"/>
        <v>362.61</v>
      </c>
      <c r="CE6" s="22">
        <f t="shared" si="9"/>
        <v>356.67</v>
      </c>
      <c r="CF6" s="22">
        <f t="shared" si="9"/>
        <v>377.72</v>
      </c>
      <c r="CG6" s="22">
        <f t="shared" si="9"/>
        <v>390.47</v>
      </c>
      <c r="CH6" s="22">
        <f t="shared" si="9"/>
        <v>403.61</v>
      </c>
      <c r="CI6" s="22">
        <f t="shared" si="9"/>
        <v>442.82</v>
      </c>
      <c r="CJ6" s="22">
        <f t="shared" si="9"/>
        <v>425.76</v>
      </c>
      <c r="CK6" s="21" t="str">
        <f>IF(CK7="","",IF(CK7="-","【-】","【"&amp;SUBSTITUTE(TEXT(CK7,"#,##0.00"),"-","△")&amp;"】"))</f>
        <v>【317.14】</v>
      </c>
      <c r="CL6" s="22">
        <f>IF(CL7="",NA(),CL7)</f>
        <v>43.11</v>
      </c>
      <c r="CM6" s="22">
        <f t="shared" ref="CM6:CU6" si="10">IF(CM7="",NA(),CM7)</f>
        <v>41.27</v>
      </c>
      <c r="CN6" s="22">
        <f t="shared" si="10"/>
        <v>43.01</v>
      </c>
      <c r="CO6" s="22">
        <f t="shared" si="10"/>
        <v>43.4</v>
      </c>
      <c r="CP6" s="22">
        <f t="shared" si="10"/>
        <v>42.01</v>
      </c>
      <c r="CQ6" s="22">
        <f t="shared" si="10"/>
        <v>48.01</v>
      </c>
      <c r="CR6" s="22">
        <f t="shared" si="10"/>
        <v>49.08</v>
      </c>
      <c r="CS6" s="22">
        <f t="shared" si="10"/>
        <v>51.46</v>
      </c>
      <c r="CT6" s="22">
        <f t="shared" si="10"/>
        <v>51.84</v>
      </c>
      <c r="CU6" s="22">
        <f t="shared" si="10"/>
        <v>52.34</v>
      </c>
      <c r="CV6" s="21" t="str">
        <f>IF(CV7="","",IF(CV7="-","【-】","【"&amp;SUBSTITUTE(TEXT(CV7,"#,##0.00"),"-","△")&amp;"】"))</f>
        <v>【55.00】</v>
      </c>
      <c r="CW6" s="22">
        <f>IF(CW7="",NA(),CW7)</f>
        <v>90.84</v>
      </c>
      <c r="CX6" s="22">
        <f t="shared" ref="CX6:DF6" si="11">IF(CX7="",NA(),CX7)</f>
        <v>88.15</v>
      </c>
      <c r="CY6" s="22">
        <f t="shared" si="11"/>
        <v>83.67</v>
      </c>
      <c r="CZ6" s="22">
        <f t="shared" si="11"/>
        <v>80.22</v>
      </c>
      <c r="DA6" s="22">
        <f t="shared" si="11"/>
        <v>80.81</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2">
      <c r="A7" s="15"/>
      <c r="B7" s="24">
        <v>2023</v>
      </c>
      <c r="C7" s="24">
        <v>263648</v>
      </c>
      <c r="D7" s="24">
        <v>47</v>
      </c>
      <c r="E7" s="24">
        <v>1</v>
      </c>
      <c r="F7" s="24">
        <v>0</v>
      </c>
      <c r="G7" s="24">
        <v>0</v>
      </c>
      <c r="H7" s="24" t="s">
        <v>96</v>
      </c>
      <c r="I7" s="24" t="s">
        <v>97</v>
      </c>
      <c r="J7" s="24" t="s">
        <v>98</v>
      </c>
      <c r="K7" s="24" t="s">
        <v>99</v>
      </c>
      <c r="L7" s="24" t="s">
        <v>100</v>
      </c>
      <c r="M7" s="24" t="s">
        <v>101</v>
      </c>
      <c r="N7" s="25" t="s">
        <v>102</v>
      </c>
      <c r="O7" s="25" t="s">
        <v>103</v>
      </c>
      <c r="P7" s="25">
        <v>98.38</v>
      </c>
      <c r="Q7" s="25">
        <v>2935</v>
      </c>
      <c r="R7" s="25">
        <v>1116</v>
      </c>
      <c r="S7" s="25">
        <v>23.52</v>
      </c>
      <c r="T7" s="25">
        <v>47.45</v>
      </c>
      <c r="U7" s="25">
        <v>1090</v>
      </c>
      <c r="V7" s="25">
        <v>2.2000000000000002</v>
      </c>
      <c r="W7" s="25">
        <v>495.45</v>
      </c>
      <c r="X7" s="25">
        <v>79.78</v>
      </c>
      <c r="Y7" s="25">
        <v>86.66</v>
      </c>
      <c r="Z7" s="25">
        <v>80.709999999999994</v>
      </c>
      <c r="AA7" s="25">
        <v>71.62</v>
      </c>
      <c r="AB7" s="25">
        <v>81.45</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491.32</v>
      </c>
      <c r="BF7" s="25">
        <v>441.19</v>
      </c>
      <c r="BG7" s="25">
        <v>395.43</v>
      </c>
      <c r="BH7" s="25">
        <v>358.8</v>
      </c>
      <c r="BI7" s="25">
        <v>341.39</v>
      </c>
      <c r="BJ7" s="25">
        <v>1183.92</v>
      </c>
      <c r="BK7" s="25">
        <v>1128.72</v>
      </c>
      <c r="BL7" s="25">
        <v>1125.25</v>
      </c>
      <c r="BM7" s="25">
        <v>1157.05</v>
      </c>
      <c r="BN7" s="25">
        <v>1228.8</v>
      </c>
      <c r="BO7" s="25">
        <v>1045.2</v>
      </c>
      <c r="BP7" s="25">
        <v>46.39</v>
      </c>
      <c r="BQ7" s="25">
        <v>52.68</v>
      </c>
      <c r="BR7" s="25">
        <v>49.72</v>
      </c>
      <c r="BS7" s="25">
        <v>47.73</v>
      </c>
      <c r="BT7" s="25">
        <v>44.81</v>
      </c>
      <c r="BU7" s="25">
        <v>42.5</v>
      </c>
      <c r="BV7" s="25">
        <v>41.84</v>
      </c>
      <c r="BW7" s="25">
        <v>41.44</v>
      </c>
      <c r="BX7" s="25">
        <v>37.65</v>
      </c>
      <c r="BY7" s="25">
        <v>37.31</v>
      </c>
      <c r="BZ7" s="25">
        <v>49.51</v>
      </c>
      <c r="CA7" s="25">
        <v>342.32</v>
      </c>
      <c r="CB7" s="25">
        <v>322.64</v>
      </c>
      <c r="CC7" s="25">
        <v>342.39</v>
      </c>
      <c r="CD7" s="25">
        <v>362.61</v>
      </c>
      <c r="CE7" s="25">
        <v>356.67</v>
      </c>
      <c r="CF7" s="25">
        <v>377.72</v>
      </c>
      <c r="CG7" s="25">
        <v>390.47</v>
      </c>
      <c r="CH7" s="25">
        <v>403.61</v>
      </c>
      <c r="CI7" s="25">
        <v>442.82</v>
      </c>
      <c r="CJ7" s="25">
        <v>425.76</v>
      </c>
      <c r="CK7" s="25">
        <v>317.14</v>
      </c>
      <c r="CL7" s="25">
        <v>43.11</v>
      </c>
      <c r="CM7" s="25">
        <v>41.27</v>
      </c>
      <c r="CN7" s="25">
        <v>43.01</v>
      </c>
      <c r="CO7" s="25">
        <v>43.4</v>
      </c>
      <c r="CP7" s="25">
        <v>42.01</v>
      </c>
      <c r="CQ7" s="25">
        <v>48.01</v>
      </c>
      <c r="CR7" s="25">
        <v>49.08</v>
      </c>
      <c r="CS7" s="25">
        <v>51.46</v>
      </c>
      <c r="CT7" s="25">
        <v>51.84</v>
      </c>
      <c r="CU7" s="25">
        <v>52.34</v>
      </c>
      <c r="CV7" s="25">
        <v>55</v>
      </c>
      <c r="CW7" s="25">
        <v>90.84</v>
      </c>
      <c r="CX7" s="25">
        <v>88.15</v>
      </c>
      <c r="CY7" s="25">
        <v>83.67</v>
      </c>
      <c r="CZ7" s="25">
        <v>80.22</v>
      </c>
      <c r="DA7" s="25">
        <v>80.81</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長谷川 瑛司</cp:lastModifiedBy>
  <cp:lastPrinted>2025-02-07T01:57:42Z</cp:lastPrinted>
  <dcterms:created xsi:type="dcterms:W3CDTF">2025-01-24T06:40:27Z</dcterms:created>
  <dcterms:modified xsi:type="dcterms:W3CDTF">2025-02-07T01:58:35Z</dcterms:modified>
  <cp:category/>
</cp:coreProperties>
</file>