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水道課\■■上下水道課■■\★☆★井戸本大輔_事務引継 R3.3.31★☆★\D.Idomoto Folder\■■Work Folder■■\■調査報告■\公営企業に係る｢経営比較分析表｣の策定等について【自治振興課】\R7.1.23依頼分\"/>
    </mc:Choice>
  </mc:AlternateContent>
  <workbookProtection workbookAlgorithmName="SHA-512" workbookHashValue="csTo3PU9gXFhiOgNbBTfAgTeCiHufhRuMMh+PkMtSe4kFoNuCO6zll3NvhuPUMJzqNYY5DyZ4RNMUipY8/9LBg==" workbookSaltValue="WmyXgFi2cjQq1pQFVXi63A=="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B8" i="4"/>
  <c r="AT8" i="4"/>
  <c r="AL8" i="4"/>
  <c r="AD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<sst xmlns="http://schemas.openxmlformats.org/spreadsheetml/2006/main" count="228" uniqueCount="112">
  <si>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</si>
  <si>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</si>
  <si>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</si>
  <si>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</si>
  <si>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</si>
  <si>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</si>
  <si>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</si>
  <si>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</si>
  <si>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</si>
  <si>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</si>
  <si>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</si>
  <si>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</si>
  <si>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</si>
  <si>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</si>
  <si>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</si>
  <si>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</si>
  <si>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</si>
  <si>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</si>
  <si>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</si>
  <si>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</si>
  <si>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</si>
  <si>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</si>
  <si>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</si>
  <si>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</si>
  <si>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</si>
  <si>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</si>
  <si>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</si>
  <si>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</si>
  <si>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</si>
  <si>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</si>
  <si>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</si>
  <si>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</si>
  <si>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</si>
  <si>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</si>
  <si>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</si>
  <si>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</si>
  <si>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</si>
  <si>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</si>
  <si>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</si>
  <si>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</si>
  <si>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</si>
  <si>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</si>
  <si>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</si>
  <si>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</si>
  <si>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</si>
  <si>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</si>
  <si>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</si>
  <si>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</si>
  <si>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</si>
  <si>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</si>
  <si>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</si>
  <si>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</si>
  <si>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</si>
  <si>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</si>
  <si>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</si>
  <si>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</si>
  <si>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</si>
  <si>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</si>
  <si>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</si>
  <si>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</si>
  <si>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</si>
  <si>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</si>
  <si>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</si>
  <si>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</si>
  <si>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</si>
  <si>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</si>
  <si>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</si>
  <si>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</si>
  <si>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</si>
  <si>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</si>
  <si>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</si>
  <si>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</si>
  <si>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</si>
  <si>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</si>
  <si>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</si>
  <si>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</si>
  <si>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</si>
  <si>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</si>
  <si>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</si>
  <si>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</si>
  <si>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</si>
  <si>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</si>
  <si>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</si>
  <si>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</si>
  <si>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</si>
  <si>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</si>
  <si>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</si>
  <si>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</si>
  <si>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</si>
  <si>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</si>
  <si>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</si>
  <si>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</si>
  <si>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</si>
  <si>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与謝野町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</si>
  <si>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</si>
  <si>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</si>
  <si>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</si>
  <si>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</si>
  <si>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</si>
  <si>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</si>
  <si>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</si>
  <si>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</si>
  <si>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</si>
  <si>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</si>
  <si>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</si>
  <si>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</si>
  <si>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</si>
  <si>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</si>
  <si>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</si>
  <si>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①有形固定資産減価償却率
類似団体平均値を下回っており、平成8年度から平成28年度にかけて浄水場等の施設改良、老朽配水管の布設替を計画的に行ってきた結果が出ている。
②管路経年化率
類似団体平均値を下回っており、計画的に老朽配水管の布設替を行ってきた結果が出ているが、今後は急速に悪化していく見込みである。
③管路更新率
低い水準で推移しているが、今後は計画的に老朽管路を更新していく予定である。</t>
    <rPh sb="174" eb="176">
      <t>コンゴ</t>
    </rPh>
    <rPh sb="192" eb="194">
      <t>ヨテイ</t>
    </rPh>
    <phoneticPr fontId="4"/>
  </si>
  <si>
    <t xml:space="preserve">旧簡易水道事業も含めて、平成8年度から平成28年度にかけて浄水場等の施設改良、老朽配水管の布設替を計画的に行ってきた結果、特に管路経年化率では類似団体平均値を下回り一定の成果が出ているが、今後は急速に悪化していく見込みであるため、老朽管路の布設替えや耐震化を計画的に更新していく予定である。
また、施設改良を行ってきた結果、減価償却費、企業債利息等が著しく増加したことに加え、平成29年度に簡易水道事業と統合したことにより、旧簡易水道事業の減価償却費、企業債利息等が上乗せされているため非常に厳しい経営状況である。
将来的に、管路等の経年化による投資や繰越欠損金の解消と併せて、適切な料金収入の確保のため、料金改定を行う必要がある。
</t>
    <rPh sb="139" eb="141">
      <t>ヨテイ</t>
    </rPh>
    <phoneticPr fontId="4"/>
  </si>
  <si>
    <t>①経常収支比率
給水収益等の収益が増収したことと、減価償却費、資産減耗費等の費用が減少となったため経常利益が生じている。
②累積欠損金比率
平成29年度に簡易水道事業と統合したことにより、当年度未処理欠損金が生じている。
③流動比率
当年度未処理欠損金が生じているものの、流動比率は100％以上で短期債務に対して支払う現金等があり、短期の負債を賄えている状況である。しかし、流動資産が減少傾向であることから経営改善を図っていく必要がある。
④企業債残高対給水収益比率
平成29年度に簡易水道事業と統合したことにより、大幅に増加した状況で、料金収入の水準を見直す必要がある。
⑤料金回収率
前年度は水道料金を減免しなかったことにより改善したが72.16％と100％を大幅に下回っているため、適切な料金収入の確保が必要である。
⑥給水原価
有収水量が減少したものの、減価償却費、支払利息等の費用が減少となったため微減となった。
⑦施設利用率
施設能力に対して50％以下の利用率であり、人口減少等で配水量が減少していることが原因である。
⑧有収率
類似団体平均値を上回っており、計画的に老朽配水管の布設替を行ってきた結果が出ている。</t>
    <rPh sb="17" eb="19">
      <t>ゾウシュウ</t>
    </rPh>
    <rPh sb="166" eb="168">
      <t>タンキ</t>
    </rPh>
    <rPh sb="294" eb="297">
      <t>ゼンネンド</t>
    </rPh>
    <rPh sb="298" eb="300">
      <t>スイドウ</t>
    </rPh>
    <rPh sb="300" eb="302">
      <t>リョウキン</t>
    </rPh>
    <rPh sb="303" eb="305">
      <t>ゲンメン</t>
    </rPh>
    <rPh sb="315" eb="317">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</si>
</sst>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formatCode="#,##0.00;&quot;△&quot;#,##0.00;&quot;-&quot;">
                  <c:v>0.37</c:v>
                </c:pt>
                <c:pt idx="3" formatCode="#,##0.00;&quot;△&quot;#,##0.00;&quot;-&quot;">
                  <c:v>0.15</c:v>
                </c:pt>
                <c:pt idx="4" formatCode="#,##0.00;&quot;△&quot;#,##0.00;&quot;-&quot;">
                  <c:v>0.21</c:v>
                </c:pt>
              </c:numCache>
            </c:numRef>
          </c:val>
          <c:extLst>
            <c:ext xmlns:c16="http://schemas.microsoft.com/office/drawing/2014/chart" uri="{C3380CC4-5D6E-409C-BE32-E72D297353CC}">
              <c16:uniqueId val="{00000000-49DD-49B6-A259-D9F1272039C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49DD-49B6-A259-D9F1272039C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45.35</c:v>
                </c:pt>
                <c:pt idx="1">
                  <c:v>45.45</c:v>
                </c:pt>
                <c:pt idx="2">
                  <c:v>45</c:v>
                </c:pt>
                <c:pt idx="3">
                  <c:v>45.04</c:v>
                </c:pt>
                <c:pt idx="4">
                  <c:v>44.05</c:v>
                </c:pt>
              </c:numCache>
            </c:numRef>
          </c:val>
          <c:extLst>
            <c:ext xmlns:c16="http://schemas.microsoft.com/office/drawing/2014/chart" uri="{C3380CC4-5D6E-409C-BE32-E72D297353CC}">
              <c16:uniqueId val="{00000000-44C9-4766-9CF0-78BBFE0DB78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44C9-4766-9CF0-78BBFE0DB78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92.27</c:v>
                </c:pt>
                <c:pt idx="1">
                  <c:v>91.38</c:v>
                </c:pt>
                <c:pt idx="2">
                  <c:v>90.7</c:v>
                </c:pt>
                <c:pt idx="3">
                  <c:v>87.79</c:v>
                </c:pt>
                <c:pt idx="4">
                  <c:v>89.41</c:v>
                </c:pt>
              </c:numCache>
            </c:numRef>
          </c:val>
          <c:extLst>
            <c:ext xmlns:c16="http://schemas.microsoft.com/office/drawing/2014/chart" uri="{C3380CC4-5D6E-409C-BE32-E72D297353CC}">
              <c16:uniqueId val="{00000000-8346-4377-A528-9978DD4663B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8346-4377-A528-9978DD4663B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100.57</c:v>
                </c:pt>
                <c:pt idx="1">
                  <c:v>107.89</c:v>
                </c:pt>
                <c:pt idx="2">
                  <c:v>109.92</c:v>
                </c:pt>
                <c:pt idx="3">
                  <c:v>109.65</c:v>
                </c:pt>
                <c:pt idx="4">
                  <c:v>117.4</c:v>
                </c:pt>
              </c:numCache>
            </c:numRef>
          </c:val>
          <c:extLst>
            <c:ext xmlns:c16="http://schemas.microsoft.com/office/drawing/2014/chart" uri="{C3380CC4-5D6E-409C-BE32-E72D297353CC}">
              <c16:uniqueId val="{00000000-9273-4D51-890C-ED4B932463E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9273-4D51-890C-ED4B932463E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28.05</c:v>
                </c:pt>
                <c:pt idx="1">
                  <c:v>32.56</c:v>
                </c:pt>
                <c:pt idx="2">
                  <c:v>36.479999999999997</c:v>
                </c:pt>
                <c:pt idx="3">
                  <c:v>40.47</c:v>
                </c:pt>
                <c:pt idx="4">
                  <c:v>42.33</c:v>
                </c:pt>
              </c:numCache>
            </c:numRef>
          </c:val>
          <c:extLst>
            <c:ext xmlns:c16="http://schemas.microsoft.com/office/drawing/2014/chart" uri="{C3380CC4-5D6E-409C-BE32-E72D297353CC}">
              <c16:uniqueId val="{00000000-1570-41BF-9230-9D36443CE02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1570-41BF-9230-9D36443CE02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2.61</c:v>
                </c:pt>
                <c:pt idx="1">
                  <c:v>9.32</c:v>
                </c:pt>
                <c:pt idx="2">
                  <c:v>10.75</c:v>
                </c:pt>
                <c:pt idx="3">
                  <c:v>11.24</c:v>
                </c:pt>
                <c:pt idx="4">
                  <c:v>12.03</c:v>
                </c:pt>
              </c:numCache>
            </c:numRef>
          </c:val>
          <c:extLst>
            <c:ext xmlns:c16="http://schemas.microsoft.com/office/drawing/2014/chart" uri="{C3380CC4-5D6E-409C-BE32-E72D297353CC}">
              <c16:uniqueId val="{00000000-4476-4BE1-A948-E52F52241A6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4476-4BE1-A948-E52F52241A6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125.22</c:v>
                </c:pt>
                <c:pt idx="1">
                  <c:v>119.72</c:v>
                </c:pt>
                <c:pt idx="2">
                  <c:v>97.84</c:v>
                </c:pt>
                <c:pt idx="3">
                  <c:v>97.67</c:v>
                </c:pt>
                <c:pt idx="4">
                  <c:v>55.68</c:v>
                </c:pt>
              </c:numCache>
            </c:numRef>
          </c:val>
          <c:extLst>
            <c:ext xmlns:c16="http://schemas.microsoft.com/office/drawing/2014/chart" uri="{C3380CC4-5D6E-409C-BE32-E72D297353CC}">
              <c16:uniqueId val="{00000000-8DAE-4B14-AD8F-A05C47955EA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8DAE-4B14-AD8F-A05C47955EA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231.82</c:v>
                </c:pt>
                <c:pt idx="1">
                  <c:v>212.18</c:v>
                </c:pt>
                <c:pt idx="2">
                  <c:v>188.79</c:v>
                </c:pt>
                <c:pt idx="3">
                  <c:v>169.65</c:v>
                </c:pt>
                <c:pt idx="4">
                  <c:v>163.59</c:v>
                </c:pt>
              </c:numCache>
            </c:numRef>
          </c:val>
          <c:extLst>
            <c:ext xmlns:c16="http://schemas.microsoft.com/office/drawing/2014/chart" uri="{C3380CC4-5D6E-409C-BE32-E72D297353CC}">
              <c16:uniqueId val="{00000000-E6B3-4EFD-A36C-6E60274F30A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E6B3-4EFD-A36C-6E60274F30A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1421.12</c:v>
                </c:pt>
                <c:pt idx="1">
                  <c:v>1432.75</c:v>
                </c:pt>
                <c:pt idx="2">
                  <c:v>1280.3800000000001</c:v>
                </c:pt>
                <c:pt idx="3">
                  <c:v>1424.61</c:v>
                </c:pt>
                <c:pt idx="4">
                  <c:v>1220.0899999999999</c:v>
                </c:pt>
              </c:numCache>
            </c:numRef>
          </c:val>
          <c:extLst>
            <c:ext xmlns:c16="http://schemas.microsoft.com/office/drawing/2014/chart" uri="{C3380CC4-5D6E-409C-BE32-E72D297353CC}">
              <c16:uniqueId val="{00000000-D0EB-47F8-9E88-D4B6BE7633E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D0EB-47F8-9E88-D4B6BE7633E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67.040000000000006</c:v>
                </c:pt>
                <c:pt idx="1">
                  <c:v>67.58</c:v>
                </c:pt>
                <c:pt idx="2">
                  <c:v>70.05</c:v>
                </c:pt>
                <c:pt idx="3">
                  <c:v>59.68</c:v>
                </c:pt>
                <c:pt idx="4">
                  <c:v>72.16</c:v>
                </c:pt>
              </c:numCache>
            </c:numRef>
          </c:val>
          <c:extLst>
            <c:ext xmlns:c16="http://schemas.microsoft.com/office/drawing/2014/chart" uri="{C3380CC4-5D6E-409C-BE32-E72D297353CC}">
              <c16:uniqueId val="{00000000-2402-40D2-9DB7-0DA78F5D249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2402-40D2-9DB7-0DA78F5D249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270.95</c:v>
                </c:pt>
                <c:pt idx="1">
                  <c:v>253.3</c:v>
                </c:pt>
                <c:pt idx="2">
                  <c:v>259.85000000000002</c:v>
                </c:pt>
                <c:pt idx="3">
                  <c:v>263.05</c:v>
                </c:pt>
                <c:pt idx="4">
                  <c:v>253.1</c:v>
                </c:pt>
              </c:numCache>
            </c:numRef>
          </c:val>
          <c:extLst>
            <c:ext xmlns:c16="http://schemas.microsoft.com/office/drawing/2014/chart" uri="{C3380CC4-5D6E-409C-BE32-E72D297353CC}">
              <c16:uniqueId val="{00000000-4C2E-49E1-8D93-519B2B24360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4C2E-49E1-8D93-519B2B24360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L13" zoomScale="90" zoomScaleNormal="90" workbookViewId="0">
      <selection activeCell="BG35" sqref="BG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京都府　与謝野町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19777</v>
      </c>
      <c r="AM8" s="44"/>
      <c r="AN8" s="44"/>
      <c r="AO8" s="44"/>
      <c r="AP8" s="44"/>
      <c r="AQ8" s="44"/>
      <c r="AR8" s="44"/>
      <c r="AS8" s="44"/>
      <c r="AT8" s="45">
        <f>データ!$S$6</f>
        <v>108.38</v>
      </c>
      <c r="AU8" s="46"/>
      <c r="AV8" s="46"/>
      <c r="AW8" s="46"/>
      <c r="AX8" s="46"/>
      <c r="AY8" s="46"/>
      <c r="AZ8" s="46"/>
      <c r="BA8" s="46"/>
      <c r="BB8" s="47">
        <f>データ!$T$6</f>
        <v>182.48</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21.85</v>
      </c>
      <c r="J10" s="46"/>
      <c r="K10" s="46"/>
      <c r="L10" s="46"/>
      <c r="M10" s="46"/>
      <c r="N10" s="46"/>
      <c r="O10" s="80"/>
      <c r="P10" s="47">
        <f>データ!$P$6</f>
        <v>99.89</v>
      </c>
      <c r="Q10" s="47"/>
      <c r="R10" s="47"/>
      <c r="S10" s="47"/>
      <c r="T10" s="47"/>
      <c r="U10" s="47"/>
      <c r="V10" s="47"/>
      <c r="W10" s="44">
        <f>データ!$Q$6</f>
        <v>3463</v>
      </c>
      <c r="X10" s="44"/>
      <c r="Y10" s="44"/>
      <c r="Z10" s="44"/>
      <c r="AA10" s="44"/>
      <c r="AB10" s="44"/>
      <c r="AC10" s="44"/>
      <c r="AD10" s="2"/>
      <c r="AE10" s="2"/>
      <c r="AF10" s="2"/>
      <c r="AG10" s="2"/>
      <c r="AH10" s="2"/>
      <c r="AI10" s="2"/>
      <c r="AJ10" s="2"/>
      <c r="AK10" s="2"/>
      <c r="AL10" s="44">
        <f>データ!$U$6</f>
        <v>19616</v>
      </c>
      <c r="AM10" s="44"/>
      <c r="AN10" s="44"/>
      <c r="AO10" s="44"/>
      <c r="AP10" s="44"/>
      <c r="AQ10" s="44"/>
      <c r="AR10" s="44"/>
      <c r="AS10" s="44"/>
      <c r="AT10" s="45">
        <f>データ!$V$6</f>
        <v>20.13</v>
      </c>
      <c r="AU10" s="46"/>
      <c r="AV10" s="46"/>
      <c r="AW10" s="46"/>
      <c r="AX10" s="46"/>
      <c r="AY10" s="46"/>
      <c r="AZ10" s="46"/>
      <c r="BA10" s="46"/>
      <c r="BB10" s="47">
        <f>データ!$W$6</f>
        <v>974.47</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9" t="s">
        <v>111</v>
      </c>
      <c r="BM16" s="90"/>
      <c r="BN16" s="90"/>
      <c r="BO16" s="90"/>
      <c r="BP16" s="90"/>
      <c r="BQ16" s="90"/>
      <c r="BR16" s="90"/>
      <c r="BS16" s="90"/>
      <c r="BT16" s="90"/>
      <c r="BU16" s="90"/>
      <c r="BV16" s="90"/>
      <c r="BW16" s="90"/>
      <c r="BX16" s="90"/>
      <c r="BY16" s="90"/>
      <c r="BZ16" s="9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9"/>
      <c r="BM17" s="90"/>
      <c r="BN17" s="90"/>
      <c r="BO17" s="90"/>
      <c r="BP17" s="90"/>
      <c r="BQ17" s="90"/>
      <c r="BR17" s="90"/>
      <c r="BS17" s="90"/>
      <c r="BT17" s="90"/>
      <c r="BU17" s="90"/>
      <c r="BV17" s="90"/>
      <c r="BW17" s="90"/>
      <c r="BX17" s="90"/>
      <c r="BY17" s="90"/>
      <c r="BZ17" s="9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9"/>
      <c r="BM18" s="90"/>
      <c r="BN18" s="90"/>
      <c r="BO18" s="90"/>
      <c r="BP18" s="90"/>
      <c r="BQ18" s="90"/>
      <c r="BR18" s="90"/>
      <c r="BS18" s="90"/>
      <c r="BT18" s="90"/>
      <c r="BU18" s="90"/>
      <c r="BV18" s="90"/>
      <c r="BW18" s="90"/>
      <c r="BX18" s="90"/>
      <c r="BY18" s="90"/>
      <c r="BZ18" s="9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9"/>
      <c r="BM19" s="90"/>
      <c r="BN19" s="90"/>
      <c r="BO19" s="90"/>
      <c r="BP19" s="90"/>
      <c r="BQ19" s="90"/>
      <c r="BR19" s="90"/>
      <c r="BS19" s="90"/>
      <c r="BT19" s="90"/>
      <c r="BU19" s="90"/>
      <c r="BV19" s="90"/>
      <c r="BW19" s="90"/>
      <c r="BX19" s="90"/>
      <c r="BY19" s="90"/>
      <c r="BZ19" s="9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9"/>
      <c r="BM20" s="90"/>
      <c r="BN20" s="90"/>
      <c r="BO20" s="90"/>
      <c r="BP20" s="90"/>
      <c r="BQ20" s="90"/>
      <c r="BR20" s="90"/>
      <c r="BS20" s="90"/>
      <c r="BT20" s="90"/>
      <c r="BU20" s="90"/>
      <c r="BV20" s="90"/>
      <c r="BW20" s="90"/>
      <c r="BX20" s="90"/>
      <c r="BY20" s="90"/>
      <c r="BZ20" s="9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9"/>
      <c r="BM21" s="90"/>
      <c r="BN21" s="90"/>
      <c r="BO21" s="90"/>
      <c r="BP21" s="90"/>
      <c r="BQ21" s="90"/>
      <c r="BR21" s="90"/>
      <c r="BS21" s="90"/>
      <c r="BT21" s="90"/>
      <c r="BU21" s="90"/>
      <c r="BV21" s="90"/>
      <c r="BW21" s="90"/>
      <c r="BX21" s="90"/>
      <c r="BY21" s="90"/>
      <c r="BZ21" s="9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9"/>
      <c r="BM22" s="90"/>
      <c r="BN22" s="90"/>
      <c r="BO22" s="90"/>
      <c r="BP22" s="90"/>
      <c r="BQ22" s="90"/>
      <c r="BR22" s="90"/>
      <c r="BS22" s="90"/>
      <c r="BT22" s="90"/>
      <c r="BU22" s="90"/>
      <c r="BV22" s="90"/>
      <c r="BW22" s="90"/>
      <c r="BX22" s="90"/>
      <c r="BY22" s="90"/>
      <c r="BZ22" s="9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9"/>
      <c r="BM23" s="90"/>
      <c r="BN23" s="90"/>
      <c r="BO23" s="90"/>
      <c r="BP23" s="90"/>
      <c r="BQ23" s="90"/>
      <c r="BR23" s="90"/>
      <c r="BS23" s="90"/>
      <c r="BT23" s="90"/>
      <c r="BU23" s="90"/>
      <c r="BV23" s="90"/>
      <c r="BW23" s="90"/>
      <c r="BX23" s="90"/>
      <c r="BY23" s="90"/>
      <c r="BZ23" s="9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9"/>
      <c r="BM24" s="90"/>
      <c r="BN24" s="90"/>
      <c r="BO24" s="90"/>
      <c r="BP24" s="90"/>
      <c r="BQ24" s="90"/>
      <c r="BR24" s="90"/>
      <c r="BS24" s="90"/>
      <c r="BT24" s="90"/>
      <c r="BU24" s="90"/>
      <c r="BV24" s="90"/>
      <c r="BW24" s="90"/>
      <c r="BX24" s="90"/>
      <c r="BY24" s="90"/>
      <c r="BZ24" s="9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9"/>
      <c r="BM25" s="90"/>
      <c r="BN25" s="90"/>
      <c r="BO25" s="90"/>
      <c r="BP25" s="90"/>
      <c r="BQ25" s="90"/>
      <c r="BR25" s="90"/>
      <c r="BS25" s="90"/>
      <c r="BT25" s="90"/>
      <c r="BU25" s="90"/>
      <c r="BV25" s="90"/>
      <c r="BW25" s="90"/>
      <c r="BX25" s="90"/>
      <c r="BY25" s="90"/>
      <c r="BZ25" s="9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9"/>
      <c r="BM26" s="90"/>
      <c r="BN26" s="90"/>
      <c r="BO26" s="90"/>
      <c r="BP26" s="90"/>
      <c r="BQ26" s="90"/>
      <c r="BR26" s="90"/>
      <c r="BS26" s="90"/>
      <c r="BT26" s="90"/>
      <c r="BU26" s="90"/>
      <c r="BV26" s="90"/>
      <c r="BW26" s="90"/>
      <c r="BX26" s="90"/>
      <c r="BY26" s="90"/>
      <c r="BZ26" s="9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9"/>
      <c r="BM27" s="90"/>
      <c r="BN27" s="90"/>
      <c r="BO27" s="90"/>
      <c r="BP27" s="90"/>
      <c r="BQ27" s="90"/>
      <c r="BR27" s="90"/>
      <c r="BS27" s="90"/>
      <c r="BT27" s="90"/>
      <c r="BU27" s="90"/>
      <c r="BV27" s="90"/>
      <c r="BW27" s="90"/>
      <c r="BX27" s="90"/>
      <c r="BY27" s="90"/>
      <c r="BZ27" s="9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9"/>
      <c r="BM28" s="90"/>
      <c r="BN28" s="90"/>
      <c r="BO28" s="90"/>
      <c r="BP28" s="90"/>
      <c r="BQ28" s="90"/>
      <c r="BR28" s="90"/>
      <c r="BS28" s="90"/>
      <c r="BT28" s="90"/>
      <c r="BU28" s="90"/>
      <c r="BV28" s="90"/>
      <c r="BW28" s="90"/>
      <c r="BX28" s="90"/>
      <c r="BY28" s="90"/>
      <c r="BZ28" s="9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9"/>
      <c r="BM29" s="90"/>
      <c r="BN29" s="90"/>
      <c r="BO29" s="90"/>
      <c r="BP29" s="90"/>
      <c r="BQ29" s="90"/>
      <c r="BR29" s="90"/>
      <c r="BS29" s="90"/>
      <c r="BT29" s="90"/>
      <c r="BU29" s="90"/>
      <c r="BV29" s="90"/>
      <c r="BW29" s="90"/>
      <c r="BX29" s="90"/>
      <c r="BY29" s="90"/>
      <c r="BZ29" s="9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9"/>
      <c r="BM30" s="90"/>
      <c r="BN30" s="90"/>
      <c r="BO30" s="90"/>
      <c r="BP30" s="90"/>
      <c r="BQ30" s="90"/>
      <c r="BR30" s="90"/>
      <c r="BS30" s="90"/>
      <c r="BT30" s="90"/>
      <c r="BU30" s="90"/>
      <c r="BV30" s="90"/>
      <c r="BW30" s="90"/>
      <c r="BX30" s="90"/>
      <c r="BY30" s="90"/>
      <c r="BZ30" s="9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9"/>
      <c r="BM31" s="90"/>
      <c r="BN31" s="90"/>
      <c r="BO31" s="90"/>
      <c r="BP31" s="90"/>
      <c r="BQ31" s="90"/>
      <c r="BR31" s="90"/>
      <c r="BS31" s="90"/>
      <c r="BT31" s="90"/>
      <c r="BU31" s="90"/>
      <c r="BV31" s="90"/>
      <c r="BW31" s="90"/>
      <c r="BX31" s="90"/>
      <c r="BY31" s="90"/>
      <c r="BZ31" s="9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9"/>
      <c r="BM32" s="90"/>
      <c r="BN32" s="90"/>
      <c r="BO32" s="90"/>
      <c r="BP32" s="90"/>
      <c r="BQ32" s="90"/>
      <c r="BR32" s="90"/>
      <c r="BS32" s="90"/>
      <c r="BT32" s="90"/>
      <c r="BU32" s="90"/>
      <c r="BV32" s="90"/>
      <c r="BW32" s="90"/>
      <c r="BX32" s="90"/>
      <c r="BY32" s="90"/>
      <c r="BZ32" s="9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9"/>
      <c r="BM33" s="90"/>
      <c r="BN33" s="90"/>
      <c r="BO33" s="90"/>
      <c r="BP33" s="90"/>
      <c r="BQ33" s="90"/>
      <c r="BR33" s="90"/>
      <c r="BS33" s="90"/>
      <c r="BT33" s="90"/>
      <c r="BU33" s="90"/>
      <c r="BV33" s="90"/>
      <c r="BW33" s="90"/>
      <c r="BX33" s="90"/>
      <c r="BY33" s="90"/>
      <c r="BZ33" s="9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9"/>
      <c r="BM34" s="90"/>
      <c r="BN34" s="90"/>
      <c r="BO34" s="90"/>
      <c r="BP34" s="90"/>
      <c r="BQ34" s="90"/>
      <c r="BR34" s="90"/>
      <c r="BS34" s="90"/>
      <c r="BT34" s="90"/>
      <c r="BU34" s="90"/>
      <c r="BV34" s="90"/>
      <c r="BW34" s="90"/>
      <c r="BX34" s="90"/>
      <c r="BY34" s="90"/>
      <c r="BZ34" s="9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9"/>
      <c r="BM35" s="90"/>
      <c r="BN35" s="90"/>
      <c r="BO35" s="90"/>
      <c r="BP35" s="90"/>
      <c r="BQ35" s="90"/>
      <c r="BR35" s="90"/>
      <c r="BS35" s="90"/>
      <c r="BT35" s="90"/>
      <c r="BU35" s="90"/>
      <c r="BV35" s="90"/>
      <c r="BW35" s="90"/>
      <c r="BX35" s="90"/>
      <c r="BY35" s="90"/>
      <c r="BZ35" s="9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9"/>
      <c r="BM36" s="90"/>
      <c r="BN36" s="90"/>
      <c r="BO36" s="90"/>
      <c r="BP36" s="90"/>
      <c r="BQ36" s="90"/>
      <c r="BR36" s="90"/>
      <c r="BS36" s="90"/>
      <c r="BT36" s="90"/>
      <c r="BU36" s="90"/>
      <c r="BV36" s="90"/>
      <c r="BW36" s="90"/>
      <c r="BX36" s="90"/>
      <c r="BY36" s="90"/>
      <c r="BZ36" s="9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9"/>
      <c r="BM37" s="90"/>
      <c r="BN37" s="90"/>
      <c r="BO37" s="90"/>
      <c r="BP37" s="90"/>
      <c r="BQ37" s="90"/>
      <c r="BR37" s="90"/>
      <c r="BS37" s="90"/>
      <c r="BT37" s="90"/>
      <c r="BU37" s="90"/>
      <c r="BV37" s="90"/>
      <c r="BW37" s="90"/>
      <c r="BX37" s="90"/>
      <c r="BY37" s="90"/>
      <c r="BZ37" s="9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9"/>
      <c r="BM38" s="90"/>
      <c r="BN38" s="90"/>
      <c r="BO38" s="90"/>
      <c r="BP38" s="90"/>
      <c r="BQ38" s="90"/>
      <c r="BR38" s="90"/>
      <c r="BS38" s="90"/>
      <c r="BT38" s="90"/>
      <c r="BU38" s="90"/>
      <c r="BV38" s="90"/>
      <c r="BW38" s="90"/>
      <c r="BX38" s="90"/>
      <c r="BY38" s="90"/>
      <c r="BZ38" s="9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9"/>
      <c r="BM39" s="90"/>
      <c r="BN39" s="90"/>
      <c r="BO39" s="90"/>
      <c r="BP39" s="90"/>
      <c r="BQ39" s="90"/>
      <c r="BR39" s="90"/>
      <c r="BS39" s="90"/>
      <c r="BT39" s="90"/>
      <c r="BU39" s="90"/>
      <c r="BV39" s="90"/>
      <c r="BW39" s="90"/>
      <c r="BX39" s="90"/>
      <c r="BY39" s="90"/>
      <c r="BZ39" s="9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9"/>
      <c r="BM40" s="90"/>
      <c r="BN40" s="90"/>
      <c r="BO40" s="90"/>
      <c r="BP40" s="90"/>
      <c r="BQ40" s="90"/>
      <c r="BR40" s="90"/>
      <c r="BS40" s="90"/>
      <c r="BT40" s="90"/>
      <c r="BU40" s="90"/>
      <c r="BV40" s="90"/>
      <c r="BW40" s="90"/>
      <c r="BX40" s="90"/>
      <c r="BY40" s="90"/>
      <c r="BZ40" s="9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9"/>
      <c r="BM41" s="90"/>
      <c r="BN41" s="90"/>
      <c r="BO41" s="90"/>
      <c r="BP41" s="90"/>
      <c r="BQ41" s="90"/>
      <c r="BR41" s="90"/>
      <c r="BS41" s="90"/>
      <c r="BT41" s="90"/>
      <c r="BU41" s="90"/>
      <c r="BV41" s="90"/>
      <c r="BW41" s="90"/>
      <c r="BX41" s="90"/>
      <c r="BY41" s="90"/>
      <c r="BZ41" s="9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9"/>
      <c r="BM42" s="90"/>
      <c r="BN42" s="90"/>
      <c r="BO42" s="90"/>
      <c r="BP42" s="90"/>
      <c r="BQ42" s="90"/>
      <c r="BR42" s="90"/>
      <c r="BS42" s="90"/>
      <c r="BT42" s="90"/>
      <c r="BU42" s="90"/>
      <c r="BV42" s="90"/>
      <c r="BW42" s="90"/>
      <c r="BX42" s="90"/>
      <c r="BY42" s="90"/>
      <c r="BZ42" s="9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9"/>
      <c r="BM43" s="90"/>
      <c r="BN43" s="90"/>
      <c r="BO43" s="90"/>
      <c r="BP43" s="90"/>
      <c r="BQ43" s="90"/>
      <c r="BR43" s="90"/>
      <c r="BS43" s="90"/>
      <c r="BT43" s="90"/>
      <c r="BU43" s="90"/>
      <c r="BV43" s="90"/>
      <c r="BW43" s="90"/>
      <c r="BX43" s="90"/>
      <c r="BY43" s="90"/>
      <c r="BZ43" s="9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9"/>
      <c r="BM44" s="90"/>
      <c r="BN44" s="90"/>
      <c r="BO44" s="90"/>
      <c r="BP44" s="90"/>
      <c r="BQ44" s="90"/>
      <c r="BR44" s="90"/>
      <c r="BS44" s="90"/>
      <c r="BT44" s="90"/>
      <c r="BU44" s="90"/>
      <c r="BV44" s="90"/>
      <c r="BW44" s="90"/>
      <c r="BX44" s="90"/>
      <c r="BY44" s="90"/>
      <c r="BZ44" s="9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109</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4w5czlvM4vk3VoGDGpQR/+9tVIeUAfgeuUlAG2OewzuWFbhwDP90SZdZLmYKulcf7k/G0FQ23xomaVUU3Zf6GQ==" saltValue="ZiBXP4CL6PQFi/0ufUrsr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264652</v>
      </c>
      <c r="D6" s="20">
        <f t="shared" si="3"/>
        <v>46</v>
      </c>
      <c r="E6" s="20">
        <f t="shared" si="3"/>
        <v>1</v>
      </c>
      <c r="F6" s="20">
        <f t="shared" si="3"/>
        <v>0</v>
      </c>
      <c r="G6" s="20">
        <f t="shared" si="3"/>
        <v>1</v>
      </c>
      <c r="H6" s="20" t="str">
        <f t="shared" si="3"/>
        <v>京都府　与謝野町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21.85</v>
      </c>
      <c r="P6" s="21">
        <f t="shared" si="3"/>
        <v>99.89</v>
      </c>
      <c r="Q6" s="21">
        <f t="shared" si="3"/>
        <v>3463</v>
      </c>
      <c r="R6" s="21">
        <f t="shared" si="3"/>
        <v>19777</v>
      </c>
      <c r="S6" s="21">
        <f t="shared" si="3"/>
        <v>108.38</v>
      </c>
      <c r="T6" s="21">
        <f t="shared" si="3"/>
        <v>182.48</v>
      </c>
      <c r="U6" s="21">
        <f t="shared" si="3"/>
        <v>19616</v>
      </c>
      <c r="V6" s="21">
        <f t="shared" si="3"/>
        <v>20.13</v>
      </c>
      <c r="W6" s="21">
        <f t="shared" si="3"/>
        <v>974.47</v>
      </c>
      <c r="X6" s="22">
        <f>IF(X7="",NA(),X7)</f>
        <v>100.57</v>
      </c>
      <c r="Y6" s="22">
        <f t="shared" ref="Y6:AG6" si="4">IF(Y7="",NA(),Y7)</f>
        <v>107.89</v>
      </c>
      <c r="Z6" s="22">
        <f t="shared" si="4"/>
        <v>109.92</v>
      </c>
      <c r="AA6" s="22">
        <f t="shared" si="4"/>
        <v>109.65</v>
      </c>
      <c r="AB6" s="22">
        <f t="shared" si="4"/>
        <v>117.4</v>
      </c>
      <c r="AC6" s="22">
        <f t="shared" si="4"/>
        <v>108.61</v>
      </c>
      <c r="AD6" s="22">
        <f t="shared" si="4"/>
        <v>108.35</v>
      </c>
      <c r="AE6" s="22">
        <f t="shared" si="4"/>
        <v>108.84</v>
      </c>
      <c r="AF6" s="22">
        <f t="shared" si="4"/>
        <v>105.92</v>
      </c>
      <c r="AG6" s="22">
        <f t="shared" si="4"/>
        <v>106.01</v>
      </c>
      <c r="AH6" s="21" t="str">
        <f>IF(AH7="","",IF(AH7="-","【-】","【"&amp;SUBSTITUTE(TEXT(AH7,"#,##0.00"),"-","△")&amp;"】"))</f>
        <v>【108.24】</v>
      </c>
      <c r="AI6" s="22">
        <f>IF(AI7="",NA(),AI7)</f>
        <v>125.22</v>
      </c>
      <c r="AJ6" s="22">
        <f t="shared" ref="AJ6:AR6" si="5">IF(AJ7="",NA(),AJ7)</f>
        <v>119.72</v>
      </c>
      <c r="AK6" s="22">
        <f t="shared" si="5"/>
        <v>97.84</v>
      </c>
      <c r="AL6" s="22">
        <f t="shared" si="5"/>
        <v>97.67</v>
      </c>
      <c r="AM6" s="22">
        <f t="shared" si="5"/>
        <v>55.68</v>
      </c>
      <c r="AN6" s="22">
        <f t="shared" si="5"/>
        <v>3.59</v>
      </c>
      <c r="AO6" s="22">
        <f t="shared" si="5"/>
        <v>3.98</v>
      </c>
      <c r="AP6" s="22">
        <f t="shared" si="5"/>
        <v>6.02</v>
      </c>
      <c r="AQ6" s="22">
        <f t="shared" si="5"/>
        <v>7.78</v>
      </c>
      <c r="AR6" s="22">
        <f t="shared" si="5"/>
        <v>9.59</v>
      </c>
      <c r="AS6" s="21" t="str">
        <f>IF(AS7="","",IF(AS7="-","【-】","【"&amp;SUBSTITUTE(TEXT(AS7,"#,##0.00"),"-","△")&amp;"】"))</f>
        <v>【1.50】</v>
      </c>
      <c r="AT6" s="22">
        <f>IF(AT7="",NA(),AT7)</f>
        <v>231.82</v>
      </c>
      <c r="AU6" s="22">
        <f t="shared" ref="AU6:BC6" si="6">IF(AU7="",NA(),AU7)</f>
        <v>212.18</v>
      </c>
      <c r="AV6" s="22">
        <f t="shared" si="6"/>
        <v>188.79</v>
      </c>
      <c r="AW6" s="22">
        <f t="shared" si="6"/>
        <v>169.65</v>
      </c>
      <c r="AX6" s="22">
        <f t="shared" si="6"/>
        <v>163.59</v>
      </c>
      <c r="AY6" s="22">
        <f t="shared" si="6"/>
        <v>379.08</v>
      </c>
      <c r="AZ6" s="22">
        <f t="shared" si="6"/>
        <v>367.55</v>
      </c>
      <c r="BA6" s="22">
        <f t="shared" si="6"/>
        <v>378.56</v>
      </c>
      <c r="BB6" s="22">
        <f t="shared" si="6"/>
        <v>364.46</v>
      </c>
      <c r="BC6" s="22">
        <f t="shared" si="6"/>
        <v>338.89</v>
      </c>
      <c r="BD6" s="21" t="str">
        <f>IF(BD7="","",IF(BD7="-","【-】","【"&amp;SUBSTITUTE(TEXT(BD7,"#,##0.00"),"-","△")&amp;"】"))</f>
        <v>【243.36】</v>
      </c>
      <c r="BE6" s="22">
        <f>IF(BE7="",NA(),BE7)</f>
        <v>1421.12</v>
      </c>
      <c r="BF6" s="22">
        <f t="shared" ref="BF6:BN6" si="7">IF(BF7="",NA(),BF7)</f>
        <v>1432.75</v>
      </c>
      <c r="BG6" s="22">
        <f t="shared" si="7"/>
        <v>1280.3800000000001</v>
      </c>
      <c r="BH6" s="22">
        <f t="shared" si="7"/>
        <v>1424.61</v>
      </c>
      <c r="BI6" s="22">
        <f t="shared" si="7"/>
        <v>1220.0899999999999</v>
      </c>
      <c r="BJ6" s="22">
        <f t="shared" si="7"/>
        <v>398.98</v>
      </c>
      <c r="BK6" s="22">
        <f t="shared" si="7"/>
        <v>418.68</v>
      </c>
      <c r="BL6" s="22">
        <f t="shared" si="7"/>
        <v>395.68</v>
      </c>
      <c r="BM6" s="22">
        <f t="shared" si="7"/>
        <v>403.72</v>
      </c>
      <c r="BN6" s="22">
        <f t="shared" si="7"/>
        <v>400.21</v>
      </c>
      <c r="BO6" s="21" t="str">
        <f>IF(BO7="","",IF(BO7="-","【-】","【"&amp;SUBSTITUTE(TEXT(BO7,"#,##0.00"),"-","△")&amp;"】"))</f>
        <v>【265.93】</v>
      </c>
      <c r="BP6" s="22">
        <f>IF(BP7="",NA(),BP7)</f>
        <v>67.040000000000006</v>
      </c>
      <c r="BQ6" s="22">
        <f t="shared" ref="BQ6:BY6" si="8">IF(BQ7="",NA(),BQ7)</f>
        <v>67.58</v>
      </c>
      <c r="BR6" s="22">
        <f t="shared" si="8"/>
        <v>70.05</v>
      </c>
      <c r="BS6" s="22">
        <f t="shared" si="8"/>
        <v>59.68</v>
      </c>
      <c r="BT6" s="22">
        <f t="shared" si="8"/>
        <v>72.16</v>
      </c>
      <c r="BU6" s="22">
        <f t="shared" si="8"/>
        <v>98.64</v>
      </c>
      <c r="BV6" s="22">
        <f t="shared" si="8"/>
        <v>94.78</v>
      </c>
      <c r="BW6" s="22">
        <f t="shared" si="8"/>
        <v>97.59</v>
      </c>
      <c r="BX6" s="22">
        <f t="shared" si="8"/>
        <v>92.17</v>
      </c>
      <c r="BY6" s="22">
        <f t="shared" si="8"/>
        <v>92.83</v>
      </c>
      <c r="BZ6" s="21" t="str">
        <f>IF(BZ7="","",IF(BZ7="-","【-】","【"&amp;SUBSTITUTE(TEXT(BZ7,"#,##0.00"),"-","△")&amp;"】"))</f>
        <v>【97.82】</v>
      </c>
      <c r="CA6" s="22">
        <f>IF(CA7="",NA(),CA7)</f>
        <v>270.95</v>
      </c>
      <c r="CB6" s="22">
        <f t="shared" ref="CB6:CJ6" si="9">IF(CB7="",NA(),CB7)</f>
        <v>253.3</v>
      </c>
      <c r="CC6" s="22">
        <f t="shared" si="9"/>
        <v>259.85000000000002</v>
      </c>
      <c r="CD6" s="22">
        <f t="shared" si="9"/>
        <v>263.05</v>
      </c>
      <c r="CE6" s="22">
        <f t="shared" si="9"/>
        <v>253.1</v>
      </c>
      <c r="CF6" s="22">
        <f t="shared" si="9"/>
        <v>178.92</v>
      </c>
      <c r="CG6" s="22">
        <f t="shared" si="9"/>
        <v>181.3</v>
      </c>
      <c r="CH6" s="22">
        <f t="shared" si="9"/>
        <v>181.71</v>
      </c>
      <c r="CI6" s="22">
        <f t="shared" si="9"/>
        <v>188.51</v>
      </c>
      <c r="CJ6" s="22">
        <f t="shared" si="9"/>
        <v>189.43</v>
      </c>
      <c r="CK6" s="21" t="str">
        <f>IF(CK7="","",IF(CK7="-","【-】","【"&amp;SUBSTITUTE(TEXT(CK7,"#,##0.00"),"-","△")&amp;"】"))</f>
        <v>【177.56】</v>
      </c>
      <c r="CL6" s="22">
        <f>IF(CL7="",NA(),CL7)</f>
        <v>45.35</v>
      </c>
      <c r="CM6" s="22">
        <f t="shared" ref="CM6:CU6" si="10">IF(CM7="",NA(),CM7)</f>
        <v>45.45</v>
      </c>
      <c r="CN6" s="22">
        <f t="shared" si="10"/>
        <v>45</v>
      </c>
      <c r="CO6" s="22">
        <f t="shared" si="10"/>
        <v>45.04</v>
      </c>
      <c r="CP6" s="22">
        <f t="shared" si="10"/>
        <v>44.05</v>
      </c>
      <c r="CQ6" s="22">
        <f t="shared" si="10"/>
        <v>55.14</v>
      </c>
      <c r="CR6" s="22">
        <f t="shared" si="10"/>
        <v>55.89</v>
      </c>
      <c r="CS6" s="22">
        <f t="shared" si="10"/>
        <v>55.72</v>
      </c>
      <c r="CT6" s="22">
        <f t="shared" si="10"/>
        <v>55.31</v>
      </c>
      <c r="CU6" s="22">
        <f t="shared" si="10"/>
        <v>55.14</v>
      </c>
      <c r="CV6" s="21" t="str">
        <f>IF(CV7="","",IF(CV7="-","【-】","【"&amp;SUBSTITUTE(TEXT(CV7,"#,##0.00"),"-","△")&amp;"】"))</f>
        <v>【59.81】</v>
      </c>
      <c r="CW6" s="22">
        <f>IF(CW7="",NA(),CW7)</f>
        <v>92.27</v>
      </c>
      <c r="CX6" s="22">
        <f t="shared" ref="CX6:DF6" si="11">IF(CX7="",NA(),CX7)</f>
        <v>91.38</v>
      </c>
      <c r="CY6" s="22">
        <f t="shared" si="11"/>
        <v>90.7</v>
      </c>
      <c r="CZ6" s="22">
        <f t="shared" si="11"/>
        <v>87.79</v>
      </c>
      <c r="DA6" s="22">
        <f t="shared" si="11"/>
        <v>89.41</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28.05</v>
      </c>
      <c r="DI6" s="22">
        <f t="shared" ref="DI6:DQ6" si="12">IF(DI7="",NA(),DI7)</f>
        <v>32.56</v>
      </c>
      <c r="DJ6" s="22">
        <f t="shared" si="12"/>
        <v>36.479999999999997</v>
      </c>
      <c r="DK6" s="22">
        <f t="shared" si="12"/>
        <v>40.47</v>
      </c>
      <c r="DL6" s="22">
        <f t="shared" si="12"/>
        <v>42.33</v>
      </c>
      <c r="DM6" s="22">
        <f t="shared" si="12"/>
        <v>49.92</v>
      </c>
      <c r="DN6" s="22">
        <f t="shared" si="12"/>
        <v>50.63</v>
      </c>
      <c r="DO6" s="22">
        <f t="shared" si="12"/>
        <v>51.29</v>
      </c>
      <c r="DP6" s="22">
        <f t="shared" si="12"/>
        <v>52.2</v>
      </c>
      <c r="DQ6" s="22">
        <f t="shared" si="12"/>
        <v>52.7</v>
      </c>
      <c r="DR6" s="21" t="str">
        <f>IF(DR7="","",IF(DR7="-","【-】","【"&amp;SUBSTITUTE(TEXT(DR7,"#,##0.00"),"-","△")&amp;"】"))</f>
        <v>【52.02】</v>
      </c>
      <c r="DS6" s="22">
        <f>IF(DS7="",NA(),DS7)</f>
        <v>2.61</v>
      </c>
      <c r="DT6" s="22">
        <f t="shared" ref="DT6:EB6" si="13">IF(DT7="",NA(),DT7)</f>
        <v>9.32</v>
      </c>
      <c r="DU6" s="22">
        <f t="shared" si="13"/>
        <v>10.75</v>
      </c>
      <c r="DV6" s="22">
        <f t="shared" si="13"/>
        <v>11.24</v>
      </c>
      <c r="DW6" s="22">
        <f t="shared" si="13"/>
        <v>12.03</v>
      </c>
      <c r="DX6" s="22">
        <f t="shared" si="13"/>
        <v>16.88</v>
      </c>
      <c r="DY6" s="22">
        <f t="shared" si="13"/>
        <v>18.28</v>
      </c>
      <c r="DZ6" s="22">
        <f t="shared" si="13"/>
        <v>19.61</v>
      </c>
      <c r="EA6" s="22">
        <f t="shared" si="13"/>
        <v>20.73</v>
      </c>
      <c r="EB6" s="22">
        <f t="shared" si="13"/>
        <v>22.86</v>
      </c>
      <c r="EC6" s="21" t="str">
        <f>IF(EC7="","",IF(EC7="-","【-】","【"&amp;SUBSTITUTE(TEXT(EC7,"#,##0.00"),"-","△")&amp;"】"))</f>
        <v>【25.37】</v>
      </c>
      <c r="ED6" s="21">
        <f>IF(ED7="",NA(),ED7)</f>
        <v>0</v>
      </c>
      <c r="EE6" s="21">
        <f t="shared" ref="EE6:EM6" si="14">IF(EE7="",NA(),EE7)</f>
        <v>0</v>
      </c>
      <c r="EF6" s="22">
        <f t="shared" si="14"/>
        <v>0.37</v>
      </c>
      <c r="EG6" s="22">
        <f t="shared" si="14"/>
        <v>0.15</v>
      </c>
      <c r="EH6" s="22">
        <f t="shared" si="14"/>
        <v>0.21</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264652</v>
      </c>
      <c r="D7" s="24">
        <v>46</v>
      </c>
      <c r="E7" s="24">
        <v>1</v>
      </c>
      <c r="F7" s="24">
        <v>0</v>
      </c>
      <c r="G7" s="24">
        <v>1</v>
      </c>
      <c r="H7" s="24" t="s">
        <v>93</v>
      </c>
      <c r="I7" s="24" t="s">
        <v>94</v>
      </c>
      <c r="J7" s="24" t="s">
        <v>95</v>
      </c>
      <c r="K7" s="24" t="s">
        <v>96</v>
      </c>
      <c r="L7" s="24" t="s">
        <v>97</v>
      </c>
      <c r="M7" s="24" t="s">
        <v>98</v>
      </c>
      <c r="N7" s="25" t="s">
        <v>99</v>
      </c>
      <c r="O7" s="25">
        <v>21.85</v>
      </c>
      <c r="P7" s="25">
        <v>99.89</v>
      </c>
      <c r="Q7" s="25">
        <v>3463</v>
      </c>
      <c r="R7" s="25">
        <v>19777</v>
      </c>
      <c r="S7" s="25">
        <v>108.38</v>
      </c>
      <c r="T7" s="25">
        <v>182.48</v>
      </c>
      <c r="U7" s="25">
        <v>19616</v>
      </c>
      <c r="V7" s="25">
        <v>20.13</v>
      </c>
      <c r="W7" s="25">
        <v>974.47</v>
      </c>
      <c r="X7" s="25">
        <v>100.57</v>
      </c>
      <c r="Y7" s="25">
        <v>107.89</v>
      </c>
      <c r="Z7" s="25">
        <v>109.92</v>
      </c>
      <c r="AA7" s="25">
        <v>109.65</v>
      </c>
      <c r="AB7" s="25">
        <v>117.4</v>
      </c>
      <c r="AC7" s="25">
        <v>108.61</v>
      </c>
      <c r="AD7" s="25">
        <v>108.35</v>
      </c>
      <c r="AE7" s="25">
        <v>108.84</v>
      </c>
      <c r="AF7" s="25">
        <v>105.92</v>
      </c>
      <c r="AG7" s="25">
        <v>106.01</v>
      </c>
      <c r="AH7" s="25">
        <v>108.24</v>
      </c>
      <c r="AI7" s="25">
        <v>125.22</v>
      </c>
      <c r="AJ7" s="25">
        <v>119.72</v>
      </c>
      <c r="AK7" s="25">
        <v>97.84</v>
      </c>
      <c r="AL7" s="25">
        <v>97.67</v>
      </c>
      <c r="AM7" s="25">
        <v>55.68</v>
      </c>
      <c r="AN7" s="25">
        <v>3.59</v>
      </c>
      <c r="AO7" s="25">
        <v>3.98</v>
      </c>
      <c r="AP7" s="25">
        <v>6.02</v>
      </c>
      <c r="AQ7" s="25">
        <v>7.78</v>
      </c>
      <c r="AR7" s="25">
        <v>9.59</v>
      </c>
      <c r="AS7" s="25">
        <v>1.5</v>
      </c>
      <c r="AT7" s="25">
        <v>231.82</v>
      </c>
      <c r="AU7" s="25">
        <v>212.18</v>
      </c>
      <c r="AV7" s="25">
        <v>188.79</v>
      </c>
      <c r="AW7" s="25">
        <v>169.65</v>
      </c>
      <c r="AX7" s="25">
        <v>163.59</v>
      </c>
      <c r="AY7" s="25">
        <v>379.08</v>
      </c>
      <c r="AZ7" s="25">
        <v>367.55</v>
      </c>
      <c r="BA7" s="25">
        <v>378.56</v>
      </c>
      <c r="BB7" s="25">
        <v>364.46</v>
      </c>
      <c r="BC7" s="25">
        <v>338.89</v>
      </c>
      <c r="BD7" s="25">
        <v>243.36</v>
      </c>
      <c r="BE7" s="25">
        <v>1421.12</v>
      </c>
      <c r="BF7" s="25">
        <v>1432.75</v>
      </c>
      <c r="BG7" s="25">
        <v>1280.3800000000001</v>
      </c>
      <c r="BH7" s="25">
        <v>1424.61</v>
      </c>
      <c r="BI7" s="25">
        <v>1220.0899999999999</v>
      </c>
      <c r="BJ7" s="25">
        <v>398.98</v>
      </c>
      <c r="BK7" s="25">
        <v>418.68</v>
      </c>
      <c r="BL7" s="25">
        <v>395.68</v>
      </c>
      <c r="BM7" s="25">
        <v>403.72</v>
      </c>
      <c r="BN7" s="25">
        <v>400.21</v>
      </c>
      <c r="BO7" s="25">
        <v>265.93</v>
      </c>
      <c r="BP7" s="25">
        <v>67.040000000000006</v>
      </c>
      <c r="BQ7" s="25">
        <v>67.58</v>
      </c>
      <c r="BR7" s="25">
        <v>70.05</v>
      </c>
      <c r="BS7" s="25">
        <v>59.68</v>
      </c>
      <c r="BT7" s="25">
        <v>72.16</v>
      </c>
      <c r="BU7" s="25">
        <v>98.64</v>
      </c>
      <c r="BV7" s="25">
        <v>94.78</v>
      </c>
      <c r="BW7" s="25">
        <v>97.59</v>
      </c>
      <c r="BX7" s="25">
        <v>92.17</v>
      </c>
      <c r="BY7" s="25">
        <v>92.83</v>
      </c>
      <c r="BZ7" s="25">
        <v>97.82</v>
      </c>
      <c r="CA7" s="25">
        <v>270.95</v>
      </c>
      <c r="CB7" s="25">
        <v>253.3</v>
      </c>
      <c r="CC7" s="25">
        <v>259.85000000000002</v>
      </c>
      <c r="CD7" s="25">
        <v>263.05</v>
      </c>
      <c r="CE7" s="25">
        <v>253.1</v>
      </c>
      <c r="CF7" s="25">
        <v>178.92</v>
      </c>
      <c r="CG7" s="25">
        <v>181.3</v>
      </c>
      <c r="CH7" s="25">
        <v>181.71</v>
      </c>
      <c r="CI7" s="25">
        <v>188.51</v>
      </c>
      <c r="CJ7" s="25">
        <v>189.43</v>
      </c>
      <c r="CK7" s="25">
        <v>177.56</v>
      </c>
      <c r="CL7" s="25">
        <v>45.35</v>
      </c>
      <c r="CM7" s="25">
        <v>45.45</v>
      </c>
      <c r="CN7" s="25">
        <v>45</v>
      </c>
      <c r="CO7" s="25">
        <v>45.04</v>
      </c>
      <c r="CP7" s="25">
        <v>44.05</v>
      </c>
      <c r="CQ7" s="25">
        <v>55.14</v>
      </c>
      <c r="CR7" s="25">
        <v>55.89</v>
      </c>
      <c r="CS7" s="25">
        <v>55.72</v>
      </c>
      <c r="CT7" s="25">
        <v>55.31</v>
      </c>
      <c r="CU7" s="25">
        <v>55.14</v>
      </c>
      <c r="CV7" s="25">
        <v>59.81</v>
      </c>
      <c r="CW7" s="25">
        <v>92.27</v>
      </c>
      <c r="CX7" s="25">
        <v>91.38</v>
      </c>
      <c r="CY7" s="25">
        <v>90.7</v>
      </c>
      <c r="CZ7" s="25">
        <v>87.79</v>
      </c>
      <c r="DA7" s="25">
        <v>89.41</v>
      </c>
      <c r="DB7" s="25">
        <v>81.39</v>
      </c>
      <c r="DC7" s="25">
        <v>81.27</v>
      </c>
      <c r="DD7" s="25">
        <v>81.260000000000005</v>
      </c>
      <c r="DE7" s="25">
        <v>80.36</v>
      </c>
      <c r="DF7" s="25">
        <v>80.13</v>
      </c>
      <c r="DG7" s="25">
        <v>89.42</v>
      </c>
      <c r="DH7" s="25">
        <v>28.05</v>
      </c>
      <c r="DI7" s="25">
        <v>32.56</v>
      </c>
      <c r="DJ7" s="25">
        <v>36.479999999999997</v>
      </c>
      <c r="DK7" s="25">
        <v>40.47</v>
      </c>
      <c r="DL7" s="25">
        <v>42.33</v>
      </c>
      <c r="DM7" s="25">
        <v>49.92</v>
      </c>
      <c r="DN7" s="25">
        <v>50.63</v>
      </c>
      <c r="DO7" s="25">
        <v>51.29</v>
      </c>
      <c r="DP7" s="25">
        <v>52.2</v>
      </c>
      <c r="DQ7" s="25">
        <v>52.7</v>
      </c>
      <c r="DR7" s="25">
        <v>52.02</v>
      </c>
      <c r="DS7" s="25">
        <v>2.61</v>
      </c>
      <c r="DT7" s="25">
        <v>9.32</v>
      </c>
      <c r="DU7" s="25">
        <v>10.75</v>
      </c>
      <c r="DV7" s="25">
        <v>11.24</v>
      </c>
      <c r="DW7" s="25">
        <v>12.03</v>
      </c>
      <c r="DX7" s="25">
        <v>16.88</v>
      </c>
      <c r="DY7" s="25">
        <v>18.28</v>
      </c>
      <c r="DZ7" s="25">
        <v>19.61</v>
      </c>
      <c r="EA7" s="25">
        <v>20.73</v>
      </c>
      <c r="EB7" s="25">
        <v>22.86</v>
      </c>
      <c r="EC7" s="25">
        <v>25.37</v>
      </c>
      <c r="ED7" s="25">
        <v>0</v>
      </c>
      <c r="EE7" s="25">
        <v>0</v>
      </c>
      <c r="EF7" s="25">
        <v>0.37</v>
      </c>
      <c r="EG7" s="25">
        <v>0.15</v>
      </c>
      <c r="EH7" s="25">
        <v>0.21</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与謝野町</cp:lastModifiedBy>
  <cp:lastPrinted>2025-02-04T00:56:05Z</cp:lastPrinted>
  <dcterms:created xsi:type="dcterms:W3CDTF">2025-01-24T06:51:36Z</dcterms:created>
  <dcterms:modified xsi:type="dcterms:W3CDTF">2025-02-04T00:56:08Z</dcterms:modified>
  <cp:category/>
</cp:coreProperties>
</file>