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KC3353\Desktop\京都府　経営分析\令和６年度(  5年度決算) 経営分析比較 (京都府より）\提出\"/>
    </mc:Choice>
  </mc:AlternateContent>
  <xr:revisionPtr revIDLastSave="0" documentId="13_ncr:1_{9BCAF910-B313-48A8-807B-68A677588947}" xr6:coauthVersionLast="36" xr6:coauthVersionMax="36" xr10:uidLastSave="{00000000-0000-0000-0000-000000000000}"/>
  <workbookProtection workbookAlgorithmName="SHA-512" workbookHashValue="DHoF1Plu3W8GU9neE1wtEvYBofwXz55zrO2dyTvRYZZAKNSHAan1WHQCZVY1dtCcri+opzo49d+xUlVyCslJwg==" workbookSaltValue="dXCoPVb+pkEJpzC0tST+ZA==" workbookSpinCount="100000" lockStructure="1"/>
  <bookViews>
    <workbookView xWindow="0" yWindow="0" windowWidth="20490" windowHeight="72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FL32"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54" i="4"/>
  <c r="C11" i="5"/>
  <c r="D11" i="5"/>
  <c r="E11" i="5"/>
  <c r="B11" i="5"/>
  <c r="KV78" i="4" l="1"/>
  <c r="KU54" i="4"/>
  <c r="KU32" i="4"/>
  <c r="HI78" i="4"/>
  <c r="HG54" i="4"/>
  <c r="HG32" i="4"/>
  <c r="DV78" i="4"/>
  <c r="DS54" i="4"/>
  <c r="DS32" i="4"/>
  <c r="AE78" i="4"/>
  <c r="AE54" i="4"/>
  <c r="AE32" i="4"/>
  <c r="P78" i="4"/>
  <c r="P54" i="4"/>
  <c r="P32" i="4"/>
  <c r="KG78" i="4"/>
  <c r="KF54" i="4"/>
  <c r="KF32" i="4"/>
  <c r="GT78" i="4"/>
  <c r="GR54" i="4"/>
  <c r="GR32" i="4"/>
  <c r="DD54" i="4"/>
  <c r="DG78"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<sst xmlns="http://schemas.openxmlformats.org/spreadsheetml/2006/main" count="343" uniqueCount="184">
  <si>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</si>
  <si>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</si>
  <si>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</si>
  <si>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</si>
  <si>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</si>
  <si>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</si>
  <si>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</si>
  <si>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</si>
  <si>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</si>
  <si>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</si>
  <si>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</si>
  <si>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</si>
  <si>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</si>
  <si>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</si>
  <si>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</si>
  <si>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</si>
  <si>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</si>
  <si>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</si>
  <si>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</si>
  <si>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</si>
  <si>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</si>
  <si>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</si>
  <si>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</si>
  <si>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</si>
  <si>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</si>
  <si>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</si>
  <si>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</si>
  <si>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</si>
  <si>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</si>
  <si>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</si>
  <si>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</si>
  <si>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</si>
  <si>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</si>
  <si>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</si>
  <si>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</si>
  <si>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</si>
  <si>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</si>
  <si>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</si>
  <si>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</si>
  <si>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</si>
  <si>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</si>
  <si>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</si>
  <si>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</si>
  <si>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</si>
  <si>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</si>
  <si>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</si>
  <si>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</si>
  <si>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</si>
  <si>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</si>
  <si>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</si>
  <si>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</si>
  <si>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</si>
  <si>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</si>
  <si>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</si>
  <si>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</si>
  <si>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</si>
  <si>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</si>
  <si>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</si>
  <si>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</si>
  <si>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</si>
  <si>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</si>
  <si>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</si>
  <si>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</si>
  <si>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</si>
  <si>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</si>
  <si>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</si>
  <si>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</si>
  <si>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</si>
  <si>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</si>
  <si>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</si>
  <si>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</si>
  <si>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</si>
  <si>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</si>
  <si>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</si>
  <si>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</si>
  <si>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</si>
  <si>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</si>
  <si>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</si>
  <si>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</si>
  <si>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</si>
  <si>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</si>
  <si>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</si>
  <si>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</si>
  <si>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</si>
  <si>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</si>
  <si>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</si>
  <si>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</si>
  <si>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</si>
  <si>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</si>
  <si>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</si>
  <si>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</si>
  <si>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</si>
  <si>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</si>
  <si>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</si>
  <si>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</si>
  <si>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</si>
  <si>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</si>
  <si>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</si>
  <si>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</si>
  <si>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</si>
  <si>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</si>
  <si>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</si>
  <si>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</si>
  <si>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</si>
  <si>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</si>
  <si>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</si>
  <si>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</si>
  <si>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</si>
  <si>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</si>
  <si>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</si>
  <si>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</si>
  <si>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</si>
  <si>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</si>
  <si>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</si>
  <si>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</si>
  <si>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</si>
  <si>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</si>
  <si>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</si>
  <si>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</si>
  <si>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</si>
  <si>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</si>
  <si>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</si>
  <si>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</si>
  <si>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</si>
  <si>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</si>
  <si>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</si>
  <si>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</si>
  <si>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</si>
  <si>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</si>
  <si>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</si>
  <si>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</si>
  <si>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</si>
  <si>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</si>
  <si>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</si>
  <si>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</si>
  <si>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</si>
  <si>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</si>
  <si>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</si>
  <si>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</si>
  <si>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</si>
  <si>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</si>
  <si>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</si>
  <si>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</si>
  <si>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</si>
  <si>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</si>
  <si>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</si>
  <si>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</si>
  <si>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</si>
  <si>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</si>
  <si>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</si>
  <si>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</si>
  <si>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</si>
  <si>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</si>
  <si>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</si>
  <si>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</si>
  <si>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</si>
  <si>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</si>
  <si>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</si>
  <si>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</si>
  <si>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</si>
  <si>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</si>
  <si>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</si>
  <si>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</si>
  <si>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</si>
  <si>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</si>
  <si>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</si>
  <si>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</si>
  <si>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</si>
  <si>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</si>
  <si>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</si>
  <si>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</si>
  <si>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</si>
  <si>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</si>
  <si>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</si>
  <si>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</si>
  <si>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</si>
  <si>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</si>
  <si>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</si>
  <si>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</si>
  <si>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</si>
  <si>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①の建屋の老朽化(本館診療棟が築４９年･第一病棟が築３５年･ 第二病棟及び看護専門学校が築２１年)が進み、類似病院と比較し 高値となっています。②の器械備品については、当医療圏の要である事の認識を深め、診療内容の充実(高度医療)･患者サービスの向 上の為、医療機器等を順次更新及び新規の機器や管理システムを導入していますが、類似病院値を大きく上回る高値を示しています。③の１床当たりで見ると類似病院･全国比較においては、やや低値(少額)を示しています。   　　　　　　　　　　　　　　　　　　　　　　　　　　　以上の事柄を踏まえ、老朽化解消の為、進めてまいりました新病棟整備(建設)事業については、建築資材等の高騰や建設市場のひっ迫の影響を受け、将来の病院財政を見据え詳細な収支計画を策定し、事業計画を見直したのち実施する事となりました。</t>
    <rPh sb="33" eb="34">
      <t>2</t>
    </rPh>
    <rPh sb="40" eb="42">
      <t>センモン</t>
    </rPh>
    <rPh sb="56" eb="58">
      <t>ビョウイン</t>
    </rPh>
    <rPh sb="128" eb="130">
      <t>イリョウ</t>
    </rPh>
    <rPh sb="130" eb="132">
      <t>キキ</t>
    </rPh>
    <rPh sb="132" eb="133">
      <t>トウ</t>
    </rPh>
    <rPh sb="134" eb="136">
      <t>ジュンジ</t>
    </rPh>
    <rPh sb="138" eb="139">
      <t>オヨ</t>
    </rPh>
    <rPh sb="162" eb="164">
      <t>ルイジ</t>
    </rPh>
    <rPh sb="164" eb="166">
      <t>ビョウイン</t>
    </rPh>
    <rPh sb="166" eb="167">
      <t>チ</t>
    </rPh>
    <rPh sb="168" eb="169">
      <t>オオ</t>
    </rPh>
    <rPh sb="171" eb="173">
      <t>ウワマワ</t>
    </rPh>
    <rPh sb="174" eb="176">
      <t>コウチ</t>
    </rPh>
    <rPh sb="177" eb="178">
      <t>シメ</t>
    </rPh>
    <rPh sb="188" eb="189">
      <t>アタ</t>
    </rPh>
    <rPh sb="192" eb="193">
      <t>ミ</t>
    </rPh>
    <rPh sb="201" eb="203">
      <t>ビョウイン</t>
    </rPh>
    <rPh sb="216" eb="217">
      <t>テイ</t>
    </rPh>
    <rPh sb="256" eb="258">
      <t>イジョウ</t>
    </rPh>
    <rPh sb="259" eb="261">
      <t>コトガラ</t>
    </rPh>
    <rPh sb="262" eb="263">
      <t>フ</t>
    </rPh>
    <rPh sb="266" eb="268">
      <t>ロウキュウ</t>
    </rPh>
    <rPh sb="268" eb="269">
      <t>カ</t>
    </rPh>
    <rPh sb="269" eb="271">
      <t>カイショウ</t>
    </rPh>
    <rPh sb="272" eb="273">
      <t>タメ</t>
    </rPh>
    <rPh sb="274" eb="275">
      <t>スス</t>
    </rPh>
    <rPh sb="286" eb="288">
      <t>セイビ</t>
    </rPh>
    <rPh sb="289" eb="291">
      <t>ケンセツ</t>
    </rPh>
    <rPh sb="292" eb="294">
      <t>ジギョウ</t>
    </rPh>
    <rPh sb="300" eb="302">
      <t>ケンチク</t>
    </rPh>
    <rPh sb="302" eb="304">
      <t>シザイ</t>
    </rPh>
    <rPh sb="304" eb="305">
      <t>トウ</t>
    </rPh>
    <rPh sb="306" eb="308">
      <t>コウトウ</t>
    </rPh>
    <rPh sb="309" eb="311">
      <t>ケンセツ</t>
    </rPh>
    <rPh sb="311" eb="313">
      <t>シジョウ</t>
    </rPh>
    <rPh sb="316" eb="317">
      <t>パク</t>
    </rPh>
    <rPh sb="318" eb="320">
      <t>エイキョウ</t>
    </rPh>
    <rPh sb="321" eb="322">
      <t>ウ</t>
    </rPh>
    <rPh sb="324" eb="326">
      <t>ショウライ</t>
    </rPh>
    <rPh sb="327" eb="329">
      <t>ビョウイン</t>
    </rPh>
    <rPh sb="329" eb="331">
      <t>ザイセイ</t>
    </rPh>
    <rPh sb="332" eb="334">
      <t>ミス</t>
    </rPh>
    <rPh sb="335" eb="337">
      <t>ショウサイ</t>
    </rPh>
    <rPh sb="338" eb="340">
      <t>シュウシ</t>
    </rPh>
    <rPh sb="340" eb="342">
      <t>ケイカク</t>
    </rPh>
    <rPh sb="347" eb="349">
      <t>ジギョウ</t>
    </rPh>
    <rPh sb="352" eb="354">
      <t>ミナオ</t>
    </rPh>
    <rPh sb="358" eb="360">
      <t>ジッシ</t>
    </rPh>
    <rPh sb="362" eb="363">
      <t>コト</t>
    </rPh>
    <phoneticPr fontId="5"/>
  </si>
  <si>
    <t>　令和５年度は、新型コロナウイルス感染症の蔓延が落ち着きましたが、患者数は入院･外来共に昨年度より減少し、一人当たりの診療単価についても僅かながら減少となり診療収入が減少しました。また、感染症法上の位置付けが５類に移行された事により、感染症対策の取り組みに対する空床確保をはじめとした各種支援事業についても縮小し全体の事業収入も減少しました。一方、事業支出については、給与費をはじめ材料費(薬品費含む)及び経費の一部についても昨年度を上回りました。分析表で見ると⑤⑥が減少し⑦⑧が上昇となり②及び③が減少(全国平均･類似病院平均値との比較では高値)を示しています。以上の結果、厳しい一年となりましたが、経常収支(①)については、単年度黒字(７年継続)決算となり健全経営を保つ事が出来ています。</t>
    <rPh sb="1" eb="3">
      <t>レイワ</t>
    </rPh>
    <rPh sb="4" eb="6">
      <t>ネンド</t>
    </rPh>
    <rPh sb="8" eb="10">
      <t>シンガタ</t>
    </rPh>
    <rPh sb="17" eb="20">
      <t>カンセンショウ</t>
    </rPh>
    <rPh sb="21" eb="23">
      <t>マンエン</t>
    </rPh>
    <rPh sb="24" eb="25">
      <t>オ</t>
    </rPh>
    <rPh sb="26" eb="27">
      <t>ツ</t>
    </rPh>
    <rPh sb="33" eb="36">
      <t>カンジャスウ</t>
    </rPh>
    <rPh sb="37" eb="39">
      <t>ニュウイン</t>
    </rPh>
    <rPh sb="40" eb="42">
      <t>ガイライ</t>
    </rPh>
    <rPh sb="42" eb="43">
      <t>トモ</t>
    </rPh>
    <rPh sb="44" eb="46">
      <t>サクネン</t>
    </rPh>
    <rPh sb="46" eb="47">
      <t>ド</t>
    </rPh>
    <rPh sb="49" eb="51">
      <t>ゲンショウ</t>
    </rPh>
    <rPh sb="53" eb="55">
      <t>ヒトリ</t>
    </rPh>
    <rPh sb="55" eb="56">
      <t>ア</t>
    </rPh>
    <rPh sb="59" eb="61">
      <t>シンリョウ</t>
    </rPh>
    <rPh sb="61" eb="63">
      <t>タンカ</t>
    </rPh>
    <rPh sb="68" eb="69">
      <t>ワズ</t>
    </rPh>
    <rPh sb="73" eb="75">
      <t>ゲンショウ</t>
    </rPh>
    <rPh sb="78" eb="80">
      <t>シンリョウ</t>
    </rPh>
    <rPh sb="80" eb="82">
      <t>シュウニュウ</t>
    </rPh>
    <rPh sb="83" eb="85">
      <t>ゲンショウ</t>
    </rPh>
    <rPh sb="93" eb="96">
      <t>カンセンショウ</t>
    </rPh>
    <rPh sb="99" eb="102">
      <t>イチツ</t>
    </rPh>
    <rPh sb="105" eb="106">
      <t>ルイ</t>
    </rPh>
    <rPh sb="107" eb="109">
      <t>イコウ</t>
    </rPh>
    <rPh sb="112" eb="113">
      <t>コト</t>
    </rPh>
    <rPh sb="117" eb="119">
      <t>カンセン</t>
    </rPh>
    <rPh sb="119" eb="120">
      <t>ショウ</t>
    </rPh>
    <rPh sb="120" eb="122">
      <t>タイサク</t>
    </rPh>
    <rPh sb="126" eb="127">
      <t>ク</t>
    </rPh>
    <rPh sb="129" eb="130">
      <t>タイ</t>
    </rPh>
    <rPh sb="132" eb="134">
      <t>クウショウ</t>
    </rPh>
    <rPh sb="134" eb="136">
      <t>カクホ</t>
    </rPh>
    <rPh sb="143" eb="145">
      <t>カクシュ</t>
    </rPh>
    <rPh sb="157" eb="159">
      <t>ゼンタイ</t>
    </rPh>
    <rPh sb="160" eb="162">
      <t>ジギョウ</t>
    </rPh>
    <rPh sb="162" eb="164">
      <t>シュウニュウ</t>
    </rPh>
    <rPh sb="172" eb="174">
      <t>イッポウ</t>
    </rPh>
    <rPh sb="175" eb="177">
      <t>ジギョウ</t>
    </rPh>
    <rPh sb="177" eb="179">
      <t>シシュツ</t>
    </rPh>
    <rPh sb="185" eb="188">
      <t>キュウヨヒ</t>
    </rPh>
    <rPh sb="192" eb="194">
      <t>ザイリョウ</t>
    </rPh>
    <rPh sb="195" eb="198">
      <t>ヤクヒンヒ</t>
    </rPh>
    <rPh sb="198" eb="199">
      <t>フク</t>
    </rPh>
    <rPh sb="201" eb="202">
      <t>ヒ</t>
    </rPh>
    <rPh sb="202" eb="203">
      <t>オヨ</t>
    </rPh>
    <rPh sb="204" eb="206">
      <t>ケイヒ</t>
    </rPh>
    <rPh sb="207" eb="209">
      <t>イチブ</t>
    </rPh>
    <rPh sb="214" eb="217">
      <t>サクネンド</t>
    </rPh>
    <rPh sb="218" eb="220">
      <t>ウワマワ</t>
    </rPh>
    <rPh sb="225" eb="227">
      <t>ブンセキ</t>
    </rPh>
    <rPh sb="227" eb="228">
      <t>ヒョウ</t>
    </rPh>
    <rPh sb="229" eb="230">
      <t>ミ</t>
    </rPh>
    <rPh sb="235" eb="237">
      <t>ゲンショウ</t>
    </rPh>
    <rPh sb="240" eb="242">
      <t>ジョウショウ</t>
    </rPh>
    <rPh sb="247" eb="248">
      <t>オヨ</t>
    </rPh>
    <rPh sb="250" eb="252">
      <t>ゲンショウ</t>
    </rPh>
    <rPh sb="252" eb="253">
      <t>ショウ</t>
    </rPh>
    <rPh sb="254" eb="256">
      <t>ゼンコク</t>
    </rPh>
    <rPh sb="259" eb="261">
      <t>ルイジ</t>
    </rPh>
    <rPh sb="261" eb="263">
      <t>ビョウイン</t>
    </rPh>
    <rPh sb="263" eb="265">
      <t>ヘイキン</t>
    </rPh>
    <rPh sb="265" eb="266">
      <t>チ</t>
    </rPh>
    <rPh sb="268" eb="270">
      <t>ヒカク</t>
    </rPh>
    <rPh sb="272" eb="274">
      <t>コウチ</t>
    </rPh>
    <rPh sb="276" eb="277">
      <t>シメ</t>
    </rPh>
    <rPh sb="286" eb="288">
      <t>ケッカ</t>
    </rPh>
    <rPh sb="289" eb="290">
      <t>キビ</t>
    </rPh>
    <rPh sb="292" eb="293">
      <t>イチ</t>
    </rPh>
    <rPh sb="302" eb="304">
      <t>ケイジョウ</t>
    </rPh>
    <rPh sb="304" eb="306">
      <t>シュウシ</t>
    </rPh>
    <rPh sb="315" eb="318">
      <t>タンネンド</t>
    </rPh>
    <rPh sb="318" eb="320">
      <t>クロジ</t>
    </rPh>
    <rPh sb="322" eb="323">
      <t>ネン</t>
    </rPh>
    <rPh sb="323" eb="325">
      <t>ケイゾク</t>
    </rPh>
    <rPh sb="326" eb="328">
      <t>ケッサン</t>
    </rPh>
    <rPh sb="331" eb="333">
      <t>ケンゼン</t>
    </rPh>
    <rPh sb="333" eb="335">
      <t>ケイエイ</t>
    </rPh>
    <rPh sb="336" eb="337">
      <t>タモ</t>
    </rPh>
    <rPh sb="339" eb="340">
      <t>コト</t>
    </rPh>
    <rPh sb="341" eb="343">
      <t>デキ</t>
    </rPh>
    <phoneticPr fontId="5"/>
  </si>
  <si>
    <t>　令和５年度は、令和２年から猛威を奮いました新型コロナウイルス感染症が、一定の落ち着きを見せ、感染症法上の位置付けが移行されましたが、引き続き当医療圏内唯一の感染症指定病院として対象患者様の受入れ等に対応できる診療体制を維持しています。経営状況については、患者数の減少、物価高騰の影響等により厳しい結果となり、病院事業を取り巻く経営環境はますます厳しくなる事が懸念される中、経営基盤の強化を図る為「経営強化プラン」を策定しました。当院は引き続き医療圏の拠点病院として、各医療機関との連携強化、政策医療の提供、患者及び医業収益の確保及び経営の安定化を図り、高齢化が進む当医療圏の患者ニーズに応えるべく課題である老朽化の進む施設建屋の建替えについて計画を進めています。また、地域医療支援病院として地域医療の充実・地元地域完結型医療を掲げ、地域住民の皆様に安心･安全な医療の提供に努めて まいります。</t>
    <rPh sb="1" eb="3">
      <t>レイワ</t>
    </rPh>
    <rPh sb="4" eb="6">
      <t>ネンド</t>
    </rPh>
    <rPh sb="8" eb="10">
      <t>レイワ</t>
    </rPh>
    <rPh sb="11" eb="12">
      <t>ネン</t>
    </rPh>
    <rPh sb="14" eb="16">
      <t>モウイ</t>
    </rPh>
    <rPh sb="17" eb="18">
      <t>フル</t>
    </rPh>
    <rPh sb="22" eb="24">
      <t>シンガタ</t>
    </rPh>
    <rPh sb="31" eb="34">
      <t>カンセンショウ</t>
    </rPh>
    <rPh sb="36" eb="38">
      <t>イッテイ</t>
    </rPh>
    <rPh sb="39" eb="40">
      <t>オ</t>
    </rPh>
    <rPh sb="41" eb="42">
      <t>ツ</t>
    </rPh>
    <rPh sb="44" eb="45">
      <t>ミ</t>
    </rPh>
    <rPh sb="47" eb="52">
      <t>カンセンショウホウジョウ</t>
    </rPh>
    <rPh sb="53" eb="56">
      <t>イチツ</t>
    </rPh>
    <rPh sb="58" eb="60">
      <t>イコウ</t>
    </rPh>
    <rPh sb="67" eb="68">
      <t>ヒ</t>
    </rPh>
    <rPh sb="69" eb="70">
      <t>ツヅ</t>
    </rPh>
    <rPh sb="71" eb="72">
      <t>トウ</t>
    </rPh>
    <rPh sb="72" eb="75">
      <t>イリョウケン</t>
    </rPh>
    <rPh sb="75" eb="76">
      <t>ナイ</t>
    </rPh>
    <rPh sb="76" eb="78">
      <t>ユイイツ</t>
    </rPh>
    <rPh sb="79" eb="82">
      <t>カンセンショウ</t>
    </rPh>
    <rPh sb="82" eb="84">
      <t>シテイ</t>
    </rPh>
    <rPh sb="84" eb="86">
      <t>ビョウイン</t>
    </rPh>
    <rPh sb="89" eb="91">
      <t>タイショウ</t>
    </rPh>
    <rPh sb="91" eb="93">
      <t>カンジャ</t>
    </rPh>
    <rPh sb="93" eb="94">
      <t>サマ</t>
    </rPh>
    <rPh sb="95" eb="97">
      <t>ウケイ</t>
    </rPh>
    <rPh sb="98" eb="99">
      <t>トウ</t>
    </rPh>
    <rPh sb="100" eb="102">
      <t>タイオウ</t>
    </rPh>
    <rPh sb="105" eb="107">
      <t>シンリョウ</t>
    </rPh>
    <rPh sb="107" eb="109">
      <t>タイセイ</t>
    </rPh>
    <rPh sb="110" eb="112">
      <t>イジ</t>
    </rPh>
    <rPh sb="118" eb="120">
      <t>ケイエイ</t>
    </rPh>
    <rPh sb="120" eb="122">
      <t>ジョウキョウ</t>
    </rPh>
    <rPh sb="128" eb="131">
      <t>カンジャスウ</t>
    </rPh>
    <rPh sb="132" eb="134">
      <t>ゲンショウ</t>
    </rPh>
    <rPh sb="135" eb="139">
      <t>ブッカコウトウ</t>
    </rPh>
    <rPh sb="140" eb="142">
      <t>エイキョウ</t>
    </rPh>
    <rPh sb="142" eb="143">
      <t>トウ</t>
    </rPh>
    <rPh sb="146" eb="147">
      <t>キビ</t>
    </rPh>
    <rPh sb="149" eb="151">
      <t>ケッカ</t>
    </rPh>
    <rPh sb="155" eb="157">
      <t>ビョウイン</t>
    </rPh>
    <rPh sb="157" eb="159">
      <t>ジギョウ</t>
    </rPh>
    <rPh sb="160" eb="161">
      <t>ト</t>
    </rPh>
    <rPh sb="162" eb="163">
      <t>マ</t>
    </rPh>
    <rPh sb="164" eb="166">
      <t>ケイエイ</t>
    </rPh>
    <rPh sb="166" eb="168">
      <t>カンキョウ</t>
    </rPh>
    <rPh sb="173" eb="174">
      <t>キビ</t>
    </rPh>
    <rPh sb="178" eb="179">
      <t>コト</t>
    </rPh>
    <rPh sb="180" eb="182">
      <t>ケネン</t>
    </rPh>
    <rPh sb="185" eb="186">
      <t>ナカ</t>
    </rPh>
    <rPh sb="187" eb="189">
      <t>ケイエイ</t>
    </rPh>
    <rPh sb="189" eb="191">
      <t>キバン</t>
    </rPh>
    <rPh sb="192" eb="194">
      <t>キョウカ</t>
    </rPh>
    <rPh sb="195" eb="196">
      <t>ハカ</t>
    </rPh>
    <rPh sb="197" eb="198">
      <t>タメ</t>
    </rPh>
    <rPh sb="199" eb="201">
      <t>ケイエイ</t>
    </rPh>
    <rPh sb="201" eb="203">
      <t>キョウカ</t>
    </rPh>
    <rPh sb="208" eb="210">
      <t>サクテイ</t>
    </rPh>
    <rPh sb="215" eb="217">
      <t>トウイン</t>
    </rPh>
    <rPh sb="354" eb="356">
      <t>ジモト</t>
    </rPh>
    <phoneticPr fontId="5"/>
  </si>
  <si>
    <t>　南丹医療圏の最終拠点病院であることに高い意識を持ち、近隣の医療機関及び介護･福祉施設との連携を深め「急性期･がん診療を含む高度専門的医療」と「回復期･在宅支援機能」を持ち地域包括ケアシステムにおける中核病院の役割を担い地元地域完結型医療の提供を目指しています。慢性的な医師･看護師不足の中、救急･小児救急･ 周産期医療等の政策医療の責務も担い地域住民から高い評価を受けています。また南丹医療圏(南丹市･亀岡市･京丹波町)の災害拠点病院として災害医療も担っているとともに地域医療支援病院の承認も受けています。</t>
    <rPh sb="1" eb="3">
      <t>ナンタン</t>
    </rPh>
    <rPh sb="3" eb="5">
      <t>イリョウ</t>
    </rPh>
    <rPh sb="5" eb="6">
      <t>ケン</t>
    </rPh>
    <rPh sb="7" eb="9">
      <t>サイシュウ</t>
    </rPh>
    <rPh sb="9" eb="11">
      <t>キョテン</t>
    </rPh>
    <rPh sb="11" eb="13">
      <t>ビョウイン</t>
    </rPh>
    <rPh sb="19" eb="20">
      <t>タカ</t>
    </rPh>
    <rPh sb="21" eb="23">
      <t>イシキ</t>
    </rPh>
    <rPh sb="24" eb="25">
      <t>モ</t>
    </rPh>
    <rPh sb="27" eb="29">
      <t>キンリン</t>
    </rPh>
    <rPh sb="30" eb="32">
      <t>イリョウ</t>
    </rPh>
    <rPh sb="32" eb="34">
      <t>キカン</t>
    </rPh>
    <rPh sb="34" eb="35">
      <t>オヨ</t>
    </rPh>
    <rPh sb="36" eb="38">
      <t>カイゴ</t>
    </rPh>
    <rPh sb="39" eb="41">
      <t>フクシ</t>
    </rPh>
    <rPh sb="41" eb="43">
      <t>シセツ</t>
    </rPh>
    <rPh sb="45" eb="47">
      <t>レンケイ</t>
    </rPh>
    <rPh sb="48" eb="49">
      <t>フカ</t>
    </rPh>
    <rPh sb="51" eb="53">
      <t>キュウセイ</t>
    </rPh>
    <rPh sb="53" eb="54">
      <t>キ</t>
    </rPh>
    <rPh sb="57" eb="59">
      <t>シンリョウ</t>
    </rPh>
    <rPh sb="60" eb="61">
      <t>フク</t>
    </rPh>
    <rPh sb="62" eb="64">
      <t>コウド</t>
    </rPh>
    <rPh sb="64" eb="67">
      <t>センモンテキ</t>
    </rPh>
    <rPh sb="67" eb="69">
      <t>イリョウ</t>
    </rPh>
    <rPh sb="72" eb="74">
      <t>カイフク</t>
    </rPh>
    <rPh sb="74" eb="75">
      <t>キ</t>
    </rPh>
    <rPh sb="76" eb="78">
      <t>ザイタク</t>
    </rPh>
    <rPh sb="78" eb="80">
      <t>シエン</t>
    </rPh>
    <rPh sb="80" eb="82">
      <t>キノウ</t>
    </rPh>
    <rPh sb="84" eb="85">
      <t>モ</t>
    </rPh>
    <rPh sb="86" eb="88">
      <t>チイキ</t>
    </rPh>
    <rPh sb="88" eb="90">
      <t>ホウカツ</t>
    </rPh>
    <rPh sb="100" eb="102">
      <t>チュウカク</t>
    </rPh>
    <rPh sb="102" eb="104">
      <t>ビョウイン</t>
    </rPh>
    <rPh sb="105" eb="107">
      <t>ヤクワリ</t>
    </rPh>
    <rPh sb="108" eb="109">
      <t>ニナ</t>
    </rPh>
    <rPh sb="110" eb="112">
      <t>ジモト</t>
    </rPh>
    <rPh sb="116" eb="117">
      <t>カタ</t>
    </rPh>
    <rPh sb="117" eb="119">
      <t>イリョウ</t>
    </rPh>
    <rPh sb="120" eb="122">
      <t>テイキョウ</t>
    </rPh>
    <rPh sb="123" eb="125">
      <t>メザ</t>
    </rPh>
    <rPh sb="131" eb="133">
      <t>マンセイ</t>
    </rPh>
    <rPh sb="133" eb="134">
      <t>テキ</t>
    </rPh>
    <rPh sb="135" eb="137">
      <t>イシ</t>
    </rPh>
    <rPh sb="138" eb="141">
      <t>カンゴシ</t>
    </rPh>
    <rPh sb="141" eb="143">
      <t>フソク</t>
    </rPh>
    <rPh sb="144" eb="145">
      <t>ナカ</t>
    </rPh>
    <rPh sb="146" eb="148">
      <t>キュウキュウ</t>
    </rPh>
    <rPh sb="149" eb="151">
      <t>ショウニ</t>
    </rPh>
    <rPh sb="151" eb="153">
      <t>キュウキュウ</t>
    </rPh>
    <rPh sb="155" eb="158">
      <t>シュウサンキ</t>
    </rPh>
    <rPh sb="158" eb="160">
      <t>イリョウ</t>
    </rPh>
    <rPh sb="160" eb="161">
      <t>トウ</t>
    </rPh>
    <rPh sb="162" eb="164">
      <t>セイサク</t>
    </rPh>
    <rPh sb="164" eb="166">
      <t>イリョウ</t>
    </rPh>
    <rPh sb="167" eb="169">
      <t>セキム</t>
    </rPh>
    <rPh sb="170" eb="171">
      <t>ニナ</t>
    </rPh>
    <rPh sb="172" eb="174">
      <t>チイキ</t>
    </rPh>
    <rPh sb="174" eb="176">
      <t>ジュウミン</t>
    </rPh>
    <rPh sb="178" eb="179">
      <t>タカ</t>
    </rPh>
    <rPh sb="180" eb="182">
      <t>ヒョウカ</t>
    </rPh>
    <rPh sb="183" eb="184">
      <t>ウ</t>
    </rPh>
    <rPh sb="192" eb="194">
      <t>ナンタン</t>
    </rPh>
    <rPh sb="194" eb="196">
      <t>イリョウ</t>
    </rPh>
    <rPh sb="196" eb="197">
      <t>ケン</t>
    </rPh>
    <rPh sb="198" eb="201">
      <t>ナンタンシ</t>
    </rPh>
    <rPh sb="202" eb="205">
      <t>カメオカシ</t>
    </rPh>
    <rPh sb="206" eb="209">
      <t>キョウタンバ</t>
    </rPh>
    <rPh sb="209" eb="210">
      <t>マチ</t>
    </rPh>
    <rPh sb="221" eb="223">
      <t>サイガイ</t>
    </rPh>
    <rPh sb="223" eb="225">
      <t>イリョウ</t>
    </rPh>
    <rPh sb="226" eb="227">
      <t>ニナ</t>
    </rPh>
    <rPh sb="235" eb="237">
      <t>チイキ</t>
    </rPh>
    <rPh sb="237" eb="239">
      <t>イリョウ</t>
    </rPh>
    <rPh sb="239" eb="241">
      <t>シエン</t>
    </rPh>
    <rPh sb="241" eb="243">
      <t>ビョウイン</t>
    </rPh>
    <rPh sb="244" eb="246">
      <t>ショウニン</t>
    </rPh>
    <rPh sb="247" eb="248">
      <t>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</si>
</sst>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0" xfId="0" applyFont="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c:v>
                </c:pt>
                <c:pt idx="1">
                  <c:v>67.5</c:v>
                </c:pt>
                <c:pt idx="2">
                  <c:v>69</c:v>
                </c:pt>
                <c:pt idx="3">
                  <c:v>70.3</c:v>
                </c:pt>
                <c:pt idx="4">
                  <c:v>69.400000000000006</c:v>
                </c:pt>
              </c:numCache>
            </c:numRef>
          </c:val>
          <c:extLst>
            <c:ext xmlns:c16="http://schemas.microsoft.com/office/drawing/2014/chart" uri="{C3380CC4-5D6E-409C-BE32-E72D297353CC}">
              <c16:uniqueId val="{00000000-6B8B-4CCE-AB36-F96C5D1DF19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6B8B-4CCE-AB36-F96C5D1DF19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16145</c:v>
                </c:pt>
                <c:pt idx="1">
                  <c:v>17035</c:v>
                </c:pt>
                <c:pt idx="2">
                  <c:v>18625</c:v>
                </c:pt>
                <c:pt idx="3">
                  <c:v>19285</c:v>
                </c:pt>
                <c:pt idx="4">
                  <c:v>19096</c:v>
                </c:pt>
              </c:numCache>
            </c:numRef>
          </c:val>
          <c:extLst>
            <c:ext xmlns:c16="http://schemas.microsoft.com/office/drawing/2014/chart" uri="{C3380CC4-5D6E-409C-BE32-E72D297353CC}">
              <c16:uniqueId val="{00000000-AFAD-45AC-877C-9769C0C6F9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AFAD-45AC-877C-9769C0C6F9C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53566</c:v>
                </c:pt>
                <c:pt idx="1">
                  <c:v>53426</c:v>
                </c:pt>
                <c:pt idx="2">
                  <c:v>58320</c:v>
                </c:pt>
                <c:pt idx="3">
                  <c:v>58787</c:v>
                </c:pt>
                <c:pt idx="4">
                  <c:v>58445</c:v>
                </c:pt>
              </c:numCache>
            </c:numRef>
          </c:val>
          <c:extLst>
            <c:ext xmlns:c16="http://schemas.microsoft.com/office/drawing/2014/chart" uri="{C3380CC4-5D6E-409C-BE32-E72D297353CC}">
              <c16:uniqueId val="{00000000-F5B0-4E68-8E83-3B67FECEEC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F5B0-4E68-8E83-3B67FECEEC0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4.9000000000000004</c:v>
                </c:pt>
                <c:pt idx="1">
                  <c:v>4.8</c:v>
                </c:pt>
                <c:pt idx="2">
                  <c:v>0</c:v>
                </c:pt>
                <c:pt idx="3">
                  <c:v>0</c:v>
                </c:pt>
                <c:pt idx="4">
                  <c:v>0</c:v>
                </c:pt>
              </c:numCache>
            </c:numRef>
          </c:val>
          <c:extLst>
            <c:ext xmlns:c16="http://schemas.microsoft.com/office/drawing/2014/chart" uri="{C3380CC4-5D6E-409C-BE32-E72D297353CC}">
              <c16:uniqueId val="{00000000-B736-4846-936D-44198BF487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B736-4846-936D-44198BF487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96.5</c:v>
                </c:pt>
                <c:pt idx="1">
                  <c:v>91.4</c:v>
                </c:pt>
                <c:pt idx="2">
                  <c:v>98.4</c:v>
                </c:pt>
                <c:pt idx="3">
                  <c:v>98.7</c:v>
                </c:pt>
                <c:pt idx="4">
                  <c:v>96.3</c:v>
                </c:pt>
              </c:numCache>
            </c:numRef>
          </c:val>
          <c:extLst>
            <c:ext xmlns:c16="http://schemas.microsoft.com/office/drawing/2014/chart" uri="{C3380CC4-5D6E-409C-BE32-E72D297353CC}">
              <c16:uniqueId val="{00000000-F4B6-4763-BC75-D8542A7B3E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F4B6-4763-BC75-D8542A7B3E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97.7</c:v>
                </c:pt>
                <c:pt idx="1">
                  <c:v>92.9</c:v>
                </c:pt>
                <c:pt idx="2">
                  <c:v>99.8</c:v>
                </c:pt>
                <c:pt idx="3">
                  <c:v>100.1</c:v>
                </c:pt>
                <c:pt idx="4">
                  <c:v>97.7</c:v>
                </c:pt>
              </c:numCache>
            </c:numRef>
          </c:val>
          <c:extLst>
            <c:ext xmlns:c16="http://schemas.microsoft.com/office/drawing/2014/chart" uri="{C3380CC4-5D6E-409C-BE32-E72D297353CC}">
              <c16:uniqueId val="{00000000-F9AD-409E-96CE-6D7F369E49B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F9AD-409E-96CE-6D7F369E49B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100.3</c:v>
                </c:pt>
                <c:pt idx="1">
                  <c:v>100.7</c:v>
                </c:pt>
                <c:pt idx="2">
                  <c:v>105.2</c:v>
                </c:pt>
                <c:pt idx="3">
                  <c:v>105</c:v>
                </c:pt>
                <c:pt idx="4">
                  <c:v>100.2</c:v>
                </c:pt>
              </c:numCache>
            </c:numRef>
          </c:val>
          <c:extLst>
            <c:ext xmlns:c16="http://schemas.microsoft.com/office/drawing/2014/chart" uri="{C3380CC4-5D6E-409C-BE32-E72D297353CC}">
              <c16:uniqueId val="{00000000-2A2D-4C86-BBDB-D1F41CDE51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2A2D-4C86-BBDB-D1F41CDE51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67.7</c:v>
                </c:pt>
                <c:pt idx="1">
                  <c:v>65.5</c:v>
                </c:pt>
                <c:pt idx="2">
                  <c:v>70.099999999999994</c:v>
                </c:pt>
                <c:pt idx="3">
                  <c:v>71.7</c:v>
                </c:pt>
                <c:pt idx="4">
                  <c:v>72.900000000000006</c:v>
                </c:pt>
              </c:numCache>
            </c:numRef>
          </c:val>
          <c:extLst>
            <c:ext xmlns:c16="http://schemas.microsoft.com/office/drawing/2014/chart" uri="{C3380CC4-5D6E-409C-BE32-E72D297353CC}">
              <c16:uniqueId val="{00000000-A75E-4F04-8A7B-9D171C2FD5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A75E-4F04-8A7B-9D171C2FD5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76.400000000000006</c:v>
                </c:pt>
                <c:pt idx="1">
                  <c:v>78.7</c:v>
                </c:pt>
                <c:pt idx="2">
                  <c:v>76.900000000000006</c:v>
                </c:pt>
                <c:pt idx="3">
                  <c:v>78.099999999999994</c:v>
                </c:pt>
                <c:pt idx="4">
                  <c:v>77.8</c:v>
                </c:pt>
              </c:numCache>
            </c:numRef>
          </c:val>
          <c:extLst>
            <c:ext xmlns:c16="http://schemas.microsoft.com/office/drawing/2014/chart" uri="{C3380CC4-5D6E-409C-BE32-E72D297353CC}">
              <c16:uniqueId val="{00000000-0678-4C2C-9C32-852DBCC9EF1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0678-4C2C-9C32-852DBCC9EF1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44581063</c:v>
                </c:pt>
                <c:pt idx="1">
                  <c:v>37398955</c:v>
                </c:pt>
                <c:pt idx="2">
                  <c:v>45359263</c:v>
                </c:pt>
                <c:pt idx="3">
                  <c:v>45818780</c:v>
                </c:pt>
                <c:pt idx="4">
                  <c:v>46444810</c:v>
                </c:pt>
              </c:numCache>
            </c:numRef>
          </c:val>
          <c:extLst>
            <c:ext xmlns:c16="http://schemas.microsoft.com/office/drawing/2014/chart" uri="{C3380CC4-5D6E-409C-BE32-E72D297353CC}">
              <c16:uniqueId val="{00000000-8F71-46A3-9EE1-8CA66F4C7F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8F71-46A3-9EE1-8CA66F4C7F1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21.8</c:v>
                </c:pt>
                <c:pt idx="1">
                  <c:v>23.7</c:v>
                </c:pt>
                <c:pt idx="2">
                  <c:v>24.2</c:v>
                </c:pt>
                <c:pt idx="3">
                  <c:v>24.3</c:v>
                </c:pt>
                <c:pt idx="4">
                  <c:v>25.5</c:v>
                </c:pt>
              </c:numCache>
            </c:numRef>
          </c:val>
          <c:extLst>
            <c:ext xmlns:c16="http://schemas.microsoft.com/office/drawing/2014/chart" uri="{C3380CC4-5D6E-409C-BE32-E72D297353CC}">
              <c16:uniqueId val="{00000000-3975-4218-ABF2-007474EF58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3975-4218-ABF2-007474EF58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c:v>
                </c:pt>
                <c:pt idx="1">
                  <c:v>53.7</c:v>
                </c:pt>
                <c:pt idx="2">
                  <c:v>49.8</c:v>
                </c:pt>
                <c:pt idx="3">
                  <c:v>50.2</c:v>
                </c:pt>
                <c:pt idx="4">
                  <c:v>51.5</c:v>
                </c:pt>
              </c:numCache>
            </c:numRef>
          </c:val>
          <c:extLst>
            <c:ext xmlns:c16="http://schemas.microsoft.com/office/drawing/2014/chart" uri="{C3380CC4-5D6E-409C-BE32-E72D297353CC}">
              <c16:uniqueId val="{00000000-F8C5-4154-990A-3341D6F9E7D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F8C5-4154-990A-3341D6F9E7D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A1" zoomScaleNormal="100" zoomScaleSheetLayoutView="70" workbookViewId="0">
      <selection activeCell="OD11" sqref="OD11"/>
    </sheetView>
  </sheetViews>
  <sheetFormatPr defaultColWidth="2.625" defaultRowHeight="13.5"/>
  <cols>
    <col min="1" max="1" width="2" customWidth="1"/>
    <col min="2" max="2" width="0.875" customWidth="1"/>
    <col min="3" max="372" width="0.625" customWidth="1"/>
    <col min="373" max="373" width="2.25" customWidth="1"/>
    <col min="374" max="387" width="4.125" customWidth="1"/>
    <col min="388" max="388" width="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京都府国民健康保険南丹病院組合　京都中部総合医療センタ－</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10</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へ 災 地</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464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33447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357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357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100.3</v>
      </c>
      <c r="Q33" s="129"/>
      <c r="R33" s="129"/>
      <c r="S33" s="129"/>
      <c r="T33" s="129"/>
      <c r="U33" s="129"/>
      <c r="V33" s="129"/>
      <c r="W33" s="129"/>
      <c r="X33" s="129"/>
      <c r="Y33" s="129"/>
      <c r="Z33" s="129"/>
      <c r="AA33" s="129"/>
      <c r="AB33" s="129"/>
      <c r="AC33" s="129"/>
      <c r="AD33" s="130"/>
      <c r="AE33" s="128">
        <f>データ!AJ7</f>
        <v>100.7</v>
      </c>
      <c r="AF33" s="129"/>
      <c r="AG33" s="129"/>
      <c r="AH33" s="129"/>
      <c r="AI33" s="129"/>
      <c r="AJ33" s="129"/>
      <c r="AK33" s="129"/>
      <c r="AL33" s="129"/>
      <c r="AM33" s="129"/>
      <c r="AN33" s="129"/>
      <c r="AO33" s="129"/>
      <c r="AP33" s="129"/>
      <c r="AQ33" s="129"/>
      <c r="AR33" s="129"/>
      <c r="AS33" s="130"/>
      <c r="AT33" s="128">
        <f>データ!AK7</f>
        <v>105.2</v>
      </c>
      <c r="AU33" s="129"/>
      <c r="AV33" s="129"/>
      <c r="AW33" s="129"/>
      <c r="AX33" s="129"/>
      <c r="AY33" s="129"/>
      <c r="AZ33" s="129"/>
      <c r="BA33" s="129"/>
      <c r="BB33" s="129"/>
      <c r="BC33" s="129"/>
      <c r="BD33" s="129"/>
      <c r="BE33" s="129"/>
      <c r="BF33" s="129"/>
      <c r="BG33" s="129"/>
      <c r="BH33" s="130"/>
      <c r="BI33" s="128">
        <f>データ!AL7</f>
        <v>105</v>
      </c>
      <c r="BJ33" s="129"/>
      <c r="BK33" s="129"/>
      <c r="BL33" s="129"/>
      <c r="BM33" s="129"/>
      <c r="BN33" s="129"/>
      <c r="BO33" s="129"/>
      <c r="BP33" s="129"/>
      <c r="BQ33" s="129"/>
      <c r="BR33" s="129"/>
      <c r="BS33" s="129"/>
      <c r="BT33" s="129"/>
      <c r="BU33" s="129"/>
      <c r="BV33" s="129"/>
      <c r="BW33" s="130"/>
      <c r="BX33" s="128">
        <f>データ!AM7</f>
        <v>100.2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97.7</v>
      </c>
      <c r="DE33" s="129"/>
      <c r="DF33" s="129"/>
      <c r="DG33" s="129"/>
      <c r="DH33" s="129"/>
      <c r="DI33" s="129"/>
      <c r="DJ33" s="129"/>
      <c r="DK33" s="129"/>
      <c r="DL33" s="129"/>
      <c r="DM33" s="129"/>
      <c r="DN33" s="129"/>
      <c r="DO33" s="129"/>
      <c r="DP33" s="129"/>
      <c r="DQ33" s="129"/>
      <c r="DR33" s="130"/>
      <c r="DS33" s="128">
        <f>データ!AU7</f>
        <v>92.9</v>
      </c>
      <c r="DT33" s="129"/>
      <c r="DU33" s="129"/>
      <c r="DV33" s="129"/>
      <c r="DW33" s="129"/>
      <c r="DX33" s="129"/>
      <c r="DY33" s="129"/>
      <c r="DZ33" s="129"/>
      <c r="EA33" s="129"/>
      <c r="EB33" s="129"/>
      <c r="EC33" s="129"/>
      <c r="ED33" s="129"/>
      <c r="EE33" s="129"/>
      <c r="EF33" s="129"/>
      <c r="EG33" s="130"/>
      <c r="EH33" s="128">
        <f>データ!AV7</f>
        <v>99.8</v>
      </c>
      <c r="EI33" s="129"/>
      <c r="EJ33" s="129"/>
      <c r="EK33" s="129"/>
      <c r="EL33" s="129"/>
      <c r="EM33" s="129"/>
      <c r="EN33" s="129"/>
      <c r="EO33" s="129"/>
      <c r="EP33" s="129"/>
      <c r="EQ33" s="129"/>
      <c r="ER33" s="129"/>
      <c r="ES33" s="129"/>
      <c r="ET33" s="129"/>
      <c r="EU33" s="129"/>
      <c r="EV33" s="130"/>
      <c r="EW33" s="128">
        <f>データ!AW7</f>
        <v>100.1</v>
      </c>
      <c r="EX33" s="129"/>
      <c r="EY33" s="129"/>
      <c r="EZ33" s="129"/>
      <c r="FA33" s="129"/>
      <c r="FB33" s="129"/>
      <c r="FC33" s="129"/>
      <c r="FD33" s="129"/>
      <c r="FE33" s="129"/>
      <c r="FF33" s="129"/>
      <c r="FG33" s="129"/>
      <c r="FH33" s="129"/>
      <c r="FI33" s="129"/>
      <c r="FJ33" s="129"/>
      <c r="FK33" s="130"/>
      <c r="FL33" s="128">
        <f>データ!AX7</f>
        <v>97.7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96.5</v>
      </c>
      <c r="GS33" s="129"/>
      <c r="GT33" s="129"/>
      <c r="GU33" s="129"/>
      <c r="GV33" s="129"/>
      <c r="GW33" s="129"/>
      <c r="GX33" s="129"/>
      <c r="GY33" s="129"/>
      <c r="GZ33" s="129"/>
      <c r="HA33" s="129"/>
      <c r="HB33" s="129"/>
      <c r="HC33" s="129"/>
      <c r="HD33" s="129"/>
      <c r="HE33" s="129"/>
      <c r="HF33" s="130"/>
      <c r="HG33" s="128">
        <f>データ!BF7</f>
        <v>91.4</v>
      </c>
      <c r="HH33" s="129"/>
      <c r="HI33" s="129"/>
      <c r="HJ33" s="129"/>
      <c r="HK33" s="129"/>
      <c r="HL33" s="129"/>
      <c r="HM33" s="129"/>
      <c r="HN33" s="129"/>
      <c r="HO33" s="129"/>
      <c r="HP33" s="129"/>
      <c r="HQ33" s="129"/>
      <c r="HR33" s="129"/>
      <c r="HS33" s="129"/>
      <c r="HT33" s="129"/>
      <c r="HU33" s="130"/>
      <c r="HV33" s="128">
        <f>データ!BG7</f>
        <v>98.4</v>
      </c>
      <c r="HW33" s="129"/>
      <c r="HX33" s="129"/>
      <c r="HY33" s="129"/>
      <c r="HZ33" s="129"/>
      <c r="IA33" s="129"/>
      <c r="IB33" s="129"/>
      <c r="IC33" s="129"/>
      <c r="ID33" s="129"/>
      <c r="IE33" s="129"/>
      <c r="IF33" s="129"/>
      <c r="IG33" s="129"/>
      <c r="IH33" s="129"/>
      <c r="II33" s="129"/>
      <c r="IJ33" s="130"/>
      <c r="IK33" s="128">
        <f>データ!BH7</f>
        <v>98.7</v>
      </c>
      <c r="IL33" s="129"/>
      <c r="IM33" s="129"/>
      <c r="IN33" s="129"/>
      <c r="IO33" s="129"/>
      <c r="IP33" s="129"/>
      <c r="IQ33" s="129"/>
      <c r="IR33" s="129"/>
      <c r="IS33" s="129"/>
      <c r="IT33" s="129"/>
      <c r="IU33" s="129"/>
      <c r="IV33" s="129"/>
      <c r="IW33" s="129"/>
      <c r="IX33" s="129"/>
      <c r="IY33" s="130"/>
      <c r="IZ33" s="128">
        <f>データ!BI7</f>
        <v>96.3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v>
      </c>
      <c r="KG33" s="129"/>
      <c r="KH33" s="129"/>
      <c r="KI33" s="129"/>
      <c r="KJ33" s="129"/>
      <c r="KK33" s="129"/>
      <c r="KL33" s="129"/>
      <c r="KM33" s="129"/>
      <c r="KN33" s="129"/>
      <c r="KO33" s="129"/>
      <c r="KP33" s="129"/>
      <c r="KQ33" s="129"/>
      <c r="KR33" s="129"/>
      <c r="KS33" s="129"/>
      <c r="KT33" s="130"/>
      <c r="KU33" s="128">
        <f>データ!BQ7</f>
        <v>67.5</v>
      </c>
      <c r="KV33" s="129"/>
      <c r="KW33" s="129"/>
      <c r="KX33" s="129"/>
      <c r="KY33" s="129"/>
      <c r="KZ33" s="129"/>
      <c r="LA33" s="129"/>
      <c r="LB33" s="129"/>
      <c r="LC33" s="129"/>
      <c r="LD33" s="129"/>
      <c r="LE33" s="129"/>
      <c r="LF33" s="129"/>
      <c r="LG33" s="129"/>
      <c r="LH33" s="129"/>
      <c r="LI33" s="130"/>
      <c r="LJ33" s="128">
        <f>データ!BR7</f>
        <v>69</v>
      </c>
      <c r="LK33" s="129"/>
      <c r="LL33" s="129"/>
      <c r="LM33" s="129"/>
      <c r="LN33" s="129"/>
      <c r="LO33" s="129"/>
      <c r="LP33" s="129"/>
      <c r="LQ33" s="129"/>
      <c r="LR33" s="129"/>
      <c r="LS33" s="129"/>
      <c r="LT33" s="129"/>
      <c r="LU33" s="129"/>
      <c r="LV33" s="129"/>
      <c r="LW33" s="129"/>
      <c r="LX33" s="130"/>
      <c r="LY33" s="128">
        <f>データ!BS7</f>
        <v>70.3</v>
      </c>
      <c r="LZ33" s="129"/>
      <c r="MA33" s="129"/>
      <c r="MB33" s="129"/>
      <c r="MC33" s="129"/>
      <c r="MD33" s="129"/>
      <c r="ME33" s="129"/>
      <c r="MF33" s="129"/>
      <c r="MG33" s="129"/>
      <c r="MH33" s="129"/>
      <c r="MI33" s="129"/>
      <c r="MJ33" s="129"/>
      <c r="MK33" s="129"/>
      <c r="ML33" s="129"/>
      <c r="MM33" s="130"/>
      <c r="MN33" s="128">
        <f>データ!BT7</f>
        <v>69.400000000000006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37"/>
      <c r="NL39" s="137"/>
      <c r="NM39" s="137"/>
      <c r="NN39" s="137"/>
      <c r="NO39" s="137"/>
      <c r="NP39" s="137"/>
      <c r="NQ39" s="137"/>
      <c r="NR39" s="137"/>
      <c r="NS39" s="137"/>
      <c r="NT39" s="137"/>
      <c r="NU39" s="137"/>
      <c r="NV39" s="137"/>
      <c r="NW39" s="137"/>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37"/>
      <c r="NL40" s="137"/>
      <c r="NM40" s="137"/>
      <c r="NN40" s="137"/>
      <c r="NO40" s="137"/>
      <c r="NP40" s="137"/>
      <c r="NQ40" s="137"/>
      <c r="NR40" s="137"/>
      <c r="NS40" s="137"/>
      <c r="NT40" s="137"/>
      <c r="NU40" s="137"/>
      <c r="NV40" s="137"/>
      <c r="NW40" s="137"/>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37"/>
      <c r="NL41" s="137"/>
      <c r="NM41" s="137"/>
      <c r="NN41" s="137"/>
      <c r="NO41" s="137"/>
      <c r="NP41" s="137"/>
      <c r="NQ41" s="137"/>
      <c r="NR41" s="137"/>
      <c r="NS41" s="137"/>
      <c r="NT41" s="137"/>
      <c r="NU41" s="137"/>
      <c r="NV41" s="137"/>
      <c r="NW41" s="137"/>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37"/>
      <c r="NL42" s="137"/>
      <c r="NM42" s="137"/>
      <c r="NN42" s="137"/>
      <c r="NO42" s="137"/>
      <c r="NP42" s="137"/>
      <c r="NQ42" s="137"/>
      <c r="NR42" s="137"/>
      <c r="NS42" s="137"/>
      <c r="NT42" s="137"/>
      <c r="NU42" s="137"/>
      <c r="NV42" s="137"/>
      <c r="NW42" s="137"/>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37"/>
      <c r="NL43" s="137"/>
      <c r="NM43" s="137"/>
      <c r="NN43" s="137"/>
      <c r="NO43" s="137"/>
      <c r="NP43" s="137"/>
      <c r="NQ43" s="137"/>
      <c r="NR43" s="137"/>
      <c r="NS43" s="137"/>
      <c r="NT43" s="137"/>
      <c r="NU43" s="137"/>
      <c r="NV43" s="137"/>
      <c r="NW43" s="137"/>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37"/>
      <c r="NL44" s="137"/>
      <c r="NM44" s="137"/>
      <c r="NN44" s="137"/>
      <c r="NO44" s="137"/>
      <c r="NP44" s="137"/>
      <c r="NQ44" s="137"/>
      <c r="NR44" s="137"/>
      <c r="NS44" s="137"/>
      <c r="NT44" s="137"/>
      <c r="NU44" s="137"/>
      <c r="NV44" s="137"/>
      <c r="NW44" s="137"/>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37"/>
      <c r="NL45" s="137"/>
      <c r="NM45" s="137"/>
      <c r="NN45" s="137"/>
      <c r="NO45" s="137"/>
      <c r="NP45" s="137"/>
      <c r="NQ45" s="137"/>
      <c r="NR45" s="137"/>
      <c r="NS45" s="137"/>
      <c r="NT45" s="137"/>
      <c r="NU45" s="137"/>
      <c r="NV45" s="137"/>
      <c r="NW45" s="137"/>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37"/>
      <c r="NL46" s="137"/>
      <c r="NM46" s="137"/>
      <c r="NN46" s="137"/>
      <c r="NO46" s="137"/>
      <c r="NP46" s="137"/>
      <c r="NQ46" s="137"/>
      <c r="NR46" s="137"/>
      <c r="NS46" s="137"/>
      <c r="NT46" s="137"/>
      <c r="NU46" s="137"/>
      <c r="NV46" s="137"/>
      <c r="NW46" s="137"/>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37"/>
      <c r="NL47" s="137"/>
      <c r="NM47" s="137"/>
      <c r="NN47" s="137"/>
      <c r="NO47" s="137"/>
      <c r="NP47" s="137"/>
      <c r="NQ47" s="137"/>
      <c r="NR47" s="137"/>
      <c r="NS47" s="137"/>
      <c r="NT47" s="137"/>
      <c r="NU47" s="137"/>
      <c r="NV47" s="137"/>
      <c r="NW47" s="137"/>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37"/>
      <c r="NL48" s="137"/>
      <c r="NM48" s="137"/>
      <c r="NN48" s="137"/>
      <c r="NO48" s="137"/>
      <c r="NP48" s="137"/>
      <c r="NQ48" s="137"/>
      <c r="NR48" s="137"/>
      <c r="NS48" s="137"/>
      <c r="NT48" s="137"/>
      <c r="NU48" s="137"/>
      <c r="NV48" s="137"/>
      <c r="NW48" s="137"/>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37"/>
      <c r="NL49" s="137"/>
      <c r="NM49" s="137"/>
      <c r="NN49" s="137"/>
      <c r="NO49" s="137"/>
      <c r="NP49" s="137"/>
      <c r="NQ49" s="137"/>
      <c r="NR49" s="137"/>
      <c r="NS49" s="137"/>
      <c r="NT49" s="137"/>
      <c r="NU49" s="137"/>
      <c r="NV49" s="137"/>
      <c r="NW49" s="137"/>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37"/>
      <c r="NL50" s="137"/>
      <c r="NM50" s="137"/>
      <c r="NN50" s="137"/>
      <c r="NO50" s="137"/>
      <c r="NP50" s="137"/>
      <c r="NQ50" s="137"/>
      <c r="NR50" s="137"/>
      <c r="NS50" s="137"/>
      <c r="NT50" s="137"/>
      <c r="NU50" s="137"/>
      <c r="NV50" s="137"/>
      <c r="NW50" s="137"/>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8" t="s">
        <v>180</v>
      </c>
      <c r="NK54" s="139"/>
      <c r="NL54" s="139"/>
      <c r="NM54" s="139"/>
      <c r="NN54" s="139"/>
      <c r="NO54" s="139"/>
      <c r="NP54" s="139"/>
      <c r="NQ54" s="139"/>
      <c r="NR54" s="139"/>
      <c r="NS54" s="139"/>
      <c r="NT54" s="139"/>
      <c r="NU54" s="139"/>
      <c r="NV54" s="139"/>
      <c r="NW54" s="139"/>
      <c r="NX54" s="140"/>
      <c r="OC54" s="16" t="s">
        <v>84</v>
      </c>
    </row>
    <row r="55" spans="1:393" ht="13.5" customHeight="1">
      <c r="A55" s="2"/>
      <c r="B55" s="14"/>
      <c r="C55" s="2"/>
      <c r="D55" s="2"/>
      <c r="E55" s="2"/>
      <c r="F55" s="2"/>
      <c r="G55" s="127" t="s">
        <v>58</v>
      </c>
      <c r="H55" s="127"/>
      <c r="I55" s="127"/>
      <c r="J55" s="127"/>
      <c r="K55" s="127"/>
      <c r="L55" s="127"/>
      <c r="M55" s="127"/>
      <c r="N55" s="127"/>
      <c r="O55" s="127"/>
      <c r="P55" s="144">
        <f>データ!CA7</f>
        <v>53566</v>
      </c>
      <c r="Q55" s="145"/>
      <c r="R55" s="145"/>
      <c r="S55" s="145"/>
      <c r="T55" s="145"/>
      <c r="U55" s="145"/>
      <c r="V55" s="145"/>
      <c r="W55" s="145"/>
      <c r="X55" s="145"/>
      <c r="Y55" s="145"/>
      <c r="Z55" s="145"/>
      <c r="AA55" s="145"/>
      <c r="AB55" s="145"/>
      <c r="AC55" s="145"/>
      <c r="AD55" s="146"/>
      <c r="AE55" s="144">
        <f>データ!CB7</f>
        <v>53426</v>
      </c>
      <c r="AF55" s="145"/>
      <c r="AG55" s="145"/>
      <c r="AH55" s="145"/>
      <c r="AI55" s="145"/>
      <c r="AJ55" s="145"/>
      <c r="AK55" s="145"/>
      <c r="AL55" s="145"/>
      <c r="AM55" s="145"/>
      <c r="AN55" s="145"/>
      <c r="AO55" s="145"/>
      <c r="AP55" s="145"/>
      <c r="AQ55" s="145"/>
      <c r="AR55" s="145"/>
      <c r="AS55" s="146"/>
      <c r="AT55" s="144">
        <f>データ!CC7</f>
        <v>58320</v>
      </c>
      <c r="AU55" s="145"/>
      <c r="AV55" s="145"/>
      <c r="AW55" s="145"/>
      <c r="AX55" s="145"/>
      <c r="AY55" s="145"/>
      <c r="AZ55" s="145"/>
      <c r="BA55" s="145"/>
      <c r="BB55" s="145"/>
      <c r="BC55" s="145"/>
      <c r="BD55" s="145"/>
      <c r="BE55" s="145"/>
      <c r="BF55" s="145"/>
      <c r="BG55" s="145"/>
      <c r="BH55" s="146"/>
      <c r="BI55" s="144">
        <f>データ!CD7</f>
        <v>58787</v>
      </c>
      <c r="BJ55" s="145"/>
      <c r="BK55" s="145"/>
      <c r="BL55" s="145"/>
      <c r="BM55" s="145"/>
      <c r="BN55" s="145"/>
      <c r="BO55" s="145"/>
      <c r="BP55" s="145"/>
      <c r="BQ55" s="145"/>
      <c r="BR55" s="145"/>
      <c r="BS55" s="145"/>
      <c r="BT55" s="145"/>
      <c r="BU55" s="145"/>
      <c r="BV55" s="145"/>
      <c r="BW55" s="146"/>
      <c r="BX55" s="144">
        <f>データ!CE7</f>
        <v>58445</v>
      </c>
      <c r="BY55" s="145"/>
      <c r="BZ55" s="145"/>
      <c r="CA55" s="145"/>
      <c r="CB55" s="145"/>
      <c r="CC55" s="145"/>
      <c r="CD55" s="145"/>
      <c r="CE55" s="145"/>
      <c r="CF55" s="145"/>
      <c r="CG55" s="145"/>
      <c r="CH55" s="145"/>
      <c r="CI55" s="145"/>
      <c r="CJ55" s="145"/>
      <c r="CK55" s="145"/>
      <c r="CL55" s="146"/>
      <c r="CO55" s="2"/>
      <c r="CP55" s="2"/>
      <c r="CQ55" s="2"/>
      <c r="CR55" s="2"/>
      <c r="CS55" s="2"/>
      <c r="CT55" s="2"/>
      <c r="CU55" s="127" t="s">
        <v>58</v>
      </c>
      <c r="CV55" s="127"/>
      <c r="CW55" s="127"/>
      <c r="CX55" s="127"/>
      <c r="CY55" s="127"/>
      <c r="CZ55" s="127"/>
      <c r="DA55" s="127"/>
      <c r="DB55" s="127"/>
      <c r="DC55" s="127"/>
      <c r="DD55" s="144">
        <f>データ!CL7</f>
        <v>16145</v>
      </c>
      <c r="DE55" s="145"/>
      <c r="DF55" s="145"/>
      <c r="DG55" s="145"/>
      <c r="DH55" s="145"/>
      <c r="DI55" s="145"/>
      <c r="DJ55" s="145"/>
      <c r="DK55" s="145"/>
      <c r="DL55" s="145"/>
      <c r="DM55" s="145"/>
      <c r="DN55" s="145"/>
      <c r="DO55" s="145"/>
      <c r="DP55" s="145"/>
      <c r="DQ55" s="145"/>
      <c r="DR55" s="146"/>
      <c r="DS55" s="144">
        <f>データ!CM7</f>
        <v>17035</v>
      </c>
      <c r="DT55" s="145"/>
      <c r="DU55" s="145"/>
      <c r="DV55" s="145"/>
      <c r="DW55" s="145"/>
      <c r="DX55" s="145"/>
      <c r="DY55" s="145"/>
      <c r="DZ55" s="145"/>
      <c r="EA55" s="145"/>
      <c r="EB55" s="145"/>
      <c r="EC55" s="145"/>
      <c r="ED55" s="145"/>
      <c r="EE55" s="145"/>
      <c r="EF55" s="145"/>
      <c r="EG55" s="146"/>
      <c r="EH55" s="144">
        <f>データ!CN7</f>
        <v>18625</v>
      </c>
      <c r="EI55" s="145"/>
      <c r="EJ55" s="145"/>
      <c r="EK55" s="145"/>
      <c r="EL55" s="145"/>
      <c r="EM55" s="145"/>
      <c r="EN55" s="145"/>
      <c r="EO55" s="145"/>
      <c r="EP55" s="145"/>
      <c r="EQ55" s="145"/>
      <c r="ER55" s="145"/>
      <c r="ES55" s="145"/>
      <c r="ET55" s="145"/>
      <c r="EU55" s="145"/>
      <c r="EV55" s="146"/>
      <c r="EW55" s="144">
        <f>データ!CO7</f>
        <v>19285</v>
      </c>
      <c r="EX55" s="145"/>
      <c r="EY55" s="145"/>
      <c r="EZ55" s="145"/>
      <c r="FA55" s="145"/>
      <c r="FB55" s="145"/>
      <c r="FC55" s="145"/>
      <c r="FD55" s="145"/>
      <c r="FE55" s="145"/>
      <c r="FF55" s="145"/>
      <c r="FG55" s="145"/>
      <c r="FH55" s="145"/>
      <c r="FI55" s="145"/>
      <c r="FJ55" s="145"/>
      <c r="FK55" s="146"/>
      <c r="FL55" s="144">
        <f>データ!CP7</f>
        <v>19096</v>
      </c>
      <c r="FM55" s="145"/>
      <c r="FN55" s="145"/>
      <c r="FO55" s="145"/>
      <c r="FP55" s="145"/>
      <c r="FQ55" s="145"/>
      <c r="FR55" s="145"/>
      <c r="FS55" s="145"/>
      <c r="FT55" s="145"/>
      <c r="FU55" s="145"/>
      <c r="FV55" s="145"/>
      <c r="FW55" s="145"/>
      <c r="FX55" s="145"/>
      <c r="FY55" s="145"/>
      <c r="FZ55" s="146"/>
      <c r="GA55" s="2"/>
      <c r="GB55" s="2"/>
      <c r="GC55" s="2"/>
      <c r="GD55" s="2"/>
      <c r="GE55" s="2"/>
      <c r="GF55" s="2"/>
      <c r="GG55" s="2"/>
      <c r="GH55" s="2"/>
      <c r="GI55" s="127" t="s">
        <v>58</v>
      </c>
      <c r="GJ55" s="127"/>
      <c r="GK55" s="127"/>
      <c r="GL55" s="127"/>
      <c r="GM55" s="127"/>
      <c r="GN55" s="127"/>
      <c r="GO55" s="127"/>
      <c r="GP55" s="127"/>
      <c r="GQ55" s="127"/>
      <c r="GR55" s="128">
        <f>データ!CW7</f>
        <v>51</v>
      </c>
      <c r="GS55" s="129"/>
      <c r="GT55" s="129"/>
      <c r="GU55" s="129"/>
      <c r="GV55" s="129"/>
      <c r="GW55" s="129"/>
      <c r="GX55" s="129"/>
      <c r="GY55" s="129"/>
      <c r="GZ55" s="129"/>
      <c r="HA55" s="129"/>
      <c r="HB55" s="129"/>
      <c r="HC55" s="129"/>
      <c r="HD55" s="129"/>
      <c r="HE55" s="129"/>
      <c r="HF55" s="130"/>
      <c r="HG55" s="128">
        <f>データ!CX7</f>
        <v>53.7</v>
      </c>
      <c r="HH55" s="129"/>
      <c r="HI55" s="129"/>
      <c r="HJ55" s="129"/>
      <c r="HK55" s="129"/>
      <c r="HL55" s="129"/>
      <c r="HM55" s="129"/>
      <c r="HN55" s="129"/>
      <c r="HO55" s="129"/>
      <c r="HP55" s="129"/>
      <c r="HQ55" s="129"/>
      <c r="HR55" s="129"/>
      <c r="HS55" s="129"/>
      <c r="HT55" s="129"/>
      <c r="HU55" s="130"/>
      <c r="HV55" s="128">
        <f>データ!CY7</f>
        <v>49.8</v>
      </c>
      <c r="HW55" s="129"/>
      <c r="HX55" s="129"/>
      <c r="HY55" s="129"/>
      <c r="HZ55" s="129"/>
      <c r="IA55" s="129"/>
      <c r="IB55" s="129"/>
      <c r="IC55" s="129"/>
      <c r="ID55" s="129"/>
      <c r="IE55" s="129"/>
      <c r="IF55" s="129"/>
      <c r="IG55" s="129"/>
      <c r="IH55" s="129"/>
      <c r="II55" s="129"/>
      <c r="IJ55" s="130"/>
      <c r="IK55" s="128">
        <f>データ!CZ7</f>
        <v>50.2</v>
      </c>
      <c r="IL55" s="129"/>
      <c r="IM55" s="129"/>
      <c r="IN55" s="129"/>
      <c r="IO55" s="129"/>
      <c r="IP55" s="129"/>
      <c r="IQ55" s="129"/>
      <c r="IR55" s="129"/>
      <c r="IS55" s="129"/>
      <c r="IT55" s="129"/>
      <c r="IU55" s="129"/>
      <c r="IV55" s="129"/>
      <c r="IW55" s="129"/>
      <c r="IX55" s="129"/>
      <c r="IY55" s="130"/>
      <c r="IZ55" s="128">
        <f>データ!DA7</f>
        <v>51.5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21.8</v>
      </c>
      <c r="KG55" s="129"/>
      <c r="KH55" s="129"/>
      <c r="KI55" s="129"/>
      <c r="KJ55" s="129"/>
      <c r="KK55" s="129"/>
      <c r="KL55" s="129"/>
      <c r="KM55" s="129"/>
      <c r="KN55" s="129"/>
      <c r="KO55" s="129"/>
      <c r="KP55" s="129"/>
      <c r="KQ55" s="129"/>
      <c r="KR55" s="129"/>
      <c r="KS55" s="129"/>
      <c r="KT55" s="130"/>
      <c r="KU55" s="128">
        <f>データ!DI7</f>
        <v>23.7</v>
      </c>
      <c r="KV55" s="129"/>
      <c r="KW55" s="129"/>
      <c r="KX55" s="129"/>
      <c r="KY55" s="129"/>
      <c r="KZ55" s="129"/>
      <c r="LA55" s="129"/>
      <c r="LB55" s="129"/>
      <c r="LC55" s="129"/>
      <c r="LD55" s="129"/>
      <c r="LE55" s="129"/>
      <c r="LF55" s="129"/>
      <c r="LG55" s="129"/>
      <c r="LH55" s="129"/>
      <c r="LI55" s="130"/>
      <c r="LJ55" s="128">
        <f>データ!DJ7</f>
        <v>24.2</v>
      </c>
      <c r="LK55" s="129"/>
      <c r="LL55" s="129"/>
      <c r="LM55" s="129"/>
      <c r="LN55" s="129"/>
      <c r="LO55" s="129"/>
      <c r="LP55" s="129"/>
      <c r="LQ55" s="129"/>
      <c r="LR55" s="129"/>
      <c r="LS55" s="129"/>
      <c r="LT55" s="129"/>
      <c r="LU55" s="129"/>
      <c r="LV55" s="129"/>
      <c r="LW55" s="129"/>
      <c r="LX55" s="130"/>
      <c r="LY55" s="128">
        <f>データ!DK7</f>
        <v>24.3</v>
      </c>
      <c r="LZ55" s="129"/>
      <c r="MA55" s="129"/>
      <c r="MB55" s="129"/>
      <c r="MC55" s="129"/>
      <c r="MD55" s="129"/>
      <c r="ME55" s="129"/>
      <c r="MF55" s="129"/>
      <c r="MG55" s="129"/>
      <c r="MH55" s="129"/>
      <c r="MI55" s="129"/>
      <c r="MJ55" s="129"/>
      <c r="MK55" s="129"/>
      <c r="ML55" s="129"/>
      <c r="MM55" s="130"/>
      <c r="MN55" s="128">
        <f>データ!DL7</f>
        <v>25.5</v>
      </c>
      <c r="MO55" s="129"/>
      <c r="MP55" s="129"/>
      <c r="MQ55" s="129"/>
      <c r="MR55" s="129"/>
      <c r="MS55" s="129"/>
      <c r="MT55" s="129"/>
      <c r="MU55" s="129"/>
      <c r="MV55" s="129"/>
      <c r="MW55" s="129"/>
      <c r="MX55" s="129"/>
      <c r="MY55" s="129"/>
      <c r="MZ55" s="129"/>
      <c r="NA55" s="129"/>
      <c r="NB55" s="130"/>
      <c r="NC55" s="2"/>
      <c r="ND55" s="2"/>
      <c r="NE55" s="2"/>
      <c r="NF55" s="2"/>
      <c r="NG55" s="2"/>
      <c r="NH55" s="15"/>
      <c r="NI55" s="2"/>
      <c r="NJ55" s="138"/>
      <c r="NK55" s="139"/>
      <c r="NL55" s="139"/>
      <c r="NM55" s="139"/>
      <c r="NN55" s="139"/>
      <c r="NO55" s="139"/>
      <c r="NP55" s="139"/>
      <c r="NQ55" s="139"/>
      <c r="NR55" s="139"/>
      <c r="NS55" s="139"/>
      <c r="NT55" s="139"/>
      <c r="NU55" s="139"/>
      <c r="NV55" s="139"/>
      <c r="NW55" s="139"/>
      <c r="NX55" s="140"/>
      <c r="OC55" s="16" t="s">
        <v>85</v>
      </c>
    </row>
    <row r="56" spans="1:393" ht="13.5" customHeight="1">
      <c r="A56" s="2"/>
      <c r="B56" s="14"/>
      <c r="C56" s="2"/>
      <c r="D56" s="2"/>
      <c r="E56" s="2"/>
      <c r="F56" s="2"/>
      <c r="G56" s="127" t="s">
        <v>60</v>
      </c>
      <c r="H56" s="127"/>
      <c r="I56" s="127"/>
      <c r="J56" s="127"/>
      <c r="K56" s="127"/>
      <c r="L56" s="127"/>
      <c r="M56" s="127"/>
      <c r="N56" s="127"/>
      <c r="O56" s="127"/>
      <c r="P56" s="144">
        <f>データ!CF7</f>
        <v>60271</v>
      </c>
      <c r="Q56" s="145"/>
      <c r="R56" s="145"/>
      <c r="S56" s="145"/>
      <c r="T56" s="145"/>
      <c r="U56" s="145"/>
      <c r="V56" s="145"/>
      <c r="W56" s="145"/>
      <c r="X56" s="145"/>
      <c r="Y56" s="145"/>
      <c r="Z56" s="145"/>
      <c r="AA56" s="145"/>
      <c r="AB56" s="145"/>
      <c r="AC56" s="145"/>
      <c r="AD56" s="146"/>
      <c r="AE56" s="144">
        <f>データ!CG7</f>
        <v>63766</v>
      </c>
      <c r="AF56" s="145"/>
      <c r="AG56" s="145"/>
      <c r="AH56" s="145"/>
      <c r="AI56" s="145"/>
      <c r="AJ56" s="145"/>
      <c r="AK56" s="145"/>
      <c r="AL56" s="145"/>
      <c r="AM56" s="145"/>
      <c r="AN56" s="145"/>
      <c r="AO56" s="145"/>
      <c r="AP56" s="145"/>
      <c r="AQ56" s="145"/>
      <c r="AR56" s="145"/>
      <c r="AS56" s="146"/>
      <c r="AT56" s="144">
        <f>データ!CH7</f>
        <v>66386</v>
      </c>
      <c r="AU56" s="145"/>
      <c r="AV56" s="145"/>
      <c r="AW56" s="145"/>
      <c r="AX56" s="145"/>
      <c r="AY56" s="145"/>
      <c r="AZ56" s="145"/>
      <c r="BA56" s="145"/>
      <c r="BB56" s="145"/>
      <c r="BC56" s="145"/>
      <c r="BD56" s="145"/>
      <c r="BE56" s="145"/>
      <c r="BF56" s="145"/>
      <c r="BG56" s="145"/>
      <c r="BH56" s="146"/>
      <c r="BI56" s="144">
        <f>データ!CI7</f>
        <v>69418</v>
      </c>
      <c r="BJ56" s="145"/>
      <c r="BK56" s="145"/>
      <c r="BL56" s="145"/>
      <c r="BM56" s="145"/>
      <c r="BN56" s="145"/>
      <c r="BO56" s="145"/>
      <c r="BP56" s="145"/>
      <c r="BQ56" s="145"/>
      <c r="BR56" s="145"/>
      <c r="BS56" s="145"/>
      <c r="BT56" s="145"/>
      <c r="BU56" s="145"/>
      <c r="BV56" s="145"/>
      <c r="BW56" s="146"/>
      <c r="BX56" s="144">
        <f>データ!CJ7</f>
        <v>70803</v>
      </c>
      <c r="BY56" s="145"/>
      <c r="BZ56" s="145"/>
      <c r="CA56" s="145"/>
      <c r="CB56" s="145"/>
      <c r="CC56" s="145"/>
      <c r="CD56" s="145"/>
      <c r="CE56" s="145"/>
      <c r="CF56" s="145"/>
      <c r="CG56" s="145"/>
      <c r="CH56" s="145"/>
      <c r="CI56" s="145"/>
      <c r="CJ56" s="145"/>
      <c r="CK56" s="145"/>
      <c r="CL56" s="146"/>
      <c r="CO56" s="2"/>
      <c r="CP56" s="2"/>
      <c r="CQ56" s="2"/>
      <c r="CR56" s="2"/>
      <c r="CS56" s="2"/>
      <c r="CT56" s="2"/>
      <c r="CU56" s="127" t="s">
        <v>60</v>
      </c>
      <c r="CV56" s="127"/>
      <c r="CW56" s="127"/>
      <c r="CX56" s="127"/>
      <c r="CY56" s="127"/>
      <c r="CZ56" s="127"/>
      <c r="DA56" s="127"/>
      <c r="DB56" s="127"/>
      <c r="DC56" s="127"/>
      <c r="DD56" s="144">
        <f>データ!CQ7</f>
        <v>16979</v>
      </c>
      <c r="DE56" s="145"/>
      <c r="DF56" s="145"/>
      <c r="DG56" s="145"/>
      <c r="DH56" s="145"/>
      <c r="DI56" s="145"/>
      <c r="DJ56" s="145"/>
      <c r="DK56" s="145"/>
      <c r="DL56" s="145"/>
      <c r="DM56" s="145"/>
      <c r="DN56" s="145"/>
      <c r="DO56" s="145"/>
      <c r="DP56" s="145"/>
      <c r="DQ56" s="145"/>
      <c r="DR56" s="146"/>
      <c r="DS56" s="144">
        <f>データ!CR7</f>
        <v>18423</v>
      </c>
      <c r="DT56" s="145"/>
      <c r="DU56" s="145"/>
      <c r="DV56" s="145"/>
      <c r="DW56" s="145"/>
      <c r="DX56" s="145"/>
      <c r="DY56" s="145"/>
      <c r="DZ56" s="145"/>
      <c r="EA56" s="145"/>
      <c r="EB56" s="145"/>
      <c r="EC56" s="145"/>
      <c r="ED56" s="145"/>
      <c r="EE56" s="145"/>
      <c r="EF56" s="145"/>
      <c r="EG56" s="146"/>
      <c r="EH56" s="144">
        <f>データ!CS7</f>
        <v>19190</v>
      </c>
      <c r="EI56" s="145"/>
      <c r="EJ56" s="145"/>
      <c r="EK56" s="145"/>
      <c r="EL56" s="145"/>
      <c r="EM56" s="145"/>
      <c r="EN56" s="145"/>
      <c r="EO56" s="145"/>
      <c r="EP56" s="145"/>
      <c r="EQ56" s="145"/>
      <c r="ER56" s="145"/>
      <c r="ES56" s="145"/>
      <c r="ET56" s="145"/>
      <c r="EU56" s="145"/>
      <c r="EV56" s="146"/>
      <c r="EW56" s="144">
        <f>データ!CT7</f>
        <v>19216</v>
      </c>
      <c r="EX56" s="145"/>
      <c r="EY56" s="145"/>
      <c r="EZ56" s="145"/>
      <c r="FA56" s="145"/>
      <c r="FB56" s="145"/>
      <c r="FC56" s="145"/>
      <c r="FD56" s="145"/>
      <c r="FE56" s="145"/>
      <c r="FF56" s="145"/>
      <c r="FG56" s="145"/>
      <c r="FH56" s="145"/>
      <c r="FI56" s="145"/>
      <c r="FJ56" s="145"/>
      <c r="FK56" s="146"/>
      <c r="FL56" s="144">
        <f>データ!CU7</f>
        <v>20167</v>
      </c>
      <c r="FM56" s="145"/>
      <c r="FN56" s="145"/>
      <c r="FO56" s="145"/>
      <c r="FP56" s="145"/>
      <c r="FQ56" s="145"/>
      <c r="FR56" s="145"/>
      <c r="FS56" s="145"/>
      <c r="FT56" s="145"/>
      <c r="FU56" s="145"/>
      <c r="FV56" s="145"/>
      <c r="FW56" s="145"/>
      <c r="FX56" s="145"/>
      <c r="FY56" s="145"/>
      <c r="FZ56" s="146"/>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38"/>
      <c r="NK56" s="139"/>
      <c r="NL56" s="139"/>
      <c r="NM56" s="139"/>
      <c r="NN56" s="139"/>
      <c r="NO56" s="139"/>
      <c r="NP56" s="139"/>
      <c r="NQ56" s="139"/>
      <c r="NR56" s="139"/>
      <c r="NS56" s="139"/>
      <c r="NT56" s="139"/>
      <c r="NU56" s="139"/>
      <c r="NV56" s="139"/>
      <c r="NW56" s="139"/>
      <c r="NX56" s="14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8"/>
      <c r="NK57" s="139"/>
      <c r="NL57" s="139"/>
      <c r="NM57" s="139"/>
      <c r="NN57" s="139"/>
      <c r="NO57" s="139"/>
      <c r="NP57" s="139"/>
      <c r="NQ57" s="139"/>
      <c r="NR57" s="139"/>
      <c r="NS57" s="139"/>
      <c r="NT57" s="139"/>
      <c r="NU57" s="139"/>
      <c r="NV57" s="139"/>
      <c r="NW57" s="139"/>
      <c r="NX57" s="14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8"/>
      <c r="NK58" s="139"/>
      <c r="NL58" s="139"/>
      <c r="NM58" s="139"/>
      <c r="NN58" s="139"/>
      <c r="NO58" s="139"/>
      <c r="NP58" s="139"/>
      <c r="NQ58" s="139"/>
      <c r="NR58" s="139"/>
      <c r="NS58" s="139"/>
      <c r="NT58" s="139"/>
      <c r="NU58" s="139"/>
      <c r="NV58" s="139"/>
      <c r="NW58" s="139"/>
      <c r="NX58" s="14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8"/>
      <c r="NK59" s="139"/>
      <c r="NL59" s="139"/>
      <c r="NM59" s="139"/>
      <c r="NN59" s="139"/>
      <c r="NO59" s="139"/>
      <c r="NP59" s="139"/>
      <c r="NQ59" s="139"/>
      <c r="NR59" s="139"/>
      <c r="NS59" s="139"/>
      <c r="NT59" s="139"/>
      <c r="NU59" s="139"/>
      <c r="NV59" s="139"/>
      <c r="NW59" s="139"/>
      <c r="NX59" s="14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8"/>
      <c r="NK60" s="139"/>
      <c r="NL60" s="139"/>
      <c r="NM60" s="139"/>
      <c r="NN60" s="139"/>
      <c r="NO60" s="139"/>
      <c r="NP60" s="139"/>
      <c r="NQ60" s="139"/>
      <c r="NR60" s="139"/>
      <c r="NS60" s="139"/>
      <c r="NT60" s="139"/>
      <c r="NU60" s="139"/>
      <c r="NV60" s="139"/>
      <c r="NW60" s="139"/>
      <c r="NX60" s="14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8"/>
      <c r="NK61" s="139"/>
      <c r="NL61" s="139"/>
      <c r="NM61" s="139"/>
      <c r="NN61" s="139"/>
      <c r="NO61" s="139"/>
      <c r="NP61" s="139"/>
      <c r="NQ61" s="139"/>
      <c r="NR61" s="139"/>
      <c r="NS61" s="139"/>
      <c r="NT61" s="139"/>
      <c r="NU61" s="139"/>
      <c r="NV61" s="139"/>
      <c r="NW61" s="139"/>
      <c r="NX61" s="14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8"/>
      <c r="NK62" s="139"/>
      <c r="NL62" s="139"/>
      <c r="NM62" s="139"/>
      <c r="NN62" s="139"/>
      <c r="NO62" s="139"/>
      <c r="NP62" s="139"/>
      <c r="NQ62" s="139"/>
      <c r="NR62" s="139"/>
      <c r="NS62" s="139"/>
      <c r="NT62" s="139"/>
      <c r="NU62" s="139"/>
      <c r="NV62" s="139"/>
      <c r="NW62" s="139"/>
      <c r="NX62" s="14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8"/>
      <c r="NK63" s="139"/>
      <c r="NL63" s="139"/>
      <c r="NM63" s="139"/>
      <c r="NN63" s="139"/>
      <c r="NO63" s="139"/>
      <c r="NP63" s="139"/>
      <c r="NQ63" s="139"/>
      <c r="NR63" s="139"/>
      <c r="NS63" s="139"/>
      <c r="NT63" s="139"/>
      <c r="NU63" s="139"/>
      <c r="NV63" s="139"/>
      <c r="NW63" s="139"/>
      <c r="NX63" s="14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8"/>
      <c r="NK64" s="139"/>
      <c r="NL64" s="139"/>
      <c r="NM64" s="139"/>
      <c r="NN64" s="139"/>
      <c r="NO64" s="139"/>
      <c r="NP64" s="139"/>
      <c r="NQ64" s="139"/>
      <c r="NR64" s="139"/>
      <c r="NS64" s="139"/>
      <c r="NT64" s="139"/>
      <c r="NU64" s="139"/>
      <c r="NV64" s="139"/>
      <c r="NW64" s="139"/>
      <c r="NX64" s="14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8"/>
      <c r="NK65" s="139"/>
      <c r="NL65" s="139"/>
      <c r="NM65" s="139"/>
      <c r="NN65" s="139"/>
      <c r="NO65" s="139"/>
      <c r="NP65" s="139"/>
      <c r="NQ65" s="139"/>
      <c r="NR65" s="139"/>
      <c r="NS65" s="139"/>
      <c r="NT65" s="139"/>
      <c r="NU65" s="139"/>
      <c r="NV65" s="139"/>
      <c r="NW65" s="139"/>
      <c r="NX65" s="14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8"/>
      <c r="NK66" s="139"/>
      <c r="NL66" s="139"/>
      <c r="NM66" s="139"/>
      <c r="NN66" s="139"/>
      <c r="NO66" s="139"/>
      <c r="NP66" s="139"/>
      <c r="NQ66" s="139"/>
      <c r="NR66" s="139"/>
      <c r="NS66" s="139"/>
      <c r="NT66" s="139"/>
      <c r="NU66" s="139"/>
      <c r="NV66" s="139"/>
      <c r="NW66" s="139"/>
      <c r="NX66" s="14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1"/>
      <c r="NK67" s="142"/>
      <c r="NL67" s="142"/>
      <c r="NM67" s="142"/>
      <c r="NN67" s="142"/>
      <c r="NO67" s="142"/>
      <c r="NP67" s="142"/>
      <c r="NQ67" s="142"/>
      <c r="NR67" s="142"/>
      <c r="NS67" s="142"/>
      <c r="NT67" s="142"/>
      <c r="NU67" s="142"/>
      <c r="NV67" s="142"/>
      <c r="NW67" s="142"/>
      <c r="NX67" s="14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7" t="s">
        <v>182</v>
      </c>
      <c r="NK70" s="148"/>
      <c r="NL70" s="148"/>
      <c r="NM70" s="148"/>
      <c r="NN70" s="148"/>
      <c r="NO70" s="148"/>
      <c r="NP70" s="148"/>
      <c r="NQ70" s="148"/>
      <c r="NR70" s="148"/>
      <c r="NS70" s="148"/>
      <c r="NT70" s="148"/>
      <c r="NU70" s="148"/>
      <c r="NV70" s="148"/>
      <c r="NW70" s="148"/>
      <c r="NX70" s="14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7"/>
      <c r="NK71" s="148"/>
      <c r="NL71" s="148"/>
      <c r="NM71" s="148"/>
      <c r="NN71" s="148"/>
      <c r="NO71" s="148"/>
      <c r="NP71" s="148"/>
      <c r="NQ71" s="148"/>
      <c r="NR71" s="148"/>
      <c r="NS71" s="148"/>
      <c r="NT71" s="148"/>
      <c r="NU71" s="148"/>
      <c r="NV71" s="148"/>
      <c r="NW71" s="148"/>
      <c r="NX71" s="14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7"/>
      <c r="NK72" s="148"/>
      <c r="NL72" s="148"/>
      <c r="NM72" s="148"/>
      <c r="NN72" s="148"/>
      <c r="NO72" s="148"/>
      <c r="NP72" s="148"/>
      <c r="NQ72" s="148"/>
      <c r="NR72" s="148"/>
      <c r="NS72" s="148"/>
      <c r="NT72" s="148"/>
      <c r="NU72" s="148"/>
      <c r="NV72" s="148"/>
      <c r="NW72" s="148"/>
      <c r="NX72" s="14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7"/>
      <c r="NK78" s="148"/>
      <c r="NL78" s="148"/>
      <c r="NM78" s="148"/>
      <c r="NN78" s="148"/>
      <c r="NO78" s="148"/>
      <c r="NP78" s="148"/>
      <c r="NQ78" s="148"/>
      <c r="NR78" s="148"/>
      <c r="NS78" s="148"/>
      <c r="NT78" s="148"/>
      <c r="NU78" s="148"/>
      <c r="NV78" s="148"/>
      <c r="NW78" s="148"/>
      <c r="NX78" s="149"/>
    </row>
    <row r="79" spans="1:388" ht="13.5" customHeight="1">
      <c r="A79" s="2"/>
      <c r="B79" s="14"/>
      <c r="C79" s="2"/>
      <c r="D79" s="2"/>
      <c r="E79" s="2"/>
      <c r="F79" s="2"/>
      <c r="G79" s="127" t="s">
        <v>58</v>
      </c>
      <c r="H79" s="127"/>
      <c r="I79" s="127"/>
      <c r="J79" s="127"/>
      <c r="K79" s="127"/>
      <c r="L79" s="127"/>
      <c r="M79" s="127"/>
      <c r="N79" s="127"/>
      <c r="O79" s="127"/>
      <c r="P79" s="128">
        <f>データ!DS7</f>
        <v>4.9000000000000004</v>
      </c>
      <c r="Q79" s="129"/>
      <c r="R79" s="129"/>
      <c r="S79" s="129"/>
      <c r="T79" s="129"/>
      <c r="U79" s="129"/>
      <c r="V79" s="129"/>
      <c r="W79" s="129"/>
      <c r="X79" s="129"/>
      <c r="Y79" s="129"/>
      <c r="Z79" s="129"/>
      <c r="AA79" s="129"/>
      <c r="AB79" s="129"/>
      <c r="AC79" s="129"/>
      <c r="AD79" s="130"/>
      <c r="AE79" s="128">
        <f>データ!DT7</f>
        <v>4.8</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67.7</v>
      </c>
      <c r="DH79" s="129"/>
      <c r="DI79" s="129"/>
      <c r="DJ79" s="129"/>
      <c r="DK79" s="129"/>
      <c r="DL79" s="129"/>
      <c r="DM79" s="129"/>
      <c r="DN79" s="129"/>
      <c r="DO79" s="129"/>
      <c r="DP79" s="129"/>
      <c r="DQ79" s="129"/>
      <c r="DR79" s="129"/>
      <c r="DS79" s="129"/>
      <c r="DT79" s="129"/>
      <c r="DU79" s="130"/>
      <c r="DV79" s="128">
        <f>データ!EE7</f>
        <v>65.5</v>
      </c>
      <c r="DW79" s="129"/>
      <c r="DX79" s="129"/>
      <c r="DY79" s="129"/>
      <c r="DZ79" s="129"/>
      <c r="EA79" s="129"/>
      <c r="EB79" s="129"/>
      <c r="EC79" s="129"/>
      <c r="ED79" s="129"/>
      <c r="EE79" s="129"/>
      <c r="EF79" s="129"/>
      <c r="EG79" s="129"/>
      <c r="EH79" s="129"/>
      <c r="EI79" s="129"/>
      <c r="EJ79" s="130"/>
      <c r="EK79" s="128">
        <f>データ!EF7</f>
        <v>70.099999999999994</v>
      </c>
      <c r="EL79" s="129"/>
      <c r="EM79" s="129"/>
      <c r="EN79" s="129"/>
      <c r="EO79" s="129"/>
      <c r="EP79" s="129"/>
      <c r="EQ79" s="129"/>
      <c r="ER79" s="129"/>
      <c r="ES79" s="129"/>
      <c r="ET79" s="129"/>
      <c r="EU79" s="129"/>
      <c r="EV79" s="129"/>
      <c r="EW79" s="129"/>
      <c r="EX79" s="129"/>
      <c r="EY79" s="130"/>
      <c r="EZ79" s="128">
        <f>データ!EG7</f>
        <v>71.7</v>
      </c>
      <c r="FA79" s="129"/>
      <c r="FB79" s="129"/>
      <c r="FC79" s="129"/>
      <c r="FD79" s="129"/>
      <c r="FE79" s="129"/>
      <c r="FF79" s="129"/>
      <c r="FG79" s="129"/>
      <c r="FH79" s="129"/>
      <c r="FI79" s="129"/>
      <c r="FJ79" s="129"/>
      <c r="FK79" s="129"/>
      <c r="FL79" s="129"/>
      <c r="FM79" s="129"/>
      <c r="FN79" s="130"/>
      <c r="FO79" s="128">
        <f>データ!EH7</f>
        <v>72.900000000000006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76.400000000000006</v>
      </c>
      <c r="GU79" s="129"/>
      <c r="GV79" s="129"/>
      <c r="GW79" s="129"/>
      <c r="GX79" s="129"/>
      <c r="GY79" s="129"/>
      <c r="GZ79" s="129"/>
      <c r="HA79" s="129"/>
      <c r="HB79" s="129"/>
      <c r="HC79" s="129"/>
      <c r="HD79" s="129"/>
      <c r="HE79" s="129"/>
      <c r="HF79" s="129"/>
      <c r="HG79" s="129"/>
      <c r="HH79" s="130"/>
      <c r="HI79" s="128">
        <f>データ!EP7</f>
        <v>78.7</v>
      </c>
      <c r="HJ79" s="129"/>
      <c r="HK79" s="129"/>
      <c r="HL79" s="129"/>
      <c r="HM79" s="129"/>
      <c r="HN79" s="129"/>
      <c r="HO79" s="129"/>
      <c r="HP79" s="129"/>
      <c r="HQ79" s="129"/>
      <c r="HR79" s="129"/>
      <c r="HS79" s="129"/>
      <c r="HT79" s="129"/>
      <c r="HU79" s="129"/>
      <c r="HV79" s="129"/>
      <c r="HW79" s="130"/>
      <c r="HX79" s="128">
        <f>データ!EQ7</f>
        <v>76.900000000000006</v>
      </c>
      <c r="HY79" s="129"/>
      <c r="HZ79" s="129"/>
      <c r="IA79" s="129"/>
      <c r="IB79" s="129"/>
      <c r="IC79" s="129"/>
      <c r="ID79" s="129"/>
      <c r="IE79" s="129"/>
      <c r="IF79" s="129"/>
      <c r="IG79" s="129"/>
      <c r="IH79" s="129"/>
      <c r="II79" s="129"/>
      <c r="IJ79" s="129"/>
      <c r="IK79" s="129"/>
      <c r="IL79" s="130"/>
      <c r="IM79" s="128">
        <f>データ!ER7</f>
        <v>78.099999999999994</v>
      </c>
      <c r="IN79" s="129"/>
      <c r="IO79" s="129"/>
      <c r="IP79" s="129"/>
      <c r="IQ79" s="129"/>
      <c r="IR79" s="129"/>
      <c r="IS79" s="129"/>
      <c r="IT79" s="129"/>
      <c r="IU79" s="129"/>
      <c r="IV79" s="129"/>
      <c r="IW79" s="129"/>
      <c r="IX79" s="129"/>
      <c r="IY79" s="129"/>
      <c r="IZ79" s="129"/>
      <c r="JA79" s="130"/>
      <c r="JB79" s="128">
        <f>データ!ES7</f>
        <v>77.8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4">
        <f>データ!EZ7</f>
        <v>44581063</v>
      </c>
      <c r="KH79" s="145"/>
      <c r="KI79" s="145"/>
      <c r="KJ79" s="145"/>
      <c r="KK79" s="145"/>
      <c r="KL79" s="145"/>
      <c r="KM79" s="145"/>
      <c r="KN79" s="145"/>
      <c r="KO79" s="145"/>
      <c r="KP79" s="145"/>
      <c r="KQ79" s="145"/>
      <c r="KR79" s="145"/>
      <c r="KS79" s="145"/>
      <c r="KT79" s="145"/>
      <c r="KU79" s="146"/>
      <c r="KV79" s="144">
        <f>データ!FA7</f>
        <v>37398955</v>
      </c>
      <c r="KW79" s="145"/>
      <c r="KX79" s="145"/>
      <c r="KY79" s="145"/>
      <c r="KZ79" s="145"/>
      <c r="LA79" s="145"/>
      <c r="LB79" s="145"/>
      <c r="LC79" s="145"/>
      <c r="LD79" s="145"/>
      <c r="LE79" s="145"/>
      <c r="LF79" s="145"/>
      <c r="LG79" s="145"/>
      <c r="LH79" s="145"/>
      <c r="LI79" s="145"/>
      <c r="LJ79" s="146"/>
      <c r="LK79" s="144">
        <f>データ!FB7</f>
        <v>45359263</v>
      </c>
      <c r="LL79" s="145"/>
      <c r="LM79" s="145"/>
      <c r="LN79" s="145"/>
      <c r="LO79" s="145"/>
      <c r="LP79" s="145"/>
      <c r="LQ79" s="145"/>
      <c r="LR79" s="145"/>
      <c r="LS79" s="145"/>
      <c r="LT79" s="145"/>
      <c r="LU79" s="145"/>
      <c r="LV79" s="145"/>
      <c r="LW79" s="145"/>
      <c r="LX79" s="145"/>
      <c r="LY79" s="146"/>
      <c r="LZ79" s="144">
        <f>データ!FC7</f>
        <v>45818780</v>
      </c>
      <c r="MA79" s="145"/>
      <c r="MB79" s="145"/>
      <c r="MC79" s="145"/>
      <c r="MD79" s="145"/>
      <c r="ME79" s="145"/>
      <c r="MF79" s="145"/>
      <c r="MG79" s="145"/>
      <c r="MH79" s="145"/>
      <c r="MI79" s="145"/>
      <c r="MJ79" s="145"/>
      <c r="MK79" s="145"/>
      <c r="ML79" s="145"/>
      <c r="MM79" s="145"/>
      <c r="MN79" s="146"/>
      <c r="MO79" s="144">
        <f>データ!FD7</f>
        <v>46444810</v>
      </c>
      <c r="MP79" s="145"/>
      <c r="MQ79" s="145"/>
      <c r="MR79" s="145"/>
      <c r="MS79" s="145"/>
      <c r="MT79" s="145"/>
      <c r="MU79" s="145"/>
      <c r="MV79" s="145"/>
      <c r="MW79" s="145"/>
      <c r="MX79" s="145"/>
      <c r="MY79" s="145"/>
      <c r="MZ79" s="145"/>
      <c r="NA79" s="145"/>
      <c r="NB79" s="145"/>
      <c r="NC79" s="146"/>
      <c r="ND79" s="2"/>
      <c r="NE79" s="2"/>
      <c r="NF79" s="2"/>
      <c r="NG79" s="21"/>
      <c r="NH79" s="15"/>
      <c r="NI79" s="2"/>
      <c r="NJ79" s="147"/>
      <c r="NK79" s="148"/>
      <c r="NL79" s="148"/>
      <c r="NM79" s="148"/>
      <c r="NN79" s="148"/>
      <c r="NO79" s="148"/>
      <c r="NP79" s="148"/>
      <c r="NQ79" s="148"/>
      <c r="NR79" s="148"/>
      <c r="NS79" s="148"/>
      <c r="NT79" s="148"/>
      <c r="NU79" s="148"/>
      <c r="NV79" s="148"/>
      <c r="NW79" s="148"/>
      <c r="NX79" s="149"/>
    </row>
    <row r="80" spans="1:388" ht="13.5" customHeight="1">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4">
        <f>データ!FE7</f>
        <v>48164556</v>
      </c>
      <c r="KH80" s="145"/>
      <c r="KI80" s="145"/>
      <c r="KJ80" s="145"/>
      <c r="KK80" s="145"/>
      <c r="KL80" s="145"/>
      <c r="KM80" s="145"/>
      <c r="KN80" s="145"/>
      <c r="KO80" s="145"/>
      <c r="KP80" s="145"/>
      <c r="KQ80" s="145"/>
      <c r="KR80" s="145"/>
      <c r="KS80" s="145"/>
      <c r="KT80" s="145"/>
      <c r="KU80" s="146"/>
      <c r="KV80" s="144">
        <f>データ!FF7</f>
        <v>49637382</v>
      </c>
      <c r="KW80" s="145"/>
      <c r="KX80" s="145"/>
      <c r="KY80" s="145"/>
      <c r="KZ80" s="145"/>
      <c r="LA80" s="145"/>
      <c r="LB80" s="145"/>
      <c r="LC80" s="145"/>
      <c r="LD80" s="145"/>
      <c r="LE80" s="145"/>
      <c r="LF80" s="145"/>
      <c r="LG80" s="145"/>
      <c r="LH80" s="145"/>
      <c r="LI80" s="145"/>
      <c r="LJ80" s="146"/>
      <c r="LK80" s="144">
        <f>データ!FG7</f>
        <v>50098024</v>
      </c>
      <c r="LL80" s="145"/>
      <c r="LM80" s="145"/>
      <c r="LN80" s="145"/>
      <c r="LO80" s="145"/>
      <c r="LP80" s="145"/>
      <c r="LQ80" s="145"/>
      <c r="LR80" s="145"/>
      <c r="LS80" s="145"/>
      <c r="LT80" s="145"/>
      <c r="LU80" s="145"/>
      <c r="LV80" s="145"/>
      <c r="LW80" s="145"/>
      <c r="LX80" s="145"/>
      <c r="LY80" s="146"/>
      <c r="LZ80" s="144">
        <f>データ!FH7</f>
        <v>50586262</v>
      </c>
      <c r="MA80" s="145"/>
      <c r="MB80" s="145"/>
      <c r="MC80" s="145"/>
      <c r="MD80" s="145"/>
      <c r="ME80" s="145"/>
      <c r="MF80" s="145"/>
      <c r="MG80" s="145"/>
      <c r="MH80" s="145"/>
      <c r="MI80" s="145"/>
      <c r="MJ80" s="145"/>
      <c r="MK80" s="145"/>
      <c r="ML80" s="145"/>
      <c r="MM80" s="145"/>
      <c r="MN80" s="146"/>
      <c r="MO80" s="144">
        <f>データ!FI7</f>
        <v>51878916</v>
      </c>
      <c r="MP80" s="145"/>
      <c r="MQ80" s="145"/>
      <c r="MR80" s="145"/>
      <c r="MS80" s="145"/>
      <c r="MT80" s="145"/>
      <c r="MU80" s="145"/>
      <c r="MV80" s="145"/>
      <c r="MW80" s="145"/>
      <c r="MX80" s="145"/>
      <c r="MY80" s="145"/>
      <c r="MZ80" s="145"/>
      <c r="NA80" s="145"/>
      <c r="NB80" s="145"/>
      <c r="NC80" s="146"/>
      <c r="ND80" s="2"/>
      <c r="NE80" s="2"/>
      <c r="NF80" s="2"/>
      <c r="NG80" s="21"/>
      <c r="NH80" s="15"/>
      <c r="NI80" s="2"/>
      <c r="NJ80" s="147"/>
      <c r="NK80" s="148"/>
      <c r="NL80" s="148"/>
      <c r="NM80" s="148"/>
      <c r="NN80" s="148"/>
      <c r="NO80" s="148"/>
      <c r="NP80" s="148"/>
      <c r="NQ80" s="148"/>
      <c r="NR80" s="148"/>
      <c r="NS80" s="148"/>
      <c r="NT80" s="148"/>
      <c r="NU80" s="148"/>
      <c r="NV80" s="148"/>
      <c r="NW80" s="148"/>
      <c r="NX80" s="14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7"/>
      <c r="NK81" s="148"/>
      <c r="NL81" s="148"/>
      <c r="NM81" s="148"/>
      <c r="NN81" s="148"/>
      <c r="NO81" s="148"/>
      <c r="NP81" s="148"/>
      <c r="NQ81" s="148"/>
      <c r="NR81" s="148"/>
      <c r="NS81" s="148"/>
      <c r="NT81" s="148"/>
      <c r="NU81" s="148"/>
      <c r="NV81" s="148"/>
      <c r="NW81" s="148"/>
      <c r="NX81" s="14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0"/>
      <c r="NK84" s="151"/>
      <c r="NL84" s="151"/>
      <c r="NM84" s="151"/>
      <c r="NN84" s="151"/>
      <c r="NO84" s="151"/>
      <c r="NP84" s="151"/>
      <c r="NQ84" s="151"/>
      <c r="NR84" s="151"/>
      <c r="NS84" s="151"/>
      <c r="NT84" s="151"/>
      <c r="NU84" s="151"/>
      <c r="NV84" s="151"/>
      <c r="NW84" s="151"/>
      <c r="NX84" s="152"/>
    </row>
    <row r="85" spans="1:388">
      <c r="B85" s="153" t="s">
        <v>89</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m3SIUG/C8OUI8EKgfvbcoCfHTHK8lZI05fwRc65lL8dqpXoxTDwJOCqIk9nPrFLaGmLPHgcVY/AKSMLQ+4+5A==" saltValue="q9Mru7e3xUCyxlymKvtNy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111</v>
      </c>
      <c r="AJ4" s="156"/>
      <c r="AK4" s="156"/>
      <c r="AL4" s="156"/>
      <c r="AM4" s="156"/>
      <c r="AN4" s="156"/>
      <c r="AO4" s="156"/>
      <c r="AP4" s="156"/>
      <c r="AQ4" s="156"/>
      <c r="AR4" s="156"/>
      <c r="AS4" s="157"/>
      <c r="AT4" s="158" t="s">
        <v>112</v>
      </c>
      <c r="AU4" s="154"/>
      <c r="AV4" s="154"/>
      <c r="AW4" s="154"/>
      <c r="AX4" s="154"/>
      <c r="AY4" s="154"/>
      <c r="AZ4" s="154"/>
      <c r="BA4" s="154"/>
      <c r="BB4" s="154"/>
      <c r="BC4" s="154"/>
      <c r="BD4" s="154"/>
      <c r="BE4" s="158" t="s">
        <v>113</v>
      </c>
      <c r="BF4" s="154"/>
      <c r="BG4" s="154"/>
      <c r="BH4" s="154"/>
      <c r="BI4" s="154"/>
      <c r="BJ4" s="154"/>
      <c r="BK4" s="154"/>
      <c r="BL4" s="154"/>
      <c r="BM4" s="154"/>
      <c r="BN4" s="154"/>
      <c r="BO4" s="154"/>
      <c r="BP4" s="155" t="s">
        <v>114</v>
      </c>
      <c r="BQ4" s="156"/>
      <c r="BR4" s="156"/>
      <c r="BS4" s="156"/>
      <c r="BT4" s="156"/>
      <c r="BU4" s="156"/>
      <c r="BV4" s="156"/>
      <c r="BW4" s="156"/>
      <c r="BX4" s="156"/>
      <c r="BY4" s="156"/>
      <c r="BZ4" s="157"/>
      <c r="CA4" s="154" t="s">
        <v>115</v>
      </c>
      <c r="CB4" s="154"/>
      <c r="CC4" s="154"/>
      <c r="CD4" s="154"/>
      <c r="CE4" s="154"/>
      <c r="CF4" s="154"/>
      <c r="CG4" s="154"/>
      <c r="CH4" s="154"/>
      <c r="CI4" s="154"/>
      <c r="CJ4" s="154"/>
      <c r="CK4" s="154"/>
      <c r="CL4" s="158" t="s">
        <v>116</v>
      </c>
      <c r="CM4" s="154"/>
      <c r="CN4" s="154"/>
      <c r="CO4" s="154"/>
      <c r="CP4" s="154"/>
      <c r="CQ4" s="154"/>
      <c r="CR4" s="154"/>
      <c r="CS4" s="154"/>
      <c r="CT4" s="154"/>
      <c r="CU4" s="154"/>
      <c r="CV4" s="154"/>
      <c r="CW4" s="154" t="s">
        <v>117</v>
      </c>
      <c r="CX4" s="154"/>
      <c r="CY4" s="154"/>
      <c r="CZ4" s="154"/>
      <c r="DA4" s="154"/>
      <c r="DB4" s="154"/>
      <c r="DC4" s="154"/>
      <c r="DD4" s="154"/>
      <c r="DE4" s="154"/>
      <c r="DF4" s="154"/>
      <c r="DG4" s="154"/>
      <c r="DH4" s="154" t="s">
        <v>118</v>
      </c>
      <c r="DI4" s="154"/>
      <c r="DJ4" s="154"/>
      <c r="DK4" s="154"/>
      <c r="DL4" s="154"/>
      <c r="DM4" s="154"/>
      <c r="DN4" s="154"/>
      <c r="DO4" s="154"/>
      <c r="DP4" s="154"/>
      <c r="DQ4" s="154"/>
      <c r="DR4" s="154"/>
      <c r="DS4" s="158" t="s">
        <v>119</v>
      </c>
      <c r="DT4" s="154"/>
      <c r="DU4" s="154"/>
      <c r="DV4" s="154"/>
      <c r="DW4" s="154"/>
      <c r="DX4" s="154"/>
      <c r="DY4" s="154"/>
      <c r="DZ4" s="154"/>
      <c r="EA4" s="154"/>
      <c r="EB4" s="154"/>
      <c r="EC4" s="154"/>
      <c r="ED4" s="155" t="s">
        <v>120</v>
      </c>
      <c r="EE4" s="156"/>
      <c r="EF4" s="156"/>
      <c r="EG4" s="156"/>
      <c r="EH4" s="156"/>
      <c r="EI4" s="156"/>
      <c r="EJ4" s="156"/>
      <c r="EK4" s="156"/>
      <c r="EL4" s="156"/>
      <c r="EM4" s="156"/>
      <c r="EN4" s="157"/>
      <c r="EO4" s="154" t="s">
        <v>121</v>
      </c>
      <c r="EP4" s="154"/>
      <c r="EQ4" s="154"/>
      <c r="ER4" s="154"/>
      <c r="ES4" s="154"/>
      <c r="ET4" s="154"/>
      <c r="EU4" s="154"/>
      <c r="EV4" s="154"/>
      <c r="EW4" s="154"/>
      <c r="EX4" s="154"/>
      <c r="EY4" s="154"/>
      <c r="EZ4" s="154" t="s">
        <v>122</v>
      </c>
      <c r="FA4" s="154"/>
      <c r="FB4" s="154"/>
      <c r="FC4" s="154"/>
      <c r="FD4" s="154"/>
      <c r="FE4" s="154"/>
      <c r="FF4" s="154"/>
      <c r="FG4" s="154"/>
      <c r="FH4" s="154"/>
      <c r="FI4" s="154"/>
      <c r="FJ4" s="154"/>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159</v>
      </c>
      <c r="B6" s="50">
        <f>B8</f>
        <v>2023</v>
      </c>
      <c r="C6" s="50">
        <f t="shared" ref="C6:M6" si="2">C8</f>
        <v>268046</v>
      </c>
      <c r="D6" s="50">
        <f t="shared" si="2"/>
        <v>46</v>
      </c>
      <c r="E6" s="50">
        <f t="shared" si="2"/>
        <v>6</v>
      </c>
      <c r="F6" s="50">
        <f t="shared" si="2"/>
        <v>0</v>
      </c>
      <c r="G6" s="50">
        <f t="shared" si="2"/>
        <v>1</v>
      </c>
      <c r="H6" s="159" t="str">
        <f>IF(H8&lt;&gt;I8,H8,"")&amp;IF(I8&lt;&gt;J8,I8,"")&amp;"　"&amp;J8</f>
        <v>京都府国民健康保険南丹病院組合　京都中部総合医療センタ－</v>
      </c>
      <c r="I6" s="160"/>
      <c r="J6" s="161"/>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31</v>
      </c>
      <c r="R6" s="50" t="str">
        <f t="shared" si="3"/>
        <v>対象</v>
      </c>
      <c r="S6" s="50" t="str">
        <f t="shared" si="3"/>
        <v>ド 透 I 未 訓 ガ</v>
      </c>
      <c r="T6" s="50" t="str">
        <f t="shared" si="3"/>
        <v>救 臨 感 へ 災 地</v>
      </c>
      <c r="U6" s="51" t="str">
        <f>U8</f>
        <v>-</v>
      </c>
      <c r="V6" s="51">
        <f>V8</f>
        <v>33447</v>
      </c>
      <c r="W6" s="50" t="str">
        <f>W8</f>
        <v>-</v>
      </c>
      <c r="X6" s="50" t="str">
        <f t="shared" ref="X6" si="4">X8</f>
        <v>第２種該当</v>
      </c>
      <c r="Y6" s="50" t="str">
        <f t="shared" si="3"/>
        <v>７：１</v>
      </c>
      <c r="Z6" s="51">
        <f t="shared" si="3"/>
        <v>450</v>
      </c>
      <c r="AA6" s="51" t="str">
        <f t="shared" si="3"/>
        <v>-</v>
      </c>
      <c r="AB6" s="51">
        <f t="shared" si="3"/>
        <v>10</v>
      </c>
      <c r="AC6" s="51" t="str">
        <f t="shared" si="3"/>
        <v>-</v>
      </c>
      <c r="AD6" s="51">
        <f t="shared" si="3"/>
        <v>4</v>
      </c>
      <c r="AE6" s="51">
        <f t="shared" si="3"/>
        <v>464</v>
      </c>
      <c r="AF6" s="51">
        <f t="shared" si="3"/>
        <v>357</v>
      </c>
      <c r="AG6" s="51" t="str">
        <f t="shared" si="3"/>
        <v>-</v>
      </c>
      <c r="AH6" s="51">
        <f t="shared" si="3"/>
        <v>357</v>
      </c>
      <c r="AI6" s="52">
        <f>IF(AI8="-",NA(),AI8)</f>
        <v>100.3</v>
      </c>
      <c r="AJ6" s="52">
        <f t="shared" ref="AJ6:AR6" si="5">IF(AJ8="-",NA(),AJ8)</f>
        <v>100.7</v>
      </c>
      <c r="AK6" s="52">
        <f t="shared" si="5"/>
        <v>105.2</v>
      </c>
      <c r="AL6" s="52">
        <f t="shared" si="5"/>
        <v>105</v>
      </c>
      <c r="AM6" s="52">
        <f t="shared" si="5"/>
        <v>100.2</v>
      </c>
      <c r="AN6" s="52">
        <f t="shared" si="5"/>
        <v>99</v>
      </c>
      <c r="AO6" s="52">
        <f t="shared" si="5"/>
        <v>103.9</v>
      </c>
      <c r="AP6" s="52">
        <f t="shared" si="5"/>
        <v>106.6</v>
      </c>
      <c r="AQ6" s="52">
        <f t="shared" si="5"/>
        <v>103.5</v>
      </c>
      <c r="AR6" s="52">
        <f t="shared" si="5"/>
        <v>96.8</v>
      </c>
      <c r="AS6" s="52" t="str">
        <f>IF(AS8="-","【-】","【"&amp;SUBSTITUTE(TEXT(AS8,"#,##0.0"),"-","△")&amp;"】")</f>
        <v>【96.6】</v>
      </c>
      <c r="AT6" s="52">
        <f>IF(AT8="-",NA(),AT8)</f>
        <v>97.7</v>
      </c>
      <c r="AU6" s="52">
        <f t="shared" ref="AU6:BC6" si="6">IF(AU8="-",NA(),AU8)</f>
        <v>92.9</v>
      </c>
      <c r="AV6" s="52">
        <f t="shared" si="6"/>
        <v>99.8</v>
      </c>
      <c r="AW6" s="52">
        <f t="shared" si="6"/>
        <v>100.1</v>
      </c>
      <c r="AX6" s="52">
        <f t="shared" si="6"/>
        <v>97.7</v>
      </c>
      <c r="AY6" s="52">
        <f t="shared" si="6"/>
        <v>92.4</v>
      </c>
      <c r="AZ6" s="52">
        <f t="shared" si="6"/>
        <v>87.5</v>
      </c>
      <c r="BA6" s="52">
        <f t="shared" si="6"/>
        <v>89.4</v>
      </c>
      <c r="BB6" s="52">
        <f t="shared" si="6"/>
        <v>88.9</v>
      </c>
      <c r="BC6" s="52">
        <f t="shared" si="6"/>
        <v>89.2</v>
      </c>
      <c r="BD6" s="52" t="str">
        <f>IF(BD8="-","【-】","【"&amp;SUBSTITUTE(TEXT(BD8,"#,##0.0"),"-","△")&amp;"】")</f>
        <v>【86.6】</v>
      </c>
      <c r="BE6" s="52">
        <f>IF(BE8="-",NA(),BE8)</f>
        <v>96.5</v>
      </c>
      <c r="BF6" s="52">
        <f t="shared" ref="BF6:BN6" si="7">IF(BF8="-",NA(),BF8)</f>
        <v>91.4</v>
      </c>
      <c r="BG6" s="52">
        <f t="shared" si="7"/>
        <v>98.4</v>
      </c>
      <c r="BH6" s="52">
        <f t="shared" si="7"/>
        <v>98.7</v>
      </c>
      <c r="BI6" s="52">
        <f t="shared" si="7"/>
        <v>96.3</v>
      </c>
      <c r="BJ6" s="52">
        <f t="shared" si="7"/>
        <v>89.9</v>
      </c>
      <c r="BK6" s="52">
        <f t="shared" si="7"/>
        <v>84.9</v>
      </c>
      <c r="BL6" s="52">
        <f t="shared" si="7"/>
        <v>86.9</v>
      </c>
      <c r="BM6" s="52">
        <f t="shared" si="7"/>
        <v>86.4</v>
      </c>
      <c r="BN6" s="52">
        <f t="shared" si="7"/>
        <v>86.7</v>
      </c>
      <c r="BO6" s="52" t="str">
        <f>IF(BO8="-","【-】","【"&amp;SUBSTITUTE(TEXT(BO8,"#,##0.0"),"-","△")&amp;"】")</f>
        <v>【83.9】</v>
      </c>
      <c r="BP6" s="52">
        <f>IF(BP8="-",NA(),BP8)</f>
        <v>71</v>
      </c>
      <c r="BQ6" s="52">
        <f t="shared" ref="BQ6:BY6" si="8">IF(BQ8="-",NA(),BQ8)</f>
        <v>67.5</v>
      </c>
      <c r="BR6" s="52">
        <f t="shared" si="8"/>
        <v>69</v>
      </c>
      <c r="BS6" s="52">
        <f t="shared" si="8"/>
        <v>70.3</v>
      </c>
      <c r="BT6" s="52">
        <f t="shared" si="8"/>
        <v>69.400000000000006</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53566</v>
      </c>
      <c r="CB6" s="53">
        <f t="shared" ref="CB6:CJ6" si="9">IF(CB8="-",NA(),CB8)</f>
        <v>53426</v>
      </c>
      <c r="CC6" s="53">
        <f t="shared" si="9"/>
        <v>58320</v>
      </c>
      <c r="CD6" s="53">
        <f t="shared" si="9"/>
        <v>58787</v>
      </c>
      <c r="CE6" s="53">
        <f t="shared" si="9"/>
        <v>58445</v>
      </c>
      <c r="CF6" s="53">
        <f t="shared" si="9"/>
        <v>60271</v>
      </c>
      <c r="CG6" s="53">
        <f t="shared" si="9"/>
        <v>63766</v>
      </c>
      <c r="CH6" s="53">
        <f t="shared" si="9"/>
        <v>66386</v>
      </c>
      <c r="CI6" s="53">
        <f t="shared" si="9"/>
        <v>69418</v>
      </c>
      <c r="CJ6" s="53">
        <f t="shared" si="9"/>
        <v>70803</v>
      </c>
      <c r="CK6" s="52" t="str">
        <f>IF(CK8="-","【-】","【"&amp;SUBSTITUTE(TEXT(CK8,"#,##0"),"-","△")&amp;"】")</f>
        <v>【62,428】</v>
      </c>
      <c r="CL6" s="53">
        <f>IF(CL8="-",NA(),CL8)</f>
        <v>16145</v>
      </c>
      <c r="CM6" s="53">
        <f t="shared" ref="CM6:CU6" si="10">IF(CM8="-",NA(),CM8)</f>
        <v>17035</v>
      </c>
      <c r="CN6" s="53">
        <f t="shared" si="10"/>
        <v>18625</v>
      </c>
      <c r="CO6" s="53">
        <f t="shared" si="10"/>
        <v>19285</v>
      </c>
      <c r="CP6" s="53">
        <f t="shared" si="10"/>
        <v>19096</v>
      </c>
      <c r="CQ6" s="53">
        <f t="shared" si="10"/>
        <v>16979</v>
      </c>
      <c r="CR6" s="53">
        <f t="shared" si="10"/>
        <v>18423</v>
      </c>
      <c r="CS6" s="53">
        <f t="shared" si="10"/>
        <v>19190</v>
      </c>
      <c r="CT6" s="53">
        <f t="shared" si="10"/>
        <v>19216</v>
      </c>
      <c r="CU6" s="53">
        <f t="shared" si="10"/>
        <v>20167</v>
      </c>
      <c r="CV6" s="52" t="str">
        <f>IF(CV8="-","【-】","【"&amp;SUBSTITUTE(TEXT(CV8,"#,##0"),"-","△")&amp;"】")</f>
        <v>【18,236】</v>
      </c>
      <c r="CW6" s="52">
        <f>IF(CW8="-",NA(),CW8)</f>
        <v>51</v>
      </c>
      <c r="CX6" s="52">
        <f t="shared" ref="CX6:DF6" si="11">IF(CX8="-",NA(),CX8)</f>
        <v>53.7</v>
      </c>
      <c r="CY6" s="52">
        <f t="shared" si="11"/>
        <v>49.8</v>
      </c>
      <c r="CZ6" s="52">
        <f t="shared" si="11"/>
        <v>50.2</v>
      </c>
      <c r="DA6" s="52">
        <f t="shared" si="11"/>
        <v>51.5</v>
      </c>
      <c r="DB6" s="52">
        <f t="shared" si="11"/>
        <v>53</v>
      </c>
      <c r="DC6" s="52">
        <f t="shared" si="11"/>
        <v>56.7</v>
      </c>
      <c r="DD6" s="52">
        <f t="shared" si="11"/>
        <v>54.2</v>
      </c>
      <c r="DE6" s="52">
        <f t="shared" si="11"/>
        <v>53.9</v>
      </c>
      <c r="DF6" s="52">
        <f t="shared" si="11"/>
        <v>54.1</v>
      </c>
      <c r="DG6" s="52" t="str">
        <f>IF(DG8="-","【-】","【"&amp;SUBSTITUTE(TEXT(DG8,"#,##0.0"),"-","△")&amp;"】")</f>
        <v>【56.1】</v>
      </c>
      <c r="DH6" s="52">
        <f>IF(DH8="-",NA(),DH8)</f>
        <v>21.8</v>
      </c>
      <c r="DI6" s="52">
        <f t="shared" ref="DI6:DQ6" si="12">IF(DI8="-",NA(),DI8)</f>
        <v>23.7</v>
      </c>
      <c r="DJ6" s="52">
        <f t="shared" si="12"/>
        <v>24.2</v>
      </c>
      <c r="DK6" s="52">
        <f t="shared" si="12"/>
        <v>24.3</v>
      </c>
      <c r="DL6" s="52">
        <f t="shared" si="12"/>
        <v>25.5</v>
      </c>
      <c r="DM6" s="52">
        <f t="shared" si="12"/>
        <v>26.4</v>
      </c>
      <c r="DN6" s="52">
        <f t="shared" si="12"/>
        <v>26.2</v>
      </c>
      <c r="DO6" s="52">
        <f t="shared" si="12"/>
        <v>26.3</v>
      </c>
      <c r="DP6" s="52">
        <f t="shared" si="12"/>
        <v>26.3</v>
      </c>
      <c r="DQ6" s="52">
        <f t="shared" si="12"/>
        <v>28</v>
      </c>
      <c r="DR6" s="52" t="str">
        <f>IF(DR8="-","【-】","【"&amp;SUBSTITUTE(TEXT(DR8,"#,##0.0"),"-","△")&amp;"】")</f>
        <v>【26.4】</v>
      </c>
      <c r="DS6" s="52">
        <f>IF(DS8="-",NA(),DS8)</f>
        <v>4.9000000000000004</v>
      </c>
      <c r="DT6" s="52">
        <f t="shared" ref="DT6:EB6" si="13">IF(DT8="-",NA(),DT8)</f>
        <v>4.8</v>
      </c>
      <c r="DU6" s="52">
        <f t="shared" si="13"/>
        <v>0</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67.7</v>
      </c>
      <c r="EE6" s="52">
        <f t="shared" ref="EE6:EM6" si="14">IF(EE8="-",NA(),EE8)</f>
        <v>65.5</v>
      </c>
      <c r="EF6" s="52">
        <f t="shared" si="14"/>
        <v>70.099999999999994</v>
      </c>
      <c r="EG6" s="52">
        <f t="shared" si="14"/>
        <v>71.7</v>
      </c>
      <c r="EH6" s="52">
        <f t="shared" si="14"/>
        <v>72.900000000000006</v>
      </c>
      <c r="EI6" s="52">
        <f t="shared" si="14"/>
        <v>56.4</v>
      </c>
      <c r="EJ6" s="52">
        <f t="shared" si="14"/>
        <v>56.8</v>
      </c>
      <c r="EK6" s="52">
        <f t="shared" si="14"/>
        <v>58.5</v>
      </c>
      <c r="EL6" s="52">
        <f t="shared" si="14"/>
        <v>57.4</v>
      </c>
      <c r="EM6" s="52">
        <f t="shared" si="14"/>
        <v>57.3</v>
      </c>
      <c r="EN6" s="52" t="str">
        <f>IF(EN8="-","【-】","【"&amp;SUBSTITUTE(TEXT(EN8,"#,##0.0"),"-","△")&amp;"】")</f>
        <v>【57.0】</v>
      </c>
      <c r="EO6" s="52">
        <f>IF(EO8="-",NA(),EO8)</f>
        <v>76.400000000000006</v>
      </c>
      <c r="EP6" s="52">
        <f t="shared" ref="EP6:EX6" si="15">IF(EP8="-",NA(),EP8)</f>
        <v>78.7</v>
      </c>
      <c r="EQ6" s="52">
        <f t="shared" si="15"/>
        <v>76.900000000000006</v>
      </c>
      <c r="ER6" s="52">
        <f t="shared" si="15"/>
        <v>78.099999999999994</v>
      </c>
      <c r="ES6" s="52">
        <f t="shared" si="15"/>
        <v>77.8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44581063</v>
      </c>
      <c r="FA6" s="53">
        <f t="shared" ref="FA6:FI6" si="16">IF(FA8="-",NA(),FA8)</f>
        <v>37398955</v>
      </c>
      <c r="FB6" s="53">
        <f t="shared" si="16"/>
        <v>45359263</v>
      </c>
      <c r="FC6" s="53">
        <f t="shared" si="16"/>
        <v>45818780</v>
      </c>
      <c r="FD6" s="53">
        <f t="shared" si="16"/>
        <v>46444810</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c r="A7" s="35" t="s">
        <v>160</v>
      </c>
      <c r="B7" s="50">
        <f t="shared" ref="B7:AH7" si="17">B8</f>
        <v>2023</v>
      </c>
      <c r="C7" s="50">
        <f t="shared" si="17"/>
        <v>268046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31</v>
      </c>
      <c r="R7" s="50" t="str">
        <f t="shared" si="17"/>
        <v>対象</v>
      </c>
      <c r="S7" s="50" t="str">
        <f t="shared" si="17"/>
        <v>ド 透 I 未 訓 ガ</v>
      </c>
      <c r="T7" s="50" t="str">
        <f t="shared" si="17"/>
        <v>救 臨 感 へ 災 地</v>
      </c>
      <c r="U7" s="51" t="str">
        <f>U8</f>
        <v>-</v>
      </c>
      <c r="V7" s="51">
        <f>V8</f>
        <v>33447</v>
      </c>
      <c r="W7" s="50" t="str">
        <f>W8</f>
        <v>-</v>
      </c>
      <c r="X7" s="50" t="str">
        <f t="shared" si="17"/>
        <v>第２種該当</v>
      </c>
      <c r="Y7" s="50" t="str">
        <f t="shared" si="17"/>
        <v>７：１</v>
      </c>
      <c r="Z7" s="51">
        <f t="shared" si="17"/>
        <v>450</v>
      </c>
      <c r="AA7" s="51" t="str">
        <f t="shared" si="17"/>
        <v>-</v>
      </c>
      <c r="AB7" s="51">
        <f t="shared" si="17"/>
        <v>10</v>
      </c>
      <c r="AC7" s="51" t="str">
        <f t="shared" si="17"/>
        <v>-</v>
      </c>
      <c r="AD7" s="51">
        <f t="shared" si="17"/>
        <v>4</v>
      </c>
      <c r="AE7" s="51">
        <f t="shared" si="17"/>
        <v>464</v>
      </c>
      <c r="AF7" s="51">
        <f t="shared" si="17"/>
        <v>357</v>
      </c>
      <c r="AG7" s="51" t="str">
        <f t="shared" si="17"/>
        <v>-</v>
      </c>
      <c r="AH7" s="51">
        <f t="shared" si="17"/>
        <v>357</v>
      </c>
      <c r="AI7" s="52">
        <f>AI8</f>
        <v>100.3</v>
      </c>
      <c r="AJ7" s="52">
        <f t="shared" ref="AJ7:AR7" si="18">AJ8</f>
        <v>100.7</v>
      </c>
      <c r="AK7" s="52">
        <f t="shared" si="18"/>
        <v>105.2</v>
      </c>
      <c r="AL7" s="52">
        <f t="shared" si="18"/>
        <v>105</v>
      </c>
      <c r="AM7" s="52">
        <f t="shared" si="18"/>
        <v>100.2</v>
      </c>
      <c r="AN7" s="52">
        <f t="shared" si="18"/>
        <v>99</v>
      </c>
      <c r="AO7" s="52">
        <f t="shared" si="18"/>
        <v>103.9</v>
      </c>
      <c r="AP7" s="52">
        <f t="shared" si="18"/>
        <v>106.6</v>
      </c>
      <c r="AQ7" s="52">
        <f t="shared" si="18"/>
        <v>103.5</v>
      </c>
      <c r="AR7" s="52">
        <f t="shared" si="18"/>
        <v>96.8</v>
      </c>
      <c r="AS7" s="52"/>
      <c r="AT7" s="52">
        <f>AT8</f>
        <v>97.7</v>
      </c>
      <c r="AU7" s="52">
        <f t="shared" ref="AU7:BC7" si="19">AU8</f>
        <v>92.9</v>
      </c>
      <c r="AV7" s="52">
        <f t="shared" si="19"/>
        <v>99.8</v>
      </c>
      <c r="AW7" s="52">
        <f t="shared" si="19"/>
        <v>100.1</v>
      </c>
      <c r="AX7" s="52">
        <f t="shared" si="19"/>
        <v>97.7</v>
      </c>
      <c r="AY7" s="52">
        <f t="shared" si="19"/>
        <v>92.4</v>
      </c>
      <c r="AZ7" s="52">
        <f t="shared" si="19"/>
        <v>87.5</v>
      </c>
      <c r="BA7" s="52">
        <f t="shared" si="19"/>
        <v>89.4</v>
      </c>
      <c r="BB7" s="52">
        <f t="shared" si="19"/>
        <v>88.9</v>
      </c>
      <c r="BC7" s="52">
        <f t="shared" si="19"/>
        <v>89.2</v>
      </c>
      <c r="BD7" s="52"/>
      <c r="BE7" s="52">
        <f>BE8</f>
        <v>96.5</v>
      </c>
      <c r="BF7" s="52">
        <f t="shared" ref="BF7:BN7" si="20">BF8</f>
        <v>91.4</v>
      </c>
      <c r="BG7" s="52">
        <f t="shared" si="20"/>
        <v>98.4</v>
      </c>
      <c r="BH7" s="52">
        <f t="shared" si="20"/>
        <v>98.7</v>
      </c>
      <c r="BI7" s="52">
        <f t="shared" si="20"/>
        <v>96.3</v>
      </c>
      <c r="BJ7" s="52">
        <f t="shared" si="20"/>
        <v>89.9</v>
      </c>
      <c r="BK7" s="52">
        <f t="shared" si="20"/>
        <v>84.9</v>
      </c>
      <c r="BL7" s="52">
        <f t="shared" si="20"/>
        <v>86.9</v>
      </c>
      <c r="BM7" s="52">
        <f t="shared" si="20"/>
        <v>86.4</v>
      </c>
      <c r="BN7" s="52">
        <f t="shared" si="20"/>
        <v>86.7</v>
      </c>
      <c r="BO7" s="52"/>
      <c r="BP7" s="52">
        <f>BP8</f>
        <v>71</v>
      </c>
      <c r="BQ7" s="52">
        <f t="shared" ref="BQ7:BY7" si="21">BQ8</f>
        <v>67.5</v>
      </c>
      <c r="BR7" s="52">
        <f t="shared" si="21"/>
        <v>69</v>
      </c>
      <c r="BS7" s="52">
        <f t="shared" si="21"/>
        <v>70.3</v>
      </c>
      <c r="BT7" s="52">
        <f t="shared" si="21"/>
        <v>69.400000000000006</v>
      </c>
      <c r="BU7" s="52">
        <f t="shared" si="21"/>
        <v>77</v>
      </c>
      <c r="BV7" s="52">
        <f t="shared" si="21"/>
        <v>68.400000000000006</v>
      </c>
      <c r="BW7" s="52">
        <f t="shared" si="21"/>
        <v>68.2</v>
      </c>
      <c r="BX7" s="52">
        <f t="shared" si="21"/>
        <v>68.400000000000006</v>
      </c>
      <c r="BY7" s="52">
        <f t="shared" si="21"/>
        <v>70.900000000000006</v>
      </c>
      <c r="BZ7" s="52"/>
      <c r="CA7" s="53">
        <f>CA8</f>
        <v>53566</v>
      </c>
      <c r="CB7" s="53">
        <f t="shared" ref="CB7:CJ7" si="22">CB8</f>
        <v>53426</v>
      </c>
      <c r="CC7" s="53">
        <f t="shared" si="22"/>
        <v>58320</v>
      </c>
      <c r="CD7" s="53">
        <f t="shared" si="22"/>
        <v>58787</v>
      </c>
      <c r="CE7" s="53">
        <f t="shared" si="22"/>
        <v>58445</v>
      </c>
      <c r="CF7" s="53">
        <f t="shared" si="22"/>
        <v>60271</v>
      </c>
      <c r="CG7" s="53">
        <f t="shared" si="22"/>
        <v>63766</v>
      </c>
      <c r="CH7" s="53">
        <f t="shared" si="22"/>
        <v>66386</v>
      </c>
      <c r="CI7" s="53">
        <f t="shared" si="22"/>
        <v>69418</v>
      </c>
      <c r="CJ7" s="53">
        <f t="shared" si="22"/>
        <v>70803</v>
      </c>
      <c r="CK7" s="52"/>
      <c r="CL7" s="53">
        <f>CL8</f>
        <v>16145</v>
      </c>
      <c r="CM7" s="53">
        <f t="shared" ref="CM7:CU7" si="23">CM8</f>
        <v>17035</v>
      </c>
      <c r="CN7" s="53">
        <f t="shared" si="23"/>
        <v>18625</v>
      </c>
      <c r="CO7" s="53">
        <f t="shared" si="23"/>
        <v>19285</v>
      </c>
      <c r="CP7" s="53">
        <f t="shared" si="23"/>
        <v>19096</v>
      </c>
      <c r="CQ7" s="53">
        <f t="shared" si="23"/>
        <v>16979</v>
      </c>
      <c r="CR7" s="53">
        <f t="shared" si="23"/>
        <v>18423</v>
      </c>
      <c r="CS7" s="53">
        <f t="shared" si="23"/>
        <v>19190</v>
      </c>
      <c r="CT7" s="53">
        <f t="shared" si="23"/>
        <v>19216</v>
      </c>
      <c r="CU7" s="53">
        <f t="shared" si="23"/>
        <v>20167</v>
      </c>
      <c r="CV7" s="52"/>
      <c r="CW7" s="52">
        <f>CW8</f>
        <v>51</v>
      </c>
      <c r="CX7" s="52">
        <f t="shared" ref="CX7:DF7" si="24">CX8</f>
        <v>53.7</v>
      </c>
      <c r="CY7" s="52">
        <f t="shared" si="24"/>
        <v>49.8</v>
      </c>
      <c r="CZ7" s="52">
        <f t="shared" si="24"/>
        <v>50.2</v>
      </c>
      <c r="DA7" s="52">
        <f t="shared" si="24"/>
        <v>51.5</v>
      </c>
      <c r="DB7" s="52">
        <f t="shared" si="24"/>
        <v>53</v>
      </c>
      <c r="DC7" s="52">
        <f t="shared" si="24"/>
        <v>56.7</v>
      </c>
      <c r="DD7" s="52">
        <f t="shared" si="24"/>
        <v>54.2</v>
      </c>
      <c r="DE7" s="52">
        <f t="shared" si="24"/>
        <v>53.9</v>
      </c>
      <c r="DF7" s="52">
        <f t="shared" si="24"/>
        <v>54.1</v>
      </c>
      <c r="DG7" s="52"/>
      <c r="DH7" s="52">
        <f>DH8</f>
        <v>21.8</v>
      </c>
      <c r="DI7" s="52">
        <f t="shared" ref="DI7:DQ7" si="25">DI8</f>
        <v>23.7</v>
      </c>
      <c r="DJ7" s="52">
        <f t="shared" si="25"/>
        <v>24.2</v>
      </c>
      <c r="DK7" s="52">
        <f t="shared" si="25"/>
        <v>24.3</v>
      </c>
      <c r="DL7" s="52">
        <f t="shared" si="25"/>
        <v>25.5</v>
      </c>
      <c r="DM7" s="52">
        <f t="shared" si="25"/>
        <v>26.4</v>
      </c>
      <c r="DN7" s="52">
        <f t="shared" si="25"/>
        <v>26.2</v>
      </c>
      <c r="DO7" s="52">
        <f t="shared" si="25"/>
        <v>26.3</v>
      </c>
      <c r="DP7" s="52">
        <f t="shared" si="25"/>
        <v>26.3</v>
      </c>
      <c r="DQ7" s="52">
        <f t="shared" si="25"/>
        <v>28</v>
      </c>
      <c r="DR7" s="52"/>
      <c r="DS7" s="52">
        <f>DS8</f>
        <v>4.9000000000000004</v>
      </c>
      <c r="DT7" s="52">
        <f t="shared" ref="DT7:EB7" si="26">DT8</f>
        <v>4.8</v>
      </c>
      <c r="DU7" s="52">
        <f t="shared" si="26"/>
        <v>0</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67.7</v>
      </c>
      <c r="EE7" s="52">
        <f t="shared" ref="EE7:EM7" si="27">EE8</f>
        <v>65.5</v>
      </c>
      <c r="EF7" s="52">
        <f t="shared" si="27"/>
        <v>70.099999999999994</v>
      </c>
      <c r="EG7" s="52">
        <f t="shared" si="27"/>
        <v>71.7</v>
      </c>
      <c r="EH7" s="52">
        <f t="shared" si="27"/>
        <v>72.900000000000006</v>
      </c>
      <c r="EI7" s="52">
        <f t="shared" si="27"/>
        <v>56.4</v>
      </c>
      <c r="EJ7" s="52">
        <f t="shared" si="27"/>
        <v>56.8</v>
      </c>
      <c r="EK7" s="52">
        <f t="shared" si="27"/>
        <v>58.5</v>
      </c>
      <c r="EL7" s="52">
        <f t="shared" si="27"/>
        <v>57.4</v>
      </c>
      <c r="EM7" s="52">
        <f t="shared" si="27"/>
        <v>57.3</v>
      </c>
      <c r="EN7" s="52"/>
      <c r="EO7" s="52">
        <f>EO8</f>
        <v>76.400000000000006</v>
      </c>
      <c r="EP7" s="52">
        <f t="shared" ref="EP7:EX7" si="28">EP8</f>
        <v>78.7</v>
      </c>
      <c r="EQ7" s="52">
        <f t="shared" si="28"/>
        <v>76.900000000000006</v>
      </c>
      <c r="ER7" s="52">
        <f t="shared" si="28"/>
        <v>78.099999999999994</v>
      </c>
      <c r="ES7" s="52">
        <f t="shared" si="28"/>
        <v>77.8</v>
      </c>
      <c r="ET7" s="52">
        <f t="shared" si="28"/>
        <v>71.099999999999994</v>
      </c>
      <c r="EU7" s="52">
        <f t="shared" si="28"/>
        <v>69.8</v>
      </c>
      <c r="EV7" s="52">
        <f t="shared" si="28"/>
        <v>69.7</v>
      </c>
      <c r="EW7" s="52">
        <f t="shared" si="28"/>
        <v>68.8</v>
      </c>
      <c r="EX7" s="52">
        <f t="shared" si="28"/>
        <v>68.599999999999994</v>
      </c>
      <c r="EY7" s="52"/>
      <c r="EZ7" s="53">
        <f>EZ8</f>
        <v>44581063</v>
      </c>
      <c r="FA7" s="53">
        <f t="shared" ref="FA7:FI7" si="29">FA8</f>
        <v>37398955</v>
      </c>
      <c r="FB7" s="53">
        <f t="shared" si="29"/>
        <v>45359263</v>
      </c>
      <c r="FC7" s="53">
        <f t="shared" si="29"/>
        <v>45818780</v>
      </c>
      <c r="FD7" s="53">
        <f t="shared" si="29"/>
        <v>46444810</v>
      </c>
      <c r="FE7" s="53">
        <f t="shared" si="29"/>
        <v>48164556</v>
      </c>
      <c r="FF7" s="53">
        <f t="shared" si="29"/>
        <v>49637382</v>
      </c>
      <c r="FG7" s="53">
        <f t="shared" si="29"/>
        <v>50098024</v>
      </c>
      <c r="FH7" s="53">
        <f t="shared" si="29"/>
        <v>50586262</v>
      </c>
      <c r="FI7" s="53">
        <f t="shared" si="29"/>
        <v>51878916</v>
      </c>
      <c r="FJ7" s="53"/>
    </row>
    <row r="8" spans="1:166" s="54" customFormat="1">
      <c r="A8" s="35"/>
      <c r="B8" s="55">
        <v>2023</v>
      </c>
      <c r="C8" s="55">
        <v>268046</v>
      </c>
      <c r="D8" s="55">
        <v>46</v>
      </c>
      <c r="E8" s="55">
        <v>6</v>
      </c>
      <c r="F8" s="55">
        <v>0</v>
      </c>
      <c r="G8" s="55">
        <v>1</v>
      </c>
      <c r="H8" s="55" t="s">
        <v>161</v>
      </c>
      <c r="I8" s="55" t="s">
        <v>162</v>
      </c>
      <c r="J8" s="55" t="s">
        <v>163</v>
      </c>
      <c r="K8" s="55" t="s">
        <v>164</v>
      </c>
      <c r="L8" s="55" t="s">
        <v>165</v>
      </c>
      <c r="M8" s="55" t="s">
        <v>166</v>
      </c>
      <c r="N8" s="55" t="s">
        <v>167</v>
      </c>
      <c r="O8" s="55" t="s">
        <v>168</v>
      </c>
      <c r="P8" s="55" t="s">
        <v>169</v>
      </c>
      <c r="Q8" s="56">
        <v>31</v>
      </c>
      <c r="R8" s="55" t="s">
        <v>170</v>
      </c>
      <c r="S8" s="55" t="s">
        <v>171</v>
      </c>
      <c r="T8" s="55" t="s">
        <v>172</v>
      </c>
      <c r="U8" s="56" t="s">
        <v>40</v>
      </c>
      <c r="V8" s="56">
        <v>33447</v>
      </c>
      <c r="W8" s="55" t="s">
        <v>40</v>
      </c>
      <c r="X8" s="55" t="s">
        <v>173</v>
      </c>
      <c r="Y8" s="57" t="s">
        <v>174</v>
      </c>
      <c r="Z8" s="56">
        <v>450</v>
      </c>
      <c r="AA8" s="56" t="s">
        <v>40</v>
      </c>
      <c r="AB8" s="56">
        <v>10</v>
      </c>
      <c r="AC8" s="56" t="s">
        <v>40</v>
      </c>
      <c r="AD8" s="56">
        <v>4</v>
      </c>
      <c r="AE8" s="56">
        <v>464</v>
      </c>
      <c r="AF8" s="56">
        <v>357</v>
      </c>
      <c r="AG8" s="56" t="s">
        <v>40</v>
      </c>
      <c r="AH8" s="56">
        <v>357</v>
      </c>
      <c r="AI8" s="58">
        <v>100.3</v>
      </c>
      <c r="AJ8" s="58">
        <v>100.7</v>
      </c>
      <c r="AK8" s="58">
        <v>105.2</v>
      </c>
      <c r="AL8" s="58">
        <v>105</v>
      </c>
      <c r="AM8" s="58">
        <v>100.2</v>
      </c>
      <c r="AN8" s="58">
        <v>99</v>
      </c>
      <c r="AO8" s="58">
        <v>103.9</v>
      </c>
      <c r="AP8" s="58">
        <v>106.6</v>
      </c>
      <c r="AQ8" s="58">
        <v>103.5</v>
      </c>
      <c r="AR8" s="58">
        <v>96.8</v>
      </c>
      <c r="AS8" s="58">
        <v>96.6</v>
      </c>
      <c r="AT8" s="58">
        <v>97.7</v>
      </c>
      <c r="AU8" s="58">
        <v>92.9</v>
      </c>
      <c r="AV8" s="58">
        <v>99.8</v>
      </c>
      <c r="AW8" s="58">
        <v>100.1</v>
      </c>
      <c r="AX8" s="58">
        <v>97.7</v>
      </c>
      <c r="AY8" s="58">
        <v>92.4</v>
      </c>
      <c r="AZ8" s="58">
        <v>87.5</v>
      </c>
      <c r="BA8" s="58">
        <v>89.4</v>
      </c>
      <c r="BB8" s="58">
        <v>88.9</v>
      </c>
      <c r="BC8" s="58">
        <v>89.2</v>
      </c>
      <c r="BD8" s="58">
        <v>86.6</v>
      </c>
      <c r="BE8" s="59">
        <v>96.5</v>
      </c>
      <c r="BF8" s="59">
        <v>91.4</v>
      </c>
      <c r="BG8" s="59">
        <v>98.4</v>
      </c>
      <c r="BH8" s="59">
        <v>98.7</v>
      </c>
      <c r="BI8" s="59">
        <v>96.3</v>
      </c>
      <c r="BJ8" s="59">
        <v>89.9</v>
      </c>
      <c r="BK8" s="59">
        <v>84.9</v>
      </c>
      <c r="BL8" s="59">
        <v>86.9</v>
      </c>
      <c r="BM8" s="59">
        <v>86.4</v>
      </c>
      <c r="BN8" s="59">
        <v>86.7</v>
      </c>
      <c r="BO8" s="59">
        <v>83.9</v>
      </c>
      <c r="BP8" s="58">
        <v>71</v>
      </c>
      <c r="BQ8" s="58">
        <v>67.5</v>
      </c>
      <c r="BR8" s="58">
        <v>69</v>
      </c>
      <c r="BS8" s="58">
        <v>70.3</v>
      </c>
      <c r="BT8" s="58">
        <v>69.400000000000006</v>
      </c>
      <c r="BU8" s="58">
        <v>77</v>
      </c>
      <c r="BV8" s="58">
        <v>68.400000000000006</v>
      </c>
      <c r="BW8" s="58">
        <v>68.2</v>
      </c>
      <c r="BX8" s="58">
        <v>68.400000000000006</v>
      </c>
      <c r="BY8" s="58">
        <v>70.900000000000006</v>
      </c>
      <c r="BZ8" s="58">
        <v>68.7</v>
      </c>
      <c r="CA8" s="59">
        <v>53566</v>
      </c>
      <c r="CB8" s="59">
        <v>53426</v>
      </c>
      <c r="CC8" s="59">
        <v>58320</v>
      </c>
      <c r="CD8" s="59">
        <v>58787</v>
      </c>
      <c r="CE8" s="59">
        <v>58445</v>
      </c>
      <c r="CF8" s="59">
        <v>60271</v>
      </c>
      <c r="CG8" s="59">
        <v>63766</v>
      </c>
      <c r="CH8" s="59">
        <v>66386</v>
      </c>
      <c r="CI8" s="59">
        <v>69418</v>
      </c>
      <c r="CJ8" s="59">
        <v>70803</v>
      </c>
      <c r="CK8" s="58">
        <v>62428</v>
      </c>
      <c r="CL8" s="59">
        <v>16145</v>
      </c>
      <c r="CM8" s="59">
        <v>17035</v>
      </c>
      <c r="CN8" s="59">
        <v>18625</v>
      </c>
      <c r="CO8" s="59">
        <v>19285</v>
      </c>
      <c r="CP8" s="59">
        <v>19096</v>
      </c>
      <c r="CQ8" s="59">
        <v>16979</v>
      </c>
      <c r="CR8" s="59">
        <v>18423</v>
      </c>
      <c r="CS8" s="59">
        <v>19190</v>
      </c>
      <c r="CT8" s="59">
        <v>19216</v>
      </c>
      <c r="CU8" s="59">
        <v>20167</v>
      </c>
      <c r="CV8" s="58">
        <v>18236</v>
      </c>
      <c r="CW8" s="59">
        <v>51</v>
      </c>
      <c r="CX8" s="59">
        <v>53.7</v>
      </c>
      <c r="CY8" s="59">
        <v>49.8</v>
      </c>
      <c r="CZ8" s="59">
        <v>50.2</v>
      </c>
      <c r="DA8" s="59">
        <v>51.5</v>
      </c>
      <c r="DB8" s="59">
        <v>53</v>
      </c>
      <c r="DC8" s="59">
        <v>56.7</v>
      </c>
      <c r="DD8" s="59">
        <v>54.2</v>
      </c>
      <c r="DE8" s="59">
        <v>53.9</v>
      </c>
      <c r="DF8" s="59">
        <v>54.1</v>
      </c>
      <c r="DG8" s="59">
        <v>56.1</v>
      </c>
      <c r="DH8" s="59">
        <v>21.8</v>
      </c>
      <c r="DI8" s="59">
        <v>23.7</v>
      </c>
      <c r="DJ8" s="59">
        <v>24.2</v>
      </c>
      <c r="DK8" s="59">
        <v>24.3</v>
      </c>
      <c r="DL8" s="59">
        <v>25.5</v>
      </c>
      <c r="DM8" s="59">
        <v>26.4</v>
      </c>
      <c r="DN8" s="59">
        <v>26.2</v>
      </c>
      <c r="DO8" s="59">
        <v>26.3</v>
      </c>
      <c r="DP8" s="59">
        <v>26.3</v>
      </c>
      <c r="DQ8" s="59">
        <v>28</v>
      </c>
      <c r="DR8" s="59">
        <v>26.4</v>
      </c>
      <c r="DS8" s="59">
        <v>4.9000000000000004</v>
      </c>
      <c r="DT8" s="59">
        <v>4.8</v>
      </c>
      <c r="DU8" s="59">
        <v>0</v>
      </c>
      <c r="DV8" s="59">
        <v>0</v>
      </c>
      <c r="DW8" s="59">
        <v>0</v>
      </c>
      <c r="DX8" s="59">
        <v>40.1</v>
      </c>
      <c r="DY8" s="59">
        <v>40.799999999999997</v>
      </c>
      <c r="DZ8" s="59">
        <v>40.4</v>
      </c>
      <c r="EA8" s="59">
        <v>33.799999999999997</v>
      </c>
      <c r="EB8" s="59">
        <v>29.9</v>
      </c>
      <c r="EC8" s="59">
        <v>54.5</v>
      </c>
      <c r="ED8" s="58">
        <v>67.7</v>
      </c>
      <c r="EE8" s="58">
        <v>65.5</v>
      </c>
      <c r="EF8" s="58">
        <v>70.099999999999994</v>
      </c>
      <c r="EG8" s="58">
        <v>71.7</v>
      </c>
      <c r="EH8" s="58">
        <v>72.900000000000006</v>
      </c>
      <c r="EI8" s="58">
        <v>56.4</v>
      </c>
      <c r="EJ8" s="58">
        <v>56.8</v>
      </c>
      <c r="EK8" s="58">
        <v>58.5</v>
      </c>
      <c r="EL8" s="58">
        <v>57.4</v>
      </c>
      <c r="EM8" s="58">
        <v>57.3</v>
      </c>
      <c r="EN8" s="58">
        <v>57</v>
      </c>
      <c r="EO8" s="58">
        <v>76.400000000000006</v>
      </c>
      <c r="EP8" s="58">
        <v>78.7</v>
      </c>
      <c r="EQ8" s="58">
        <v>76.900000000000006</v>
      </c>
      <c r="ER8" s="58">
        <v>78.099999999999994</v>
      </c>
      <c r="ES8" s="58">
        <v>77.8</v>
      </c>
      <c r="ET8" s="58">
        <v>71.099999999999994</v>
      </c>
      <c r="EU8" s="58">
        <v>69.8</v>
      </c>
      <c r="EV8" s="58">
        <v>69.7</v>
      </c>
      <c r="EW8" s="58">
        <v>68.8</v>
      </c>
      <c r="EX8" s="58">
        <v>68.599999999999994</v>
      </c>
      <c r="EY8" s="58">
        <v>70.400000000000006</v>
      </c>
      <c r="EZ8" s="59">
        <v>44581063</v>
      </c>
      <c r="FA8" s="59">
        <v>37398955</v>
      </c>
      <c r="FB8" s="59">
        <v>45359263</v>
      </c>
      <c r="FC8" s="59">
        <v>45818780</v>
      </c>
      <c r="FD8" s="59">
        <v>46444810</v>
      </c>
      <c r="FE8" s="59">
        <v>48164556</v>
      </c>
      <c r="FF8" s="59">
        <v>49637382</v>
      </c>
      <c r="FG8" s="59">
        <v>50098024</v>
      </c>
      <c r="FH8" s="59">
        <v>50586262</v>
      </c>
      <c r="FI8" s="59">
        <v>51878916</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