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U38" i="9" s="1"/>
  <c r="U39"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<sst xmlns="http://schemas.openxmlformats.org/spreadsheetml/2006/main" count="1111" uniqueCount="568">
  <si>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</si>
  <si>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</si>
  <si>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</si>
  <si>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</si>
  <si>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</si>
  <si>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</si>
  <si>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</si>
  <si>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</si>
  <si>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</si>
  <si>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</si>
  <si>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</si>
  <si>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</si>
  <si>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</si>
  <si>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</si>
  <si>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</si>
  <si>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</si>
  <si>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</si>
  <si>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</si>
  <si>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</si>
  <si>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</si>
  <si>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</si>
  <si>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</si>
  <si>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</si>
  <si>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</si>
  <si>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</si>
  <si>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</si>
  <si>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</si>
  <si>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</si>
  <si>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</si>
  <si>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</si>
  <si>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</si>
  <si>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</si>
  <si>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</si>
  <si>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</si>
  <si>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</si>
  <si>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</si>
  <si>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</si>
  <si>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</si>
  <si>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</si>
  <si>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</si>
  <si>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</si>
  <si>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</si>
  <si>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</si>
  <si>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</si>
  <si>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</si>
  <si>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</si>
  <si>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</si>
  <si>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</si>
  <si>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</si>
  <si>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</si>
  <si>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</si>
  <si>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</si>
  <si>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</si>
  <si>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</si>
  <si>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</si>
  <si>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</si>
  <si>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</si>
  <si>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</si>
  <si>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</si>
  <si>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</si>
  <si>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</si>
  <si>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</si>
  <si>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</si>
  <si>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</si>
  <si>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</si>
  <si>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</si>
  <si>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</si>
  <si>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</si>
  <si>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</si>
  <si>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</si>
  <si>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</si>
  <si>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</si>
  <si>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</si>
  <si>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</si>
  <si>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</si>
  <si>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</si>
  <si>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</si>
  <si>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</si>
  <si>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</si>
  <si>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</si>
  <si>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</si>
  <si>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</si>
  <si>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</si>
  <si>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</si>
  <si>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</si>
  <si>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</si>
  <si>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</si>
  <si>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</si>
  <si>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</si>
  <si>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</si>
  <si>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</si>
  <si>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</si>
  <si>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</si>
  <si>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</si>
  <si>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</si>
  <si>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</si>
  <si>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</si>
  <si>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</si>
  <si>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</si>
  <si>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</si>
  <si>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</si>
  <si>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</si>
  <si>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</si>
  <si>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</si>
  <si>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</si>
  <si>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</si>
  <si>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</si>
  <si>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</si>
  <si>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</si>
  <si>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</si>
  <si>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</si>
  <si>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</si>
  <si>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</si>
  <si>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</si>
  <si>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</si>
  <si>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</si>
  <si>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</si>
  <si>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</si>
  <si>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</si>
  <si>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</si>
  <si>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</si>
  <si>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</si>
  <si>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</si>
  <si>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</si>
  <si>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</si>
  <si>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</si>
  <si>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</si>
  <si>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</si>
  <si>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</si>
  <si>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</si>
  <si>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</si>
  <si>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</si>
  <si>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</si>
  <si>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</si>
  <si>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</si>
  <si>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</si>
  <si>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</si>
  <si>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</si>
  <si>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</si>
  <si>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</si>
  <si>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</si>
  <si>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</si>
  <si>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</si>
  <si>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</si>
  <si>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</si>
  <si>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</si>
  <si>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</si>
  <si>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</si>
  <si>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</si>
  <si>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</si>
  <si>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</si>
  <si>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</si>
  <si>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</si>
  <si>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</si>
  <si>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</si>
  <si>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</si>
  <si>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</si>
  <si>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</si>
  <si>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</si>
  <si>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</si>
  <si>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</si>
  <si>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</si>
  <si>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</si>
  <si>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</si>
  <si>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</si>
  <si>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</si>
  <si>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</si>
  <si>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</si>
  <si>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</si>
  <si>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</si>
  <si>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</si>
  <si>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</si>
  <si>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</si>
  <si>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</si>
  <si>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</si>
  <si>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</si>
  <si>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</si>
  <si>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</si>
  <si>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</si>
  <si>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</si>
  <si>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</si>
  <si>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</si>
  <si>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</si>
  <si>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</si>
  <si>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</si>
  <si>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</si>
  <si>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</si>
  <si>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</si>
  <si>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</si>
  <si>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</si>
  <si>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</si>
  <si>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</si>
  <si>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</si>
  <si>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</si>
  <si>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</si>
  <si>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</si>
  <si>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</si>
  <si>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京都府和束町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</si>
  <si>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</si>
  <si>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</si>
  <si>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</si>
  <si>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</si>
  <si>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</si>
  <si>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</si>
  <si>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</si>
  <si>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</si>
  <si>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</si>
  <si>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</si>
  <si>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</si>
  <si>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</si>
  <si>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</si>
  <si>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</si>
  <si>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</si>
  <si>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</si>
  <si>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</si>
  <si>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</si>
  <si>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</si>
  <si>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</si>
  <si>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</si>
  <si>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</si>
  <si>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</si>
  <si>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</si>
  <si>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</si>
  <si>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</si>
  <si>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</si>
  <si>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</si>
  <si>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</si>
  <si>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</si>
  <si>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</si>
  <si>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</si>
  <si>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</si>
  <si>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</si>
  <si>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</si>
  <si>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</si>
  <si>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</si>
  <si>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</si>
  <si>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</si>
  <si>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</si>
  <si>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</si>
  <si>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</si>
  <si>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</si>
  <si>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</si>
  <si>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</si>
  <si>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</si>
  <si>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</si>
  <si>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</si>
  <si>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</si>
  <si>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</si>
  <si>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</si>
  <si>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</si>
  <si>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</si>
  <si>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</si>
  <si>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</si>
  <si>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</si>
  <si>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</si>
  <si>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</si>
  <si>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</si>
  <si>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</si>
  <si>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</si>
  <si>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</si>
  <si>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</si>
  <si>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</si>
  <si>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</si>
  <si>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</si>
  <si>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</si>
  <si>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</si>
  <si>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</si>
  <si>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</si>
  <si>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</si>
  <si>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</si>
  <si>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</si>
  <si>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</si>
  <si>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</si>
  <si>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</si>
  <si>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</si>
  <si>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</si>
  <si>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</si>
  <si>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</si>
  <si>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</si>
  <si>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</si>
  <si>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</si>
  <si>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</si>
  <si>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</si>
  <si>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</si>
  <si>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</si>
  <si>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</si>
  <si>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</si>
  <si>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</si>
  <si>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</si>
  <si>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</si>
  <si>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</si>
  <si>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</si>
  <si>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</si>
  <si>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</si>
  <si>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</si>
  <si>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</si>
  <si>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</si>
  <si>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</si>
  <si>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</si>
  <si>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</si>
  <si>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</si>
  <si>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</si>
  <si>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</si>
  <si>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</si>
  <si>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</si>
  <si>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</si>
  <si>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</si>
  <si>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</si>
  <si>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</si>
  <si>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</si>
  <si>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</si>
  <si>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</si>
  <si>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</si>
  <si>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</si>
  <si>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</si>
  <si>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</si>
  <si>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</si>
  <si>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</si>
  <si>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</si>
  <si>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</si>
  <si>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</si>
  <si>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</si>
  <si>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</si>
  <si>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</si>
  <si>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</si>
  <si>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</si>
  <si>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</si>
  <si>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</si>
  <si>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</si>
  <si>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</si>
  <si>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</si>
  <si>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</si>
  <si>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</si>
  <si>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</si>
  <si>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</si>
  <si>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</si>
  <si>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</si>
  <si>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</si>
  <si>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</si>
  <si>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</si>
  <si>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</si>
  <si>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</si>
  <si>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</si>
  <si>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</si>
  <si>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</si>
  <si>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京都府和束町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</si>
  <si>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</si>
  <si>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</si>
  <si>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</si>
  <si>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</si>
  <si>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</si>
  <si>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</si>
  <si>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</si>
  <si>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</si>
  <si>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</si>
  <si>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</si>
  <si>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</si>
  <si>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</si>
  <si>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</si>
  <si>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</si>
  <si>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</si>
  <si>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</si>
  <si>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</si>
  <si>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</si>
  <si>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</si>
  <si>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</si>
  <si>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</si>
  <si>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</si>
  <si>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</si>
  <si>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</si>
  <si>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</si>
  <si>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</si>
  <si>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</si>
  <si>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</si>
  <si>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</si>
  <si>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</si>
  <si>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</si>
  <si>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</si>
  <si>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</si>
  <si>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</si>
  <si>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</si>
  <si>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</si>
  <si>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</si>
  <si>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</si>
  <si>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</si>
  <si>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</si>
  <si>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</si>
  <si>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</si>
  <si>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</si>
  <si>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</si>
  <si>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</si>
  <si>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</si>
  <si>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</si>
  <si>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</si>
  <si>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</si>
  <si>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</si>
  <si>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</si>
  <si>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</si>
  <si>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</si>
  <si>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</si>
  <si>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</si>
  <si>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</si>
  <si>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</si>
  <si>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</si>
  <si>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</si>
  <si>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</si>
  <si>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</si>
  <si>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</si>
  <si>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</si>
  <si>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</si>
  <si>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</si>
  <si>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</si>
  <si>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</si>
  <si>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</si>
  <si>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</si>
  <si>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</si>
  <si>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</si>
  <si>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</si>
  <si>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</si>
  <si>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</si>
  <si>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</si>
  <si>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</si>
  <si>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</si>
  <si>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</si>
  <si>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</si>
  <si>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</si>
  <si>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</si>
  <si>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</si>
  <si>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</si>
  <si>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</si>
  <si>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</si>
  <si>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</si>
  <si>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</si>
  <si>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</si>
  <si>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</si>
  <si>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</si>
  <si>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</si>
  <si>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</si>
  <si>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</si>
  <si>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</si>
  <si>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</si>
  <si>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</si>
  <si>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</si>
  <si>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</si>
  <si>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</si>
  <si>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</si>
  <si>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</si>
  <si>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</si>
  <si>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</si>
  <si>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</si>
  <si>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</si>
  <si>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</si>
  <si>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</si>
  <si>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</si>
  <si>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</si>
  <si>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</si>
  <si>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</si>
  <si>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</si>
  <si>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</si>
  <si>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</si>
  <si>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</si>
  <si>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</si>
  <si>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</si>
  <si>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</si>
  <si>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</si>
  <si>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</si>
  <si>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</si>
  <si>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</si>
  <si>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</si>
  <si>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</si>
  <si>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</si>
  <si>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</si>
  <si>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</si>
  <si>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</si>
  <si>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</si>
  <si>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</si>
  <si>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</si>
  <si>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</si>
  <si>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</si>
  <si>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</si>
  <si>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</si>
  <si>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</si>
  <si>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</si>
  <si>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</si>
  <si>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</si>
  <si>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</si>
  <si>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</si>
  <si>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</si>
  <si>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</si>
  <si>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</si>
  <si>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</si>
  <si>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</si>
  <si>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</si>
  <si>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</si>
  <si>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</si>
  <si>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</si>
  <si>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</si>
  <si>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</si>
  <si>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</si>
  <si>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</si>
  <si>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</si>
  <si>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</si>
  <si>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</si>
  <si>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</si>
  <si>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</si>
  <si>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</si>
  <si>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</si>
  <si>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</si>
  <si>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</si>
  <si>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</si>
  <si>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</si>
  <si>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</si>
  <si>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</si>
  <si>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</si>
  <si>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</si>
  <si>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</si>
  <si>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</si>
  <si>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</si>
  <si>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</si>
  <si>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</si>
  <si>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</si>
  <si>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</si>
  <si>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</si>
  <si>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</si>
  <si>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</si>
  <si>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国民健康保険特別会計（事業勘定）</t>
  </si>
  <si>
    <t>▲ 0.38</t>
  </si>
  <si>
    <t>▲ 1.19</t>
  </si>
  <si>
    <t>介護保険特別会計（保険事業勘定）</t>
  </si>
  <si>
    <t>国民健康保険特別会計（直診勘定）</t>
  </si>
  <si>
    <t>簡易水道事業特別会計</t>
  </si>
  <si>
    <t>下水道事業特別会計</t>
  </si>
  <si>
    <t>後期高齢者医療事業</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</si>
  <si>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</si>
  <si>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</si>
  <si>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</si>
  <si>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</si>
  <si>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</si>
  <si>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</si>
  <si>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</si>
  <si>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</si>
  <si>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</si>
  <si>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</si>
  <si>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rPh sb="2" eb="3">
      <t>グン</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</si>
  <si>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</si>
  <si>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</si>
  <si>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</si>
  <si>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</si>
  <si>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</si>
  <si>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</si>
  <si>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</si>
  <si>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</si>
  <si>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</si>
  <si>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</si>
  <si>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</si>
  <si>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一般財団法人和束町活性化センター</t>
    <rPh sb="0" eb="2">
      <t>イッパン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</si>
  <si>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</si>
  <si>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</si>
  <si>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</si>
  <si>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</si>
  <si>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</si>
  <si>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</si>
  <si>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</si>
  <si>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</si>
  <si>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</si>
  <si>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実質公債費比率は類似団体と比較して高いものの、繰上償還の実施等により元利償還金の額が減少したことにより年々減少している。
　将来負担比率も同様に、年々減少傾向にあったものの、庁舎の耐震化・改修工事、山の家改修工事、観光案内所建設工事等を実施したことにより多額の地方債を発行したこと、また、普通交付税が減少したことに伴い、1.7ポイント上昇に転じている。
　今後、平成28年度発行額の元金償還が開始することにより、公債費比率が上昇すると考えられ、また、大型事業を予定していることから将来負担比率も増加していくことが見込まれるため、計画的かつ適切に事業執行していくとともに、地方債発行の抑制と健全財政を目指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</si>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</sst>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60019</c:v>
                </c:pt>
                <c:pt idx="1">
                  <c:v>85245</c:v>
                </c:pt>
                <c:pt idx="2">
                  <c:v>61559</c:v>
                </c:pt>
                <c:pt idx="3">
                  <c:v>158356</c:v>
                </c:pt>
                <c:pt idx="4">
                  <c:v>195232</c:v>
                </c:pt>
              </c:numCache>
            </c:numRef>
          </c:val>
          <c:smooth val="0"/>
        </c:ser>
        <c:dLbls>
          <c:showLegendKey val="0"/>
          <c:showVal val="0"/>
          <c:showCatName val="0"/>
          <c:showSerName val="0"/>
          <c:showPercent val="0"/>
          <c:showBubbleSize val="0"/>
        </c:dLbls>
        <c:marker val="1"/>
        <c:smooth val="0"/>
        <c:axId val="179249536"/>
        <c:axId val="179251456"/>
      </c:lineChart>
      <c:catAx>
        <c:axId val="179249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51456"/>
        <c:crosses val="autoZero"/>
        <c:auto val="1"/>
        <c:lblAlgn val="ctr"/>
        <c:lblOffset val="100"/>
        <c:tickLblSkip val="1"/>
        <c:tickMarkSkip val="1"/>
        <c:noMultiLvlLbl val="0"/>
      </c:catAx>
      <c:valAx>
        <c:axId val="1792514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4.0199999999999996</c:v>
                </c:pt>
                <c:pt idx="1">
                  <c:v>4.0999999999999996</c:v>
                </c:pt>
                <c:pt idx="2">
                  <c:v>4.84</c:v>
                </c:pt>
                <c:pt idx="3">
                  <c:v>5.28</c:v>
                </c:pt>
                <c:pt idx="4">
                  <c:v>4.5599999999999996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29.74</c:v>
                </c:pt>
                <c:pt idx="1">
                  <c:v>31.73</c:v>
                </c:pt>
                <c:pt idx="2">
                  <c:v>34.75</c:v>
                </c:pt>
                <c:pt idx="3">
                  <c:v>36.020000000000003</c:v>
                </c:pt>
                <c:pt idx="4">
                  <c:v>39.840000000000003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613696"/>
        <c:axId val="22361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3.89</c:v>
                </c:pt>
                <c:pt idx="1">
                  <c:v>2.1</c:v>
                </c:pt>
                <c:pt idx="2">
                  <c:v>3.16</c:v>
                </c:pt>
                <c:pt idx="3">
                  <c:v>8.2200000000000006</c:v>
                </c:pt>
                <c:pt idx="4">
                  <c:v>6.22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613696"/>
        <c:axId val="223615616"/>
      </c:lineChart>
      <c:catAx>
        <c:axId val="2236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615616"/>
        <c:crosses val="autoZero"/>
        <c:auto val="1"/>
        <c:lblAlgn val="ctr"/>
        <c:lblOffset val="100"/>
        <c:tickLblSkip val="1"/>
        <c:tickMarkSkip val="1"/>
        <c:noMultiLvlLbl val="0"/>
      </c:catAx>
      <c:valAx>
        <c:axId val="22361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0.17</c:v>
                </c:pt>
                <c:pt idx="4">
                  <c:v>#N/A</c:v>
                </c:pt>
                <c:pt idx="5">
                  <c:v>0.17</c:v>
                </c:pt>
                <c:pt idx="6">
                  <c:v>#N/A</c:v>
                </c:pt>
                <c:pt idx="7">
                  <c:v>0.15</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0.24</c:v>
                </c:pt>
                <c:pt idx="4">
                  <c:v>#N/A</c:v>
                </c:pt>
                <c:pt idx="5">
                  <c:v>0.49</c:v>
                </c:pt>
                <c:pt idx="6">
                  <c:v>#N/A</c:v>
                </c:pt>
                <c:pt idx="7">
                  <c:v>0.22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0.14000000000000001</c:v>
                </c:pt>
                <c:pt idx="4">
                  <c:v>#N/A</c:v>
                </c:pt>
                <c:pt idx="5">
                  <c:v>0.04</c:v>
                </c:pt>
                <c:pt idx="6">
                  <c:v>#N/A</c:v>
                </c:pt>
                <c:pt idx="7">
                  <c:v>0.28000000000000003</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0.17</c:v>
                </c:pt>
                <c:pt idx="2">
                  <c:v>#N/A</c:v>
                </c:pt>
                <c:pt idx="3">
                  <c:v>0.45</c:v>
                </c:pt>
                <c:pt idx="4">
                  <c:v>#N/A</c:v>
                </c:pt>
                <c:pt idx="5">
                  <c:v>0.38</c:v>
                </c:pt>
                <c:pt idx="6">
                  <c:v>#N/A</c:v>
                </c:pt>
                <c:pt idx="7">
                  <c:v>0.69</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0.38</c:v>
                </c:pt>
                <c:pt idx="1">
                  <c:v>#N/A</c:v>
                </c:pt>
                <c:pt idx="2">
                  <c:v>#N/A</c:v>
                </c:pt>
                <c:pt idx="3">
                  <c:v>0.04</c:v>
                </c:pt>
                <c:pt idx="4">
                  <c:v>1.19</c:v>
                </c:pt>
                <c:pt idx="5">
                  <c:v>#N/A</c:v>
                </c:pt>
                <c:pt idx="6">
                  <c:v>#N/A</c:v>
                </c:pt>
                <c:pt idx="7">
                  <c:v>2.0099999999999998</c:v>
                </c:pt>
                <c:pt idx="8">
                  <c:v>#N/A</c:v>
                </c:pt>
                <c:pt idx="9">
                  <c:v>2.41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4.01</c:v>
                </c:pt>
                <c:pt idx="2">
                  <c:v>#N/A</c:v>
                </c:pt>
                <c:pt idx="3">
                  <c:v>4.09</c:v>
                </c:pt>
                <c:pt idx="4">
                  <c:v>#N/A</c:v>
                </c:pt>
                <c:pt idx="5">
                  <c:v>4.83</c:v>
                </c:pt>
                <c:pt idx="6">
                  <c:v>#N/A</c:v>
                </c:pt>
                <c:pt idx="7">
                  <c:v>5.27</c:v>
                </c:pt>
                <c:pt idx="8">
                  <c:v>#N/A</c:v>
                </c:pt>
                <c:pt idx="9">
                  <c:v>4.5599999999999996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681536"/>
        <c:axId val="223683328"/>
      </c:barChart>
      <c:catAx>
        <c:axId val="2236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83328"/>
        <c:crosses val="autoZero"/>
        <c:auto val="1"/>
        <c:lblAlgn val="ctr"/>
        <c:lblOffset val="100"/>
        <c:tickLblSkip val="1"/>
        <c:tickMarkSkip val="1"/>
        <c:noMultiLvlLbl val="0"/>
      </c:catAx>
      <c:valAx>
        <c:axId val="22368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8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379</c:v>
                </c:pt>
                <c:pt idx="5">
                  <c:v>379</c:v>
                </c:pt>
                <c:pt idx="8">
                  <c:v>362</c:v>
                </c:pt>
                <c:pt idx="11">
                  <c:v>354</c:v>
                </c:pt>
                <c:pt idx="14">
                  <c:v>340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120</c:v>
                </c:pt>
                <c:pt idx="3">
                  <c:v>104</c:v>
                </c:pt>
                <c:pt idx="6">
                  <c:v>53</c:v>
                </c:pt>
                <c:pt idx="9">
                  <c:v>41</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152</c:v>
                </c:pt>
                <c:pt idx="3">
                  <c:v>149</c:v>
                </c:pt>
                <c:pt idx="6">
                  <c:v>142</c:v>
                </c:pt>
                <c:pt idx="9">
                  <c:v>140</c:v>
                </c:pt>
                <c:pt idx="12">
                  <c:v>143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389</c:v>
                </c:pt>
                <c:pt idx="3">
                  <c:v>376</c:v>
                </c:pt>
                <c:pt idx="6">
                  <c:v>367</c:v>
                </c:pt>
                <c:pt idx="9">
                  <c:v>385</c:v>
                </c:pt>
                <c:pt idx="12">
                  <c:v>331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832704"/>
        <c:axId val="22383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282</c:v>
                </c:pt>
                <c:pt idx="2">
                  <c:v>#N/A</c:v>
                </c:pt>
                <c:pt idx="3">
                  <c:v>#N/A</c:v>
                </c:pt>
                <c:pt idx="4">
                  <c:v>250</c:v>
                </c:pt>
                <c:pt idx="5">
                  <c:v>#N/A</c:v>
                </c:pt>
                <c:pt idx="6">
                  <c:v>#N/A</c:v>
                </c:pt>
                <c:pt idx="7">
                  <c:v>200</c:v>
                </c:pt>
                <c:pt idx="8">
                  <c:v>#N/A</c:v>
                </c:pt>
                <c:pt idx="9">
                  <c:v>#N/A</c:v>
                </c:pt>
                <c:pt idx="10">
                  <c:v>212</c:v>
                </c:pt>
                <c:pt idx="11">
                  <c:v>#N/A</c:v>
                </c:pt>
                <c:pt idx="12">
                  <c:v>#N/A</c:v>
                </c:pt>
                <c:pt idx="13">
                  <c:v>181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832704"/>
        <c:axId val="223838976"/>
      </c:lineChart>
      <c:catAx>
        <c:axId val="2238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838976"/>
        <c:crosses val="autoZero"/>
        <c:auto val="1"/>
        <c:lblAlgn val="ctr"/>
        <c:lblOffset val="100"/>
        <c:tickLblSkip val="1"/>
        <c:tickMarkSkip val="1"/>
        <c:noMultiLvlLbl val="0"/>
      </c:catAx>
      <c:valAx>
        <c:axId val="22383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3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3935</c:v>
                </c:pt>
                <c:pt idx="5">
                  <c:v>3917</c:v>
                </c:pt>
                <c:pt idx="8">
                  <c:v>3891</c:v>
                </c:pt>
                <c:pt idx="11">
                  <c:v>3929</c:v>
                </c:pt>
                <c:pt idx="14">
                  <c:v>3853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c:v>
                </c:pt>
                <c:pt idx="5">
                  <c:v>22</c:v>
                </c:pt>
                <c:pt idx="8">
                  <c:v>19</c:v>
                </c:pt>
                <c:pt idx="11">
                  <c:v>15</c:v>
                </c:pt>
                <c:pt idx="14">
                  <c:v>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1223</c:v>
                </c:pt>
                <c:pt idx="5">
                  <c:v>1411</c:v>
                </c:pt>
                <c:pt idx="8">
                  <c:v>1613</c:v>
                </c:pt>
                <c:pt idx="11">
                  <c:v>1720</c:v>
                </c:pt>
                <c:pt idx="14">
                  <c:v>1828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657</c:v>
                </c:pt>
                <c:pt idx="3">
                  <c:v>627</c:v>
                </c:pt>
                <c:pt idx="6">
                  <c:v>576</c:v>
                </c:pt>
                <c:pt idx="9">
                  <c:v>604</c:v>
                </c:pt>
                <c:pt idx="12">
                  <c:v>584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495</c:v>
                </c:pt>
                <c:pt idx="3">
                  <c:v>426</c:v>
                </c:pt>
                <c:pt idx="6">
                  <c:v>394</c:v>
                </c:pt>
                <c:pt idx="9">
                  <c:v>343</c:v>
                </c:pt>
                <c:pt idx="12">
                  <c:v>265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2701</c:v>
                </c:pt>
                <c:pt idx="3">
                  <c:v>2668</c:v>
                </c:pt>
                <c:pt idx="6">
                  <c:v>2599</c:v>
                </c:pt>
                <c:pt idx="9">
                  <c:v>2522</c:v>
                </c:pt>
                <c:pt idx="12">
                  <c:v>2473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3341</c:v>
                </c:pt>
                <c:pt idx="3">
                  <c:v>3455</c:v>
                </c:pt>
                <c:pt idx="6">
                  <c:v>3467</c:v>
                </c:pt>
                <c:pt idx="9">
                  <c:v>3503</c:v>
                </c:pt>
                <c:pt idx="12">
                  <c:v>3681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987200"/>
        <c:axId val="22398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2010</c:v>
                </c:pt>
                <c:pt idx="2">
                  <c:v>#N/A</c:v>
                </c:pt>
                <c:pt idx="3">
                  <c:v>#N/A</c:v>
                </c:pt>
                <c:pt idx="4">
                  <c:v>1825</c:v>
                </c:pt>
                <c:pt idx="5">
                  <c:v>#N/A</c:v>
                </c:pt>
                <c:pt idx="6">
                  <c:v>#N/A</c:v>
                </c:pt>
                <c:pt idx="7">
                  <c:v>1513</c:v>
                </c:pt>
                <c:pt idx="8">
                  <c:v>#N/A</c:v>
                </c:pt>
                <c:pt idx="9">
                  <c:v>#N/A</c:v>
                </c:pt>
                <c:pt idx="10">
                  <c:v>1307</c:v>
                </c:pt>
                <c:pt idx="11">
                  <c:v>#N/A</c:v>
                </c:pt>
                <c:pt idx="12">
                  <c:v>#N/A</c:v>
                </c:pt>
                <c:pt idx="13">
                  <c:v>1310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987200"/>
        <c:axId val="223989120"/>
      </c:lineChart>
      <c:catAx>
        <c:axId val="2239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989120"/>
        <c:crosses val="autoZero"/>
        <c:auto val="1"/>
        <c:lblAlgn val="ctr"/>
        <c:lblOffset val="100"/>
        <c:tickLblSkip val="1"/>
        <c:tickMarkSkip val="1"/>
        <c:noMultiLvlLbl val="0"/>
      </c:catAx>
      <c:valAx>
        <c:axId val="22398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{143F8CEB-EB3A-4139-AC07-DD3A9813D826}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{B73D721E-19C3-4781-94B5-9D4931E92755}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{8CEE6765-8408-4F5C-BF46-8F34E035F007}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{A63B5D93-50BD-4C83-8996-BF6E451A59F4}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{5A503FF4-1BD9-4804-AA01-62C1E7C7A3CC}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{FC299D8B-C874-4212-B093-F3B192EF7EBB}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{4A374886-08D3-4659-A0D7-3F90B6CE020E}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{B6FABB0D-27A5-43AE-82D7-838B6FAB1D19}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{0CA64302-A1A9-41FB-9964-97714BCD2E52}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{AB211134-7FE0-4008-9133-61CD00E3C06B}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4238208"/>
        <c:axId val="224256768"/>
      </c:scatterChart>
      <c:valAx>
        <c:axId val="224238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256768"/>
        <c:crosses val="autoZero"/>
        <c:crossBetween val="midCat"/>
      </c:valAx>
      <c:valAx>
        <c:axId val="224256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23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{9D2A4F66-1FA7-43D0-93C1-23C50C0CBC88}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{096F3BE8-EFF5-4716-B3B0-1A18C897D127}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{AE477DAE-24D4-4283-94B7-C27911F4E747}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{1EE1C76B-3F1D-4F03-92BD-8E1D166DCDAB}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{9E1791E4-FC31-463B-AE77-3B1D5462BDD4}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16.3</c:v>
                </c:pt>
                <c:pt idx="2">
                  <c:v>14.4</c:v>
                </c:pt>
                <c:pt idx="3">
                  <c:v>12.9</c:v>
                </c:pt>
                <c:pt idx="4">
                  <c:v>11.5</c:v>
                </c:pt>
              </c:numCache>
            </c:numRef>
          </c:xVal>
          <c:yVal>
            <c:numRef>
              <c:f>公会計指標分析・財政指標組合せ分析表!$K$73:$O$73</c:f>
              <c:numCache>
                <c:formatCode>#,##0.0;"▲ "#,##0.0</c:formatCode>
                <c:ptCount val="5"/>
                <c:pt idx="0">
                  <c:v>118.7</c:v>
                </c:pt>
                <c:pt idx="1">
                  <c:v>107.7</c:v>
                </c:pt>
                <c:pt idx="2">
                  <c:v>90.3</c:v>
                </c:pt>
                <c:pt idx="3">
                  <c:v>74.599999999999994</c:v>
                </c:pt>
                <c:pt idx="4">
                  <c:v>76.3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{C526EBFD-E2B8-412D-AB22-BBA69A356566}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{56F325D3-5C12-470C-BA76-2B255BFF3486}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27129628632258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{C0D0EBDD-39B1-4662-B18C-2FA6C9384715}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2139628237304811E-2"/>
                  <c:y val="-8.1481653028665613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{BE08F89A-ED45-4B1B-9A8D-7FA904AC8DC3}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13E-2"/>
                  <c:y val="-4.3573156296639388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{33E6C021-EC4F-4A73-8375-5E71325864DF}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303744"/>
        <c:axId val="224314112"/>
      </c:scatterChart>
      <c:valAx>
        <c:axId val="224303744"/>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14112"/>
        <c:crosses val="autoZero"/>
        <c:crossBetween val="midCat"/>
      </c:valAx>
      <c:valAx>
        <c:axId val="224314112"/>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0374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年度に元利償還金のピークを迎えてから元利償還金が減少していることに加え、計画的に繰上償還を実施したことにより、減少傾向にある。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東部クリーンセンター建設当初の償還が終了したことにより、組合</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が起こした地方債の元利償還金</a:t>
          </a:r>
          <a:r>
            <a:rPr lang="ja-JP" altLang="en-US" sz="1300" b="0" i="0" baseline="0">
              <a:solidFill>
                <a:schemeClr val="dk1"/>
              </a:solidFill>
              <a:effectLst/>
              <a:latin typeface="+mn-lt"/>
              <a:ea typeface="+mn-ea"/>
              <a:cs typeface="+mn-cs"/>
            </a:rPr>
            <a:t>に対する</a:t>
          </a:r>
          <a:r>
            <a:rPr lang="ja-JP" altLang="ja-JP" sz="1300" b="0" i="0" baseline="0">
              <a:solidFill>
                <a:schemeClr val="dk1"/>
              </a:solidFill>
              <a:effectLst/>
              <a:latin typeface="+mn-lt"/>
              <a:ea typeface="+mn-ea"/>
              <a:cs typeface="+mn-cs"/>
            </a:rPr>
            <a:t>負担</a:t>
          </a:r>
          <a:r>
            <a:rPr lang="ja-JP" altLang="en-US" sz="1300" b="0" i="0" baseline="0">
              <a:solidFill>
                <a:schemeClr val="dk1"/>
              </a:solidFill>
              <a:effectLst/>
              <a:latin typeface="+mn-lt"/>
              <a:ea typeface="+mn-ea"/>
              <a:cs typeface="+mn-cs"/>
            </a:rPr>
            <a:t>金も大幅に</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している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元利償還金等及び組合等の元利償還金に対する負担金の減少により実質公債費比率（分子）は減少傾向にあるが、今後、庁舎の耐震・改修事業等に係る償還が開始すること、大型事業を予定していることから、元利償還金が増加することが予想されるため、適正に事業執行するとともに、地方債に依存しない財政運営に努める。</a:t>
          </a:r>
          <a:endParaRPr lang="en-US" altLang="ja-JP" sz="13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mn-lt"/>
              <a:ea typeface="+mn-ea"/>
              <a:cs typeface="+mn-cs"/>
            </a:rPr>
            <a:t>平成２４年度に着手した防災同報無線整備事業により平成２５年度末の地方債残高が増加し、以後、町道拡幅改良事業、町営住宅建替事業、橋梁長寿命化対策事業</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庁舎の耐震</a:t>
          </a:r>
          <a:r>
            <a:rPr lang="ja-JP" altLang="en-US" sz="1400" b="0" i="0" baseline="0">
              <a:solidFill>
                <a:schemeClr val="dk1"/>
              </a:solidFill>
              <a:effectLst/>
              <a:latin typeface="+mn-lt"/>
              <a:ea typeface="+mn-ea"/>
              <a:cs typeface="+mn-cs"/>
            </a:rPr>
            <a:t>・改修</a:t>
          </a:r>
          <a:r>
            <a:rPr lang="ja-JP" altLang="ja-JP" sz="1400" b="0" i="0" baseline="0">
              <a:solidFill>
                <a:schemeClr val="dk1"/>
              </a:solidFill>
              <a:effectLst/>
              <a:latin typeface="+mn-lt"/>
              <a:ea typeface="+mn-ea"/>
              <a:cs typeface="+mn-cs"/>
            </a:rPr>
            <a:t>事業等を進めているため</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地方債残高が増加している。</a:t>
          </a:r>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東部クリーンセンター建設当初の償還が終了したことにより、組合等負担</a:t>
          </a:r>
          <a:r>
            <a:rPr lang="ja-JP" altLang="en-US" sz="1400" b="0" i="0" baseline="0">
              <a:solidFill>
                <a:schemeClr val="dk1"/>
              </a:solidFill>
              <a:effectLst/>
              <a:latin typeface="+mn-lt"/>
              <a:ea typeface="+mn-ea"/>
              <a:cs typeface="+mn-cs"/>
            </a:rPr>
            <a:t>等見込額は</a:t>
          </a:r>
          <a:r>
            <a:rPr lang="ja-JP" altLang="ja-JP" sz="1400" b="0" i="0" baseline="0">
              <a:solidFill>
                <a:schemeClr val="dk1"/>
              </a:solidFill>
              <a:effectLst/>
              <a:latin typeface="+mn-lt"/>
              <a:ea typeface="+mn-ea"/>
              <a:cs typeface="+mn-cs"/>
            </a:rPr>
            <a:t>減少している。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将来負担額は平成</a:t>
          </a:r>
          <a:r>
            <a:rPr lang="en-US" altLang="ja-JP" sz="1400" b="0" i="0" baseline="0">
              <a:solidFill>
                <a:schemeClr val="dk1"/>
              </a:solidFill>
              <a:effectLst/>
              <a:latin typeface="+mn-lt"/>
              <a:ea typeface="+mn-ea"/>
              <a:cs typeface="+mn-cs"/>
            </a:rPr>
            <a:t>27</a:t>
          </a:r>
          <a:r>
            <a:rPr lang="ja-JP" altLang="en-US" sz="1400" b="0" i="0" baseline="0">
              <a:solidFill>
                <a:schemeClr val="dk1"/>
              </a:solidFill>
              <a:effectLst/>
              <a:latin typeface="+mn-lt"/>
              <a:ea typeface="+mn-ea"/>
              <a:cs typeface="+mn-cs"/>
            </a:rPr>
            <a:t>年度まで逓減していたが、平成</a:t>
          </a:r>
          <a:r>
            <a:rPr lang="en-US" altLang="ja-JP" sz="1400" b="0" i="0" baseline="0">
              <a:solidFill>
                <a:schemeClr val="dk1"/>
              </a:solidFill>
              <a:effectLst/>
              <a:latin typeface="+mn-lt"/>
              <a:ea typeface="+mn-ea"/>
              <a:cs typeface="+mn-cs"/>
            </a:rPr>
            <a:t>28</a:t>
          </a:r>
          <a:r>
            <a:rPr lang="ja-JP" altLang="en-US" sz="1400" b="0" i="0" baseline="0">
              <a:solidFill>
                <a:schemeClr val="dk1"/>
              </a:solidFill>
              <a:effectLst/>
              <a:latin typeface="+mn-lt"/>
              <a:ea typeface="+mn-ea"/>
              <a:cs typeface="+mn-cs"/>
            </a:rPr>
            <a:t>年度は地方債残高の増加により、上昇に転じた。</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一方で、計画的に財政調整基金の積立てを行っていることから、充当可能財源等は年々増加しており、これにより、将来負担比率の分子も年々減少している。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effectLst/>
              <a:latin typeface="ＭＳ ゴシック" pitchFamily="49" charset="-128"/>
              <a:ea typeface="ＭＳ ゴシック" pitchFamily="49" charset="-128"/>
            </a:rPr>
            <a:t>　今後も大型事業の実施により、地方債現在高の増加が見込まれることから、地方債に依存しないよう健全財政の運営に努める。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近年、</a:t>
          </a:r>
          <a:r>
            <a:rPr kumimoji="1" lang="en-US" altLang="ja-JP" sz="1300" baseline="0">
              <a:latin typeface="ＭＳ Ｐゴシック"/>
            </a:rPr>
            <a:t>0.20</a:t>
          </a:r>
          <a:r>
            <a:rPr kumimoji="1" lang="ja-JP" altLang="en-US" sz="1300" baseline="0">
              <a:latin typeface="ＭＳ Ｐゴシック"/>
            </a:rPr>
            <a:t>前後で推移しており、類似団体平均値を若干上回っている状況である。しかしながら、全国平均や京都府平均等と比較しても大きな差があり、財政基盤は非常に弱い状況にある。</a:t>
          </a:r>
          <a:endParaRPr kumimoji="1" lang="en-US" altLang="ja-JP" sz="1300" baseline="0">
            <a:latin typeface="ＭＳ Ｐゴシック"/>
          </a:endParaRPr>
        </a:p>
        <a:p>
          <a:r>
            <a:rPr kumimoji="1" lang="ja-JP" altLang="en-US" sz="1300" baseline="0">
              <a:latin typeface="ＭＳ Ｐゴシック"/>
            </a:rPr>
            <a:t>　人口減少や高齢化率の上昇、主産業である茶産業の若年層の農業離れによる税収の減が主な要因であり、税収を中心とした大幅な歳入確保は困難であるが、歳出削減や事業の優先順位をつけメリハリのある事業執行を行い、行財政運営の効率化を図ることにより、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133858</xdr:rowOff>
    </xdr:from>
    <xdr:to>
      <xdr:col>7</xdr:col>
      <xdr:colOff>152400</xdr:colOff>
      <xdr:row>43</xdr:row>
      <xdr:rowOff>143510</xdr:rowOff>
    </xdr:to>
    <xdr:cxnSp macro="">
      <xdr:nvCxnSpPr>
        <xdr:cNvPr id="65" name="直線コネクタ 64"/>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8" name="直線コネクタ 67"/>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71" name="直線コネクタ 70"/>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133858</xdr:rowOff>
    </xdr:from>
    <xdr:to>
      <xdr:col>3</xdr:col>
      <xdr:colOff>279400</xdr:colOff>
      <xdr:row>43</xdr:row>
      <xdr:rowOff>143510</xdr:rowOff>
    </xdr:to>
    <xdr:cxnSp macro="">
      <xdr:nvCxnSpPr>
        <xdr:cNvPr id="74" name="直線コネクタ 73"/>
        <xdr:cNvCxnSpPr/>
      </xdr:nvCxnSpPr>
      <xdr:spPr>
        <a:xfrm>
          <a:off x="1447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83058</xdr:rowOff>
    </xdr:from>
    <xdr:to>
      <xdr:col>7</xdr:col>
      <xdr:colOff>203200</xdr:colOff>
      <xdr:row>44</xdr:row>
      <xdr:rowOff>13208</xdr:rowOff>
    </xdr:to>
    <xdr:sp macro="" textlink="">
      <xdr:nvSpPr>
        <xdr:cNvPr id="84" name="円/楕円 83"/>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99585</xdr:rowOff>
    </xdr:from>
    <xdr:ext cx="762000" cy="259045"/>
    <xdr:sp macro="" textlink="">
      <xdr:nvSpPr>
        <xdr:cNvPr id="85" name="財政力該当値テキスト"/>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6" name="円/楕円 85"/>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33037</xdr:rowOff>
    </xdr:from>
    <xdr:ext cx="736600" cy="259045"/>
    <xdr:sp macro="" textlink="">
      <xdr:nvSpPr>
        <xdr:cNvPr id="87" name="テキスト ボックス 86"/>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89" name="テキスト ボックス 88"/>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92" name="円/楕円 91"/>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93" name="テキスト ボックス 92"/>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定年退職による人件費の減（前年比△</a:t>
          </a:r>
          <a:r>
            <a:rPr kumimoji="1" lang="en-US" altLang="ja-JP" sz="1100">
              <a:latin typeface="ＭＳ Ｐゴシック"/>
            </a:rPr>
            <a:t>0.2</a:t>
          </a:r>
          <a:r>
            <a:rPr kumimoji="1" lang="ja-JP" altLang="en-US" sz="1100">
              <a:latin typeface="ＭＳ Ｐゴシック"/>
            </a:rPr>
            <a:t>％）、人口減少に伴う障害者自立支援費や児童手当の減に伴う扶助費の減</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11.4</a:t>
          </a:r>
          <a:r>
            <a:rPr kumimoji="1" lang="ja-JP" altLang="en-US" sz="1100">
              <a:solidFill>
                <a:schemeClr val="dk1"/>
              </a:solidFill>
              <a:effectLst/>
              <a:latin typeface="+mn-lt"/>
              <a:ea typeface="+mn-ea"/>
              <a:cs typeface="+mn-cs"/>
            </a:rPr>
            <a:t>％）</a:t>
          </a:r>
          <a:r>
            <a:rPr kumimoji="1" lang="ja-JP" altLang="en-US" sz="1100">
              <a:latin typeface="ＭＳ Ｐゴシック"/>
            </a:rPr>
            <a:t>、繰上償還等による公債費の減</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a:t>
          </a:r>
          <a:r>
            <a:rPr kumimoji="1" lang="ja-JP" altLang="en-US" sz="1100">
              <a:latin typeface="ＭＳ Ｐゴシック"/>
            </a:rPr>
            <a:t>により義務的経費は減少しているが、それ以上に普通交付税が減少したことから、経常収支比率が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latin typeface="ＭＳ Ｐゴシック"/>
            </a:rPr>
            <a:t>悪化し、</a:t>
          </a:r>
          <a:r>
            <a:rPr kumimoji="1" lang="ja-JP" altLang="ja-JP" sz="1100">
              <a:solidFill>
                <a:schemeClr val="dk1"/>
              </a:solidFill>
              <a:effectLst/>
              <a:latin typeface="+mn-lt"/>
              <a:ea typeface="+mn-ea"/>
              <a:cs typeface="+mn-cs"/>
            </a:rPr>
            <a:t>財政の硬直化が進んでいる。</a:t>
          </a:r>
          <a:endParaRPr kumimoji="1" lang="en-US" altLang="ja-JP" sz="1100">
            <a:latin typeface="ＭＳ Ｐゴシック"/>
          </a:endParaRPr>
        </a:p>
        <a:p>
          <a:r>
            <a:rPr kumimoji="1" lang="ja-JP" altLang="en-US" sz="1100">
              <a:latin typeface="ＭＳ Ｐゴシック"/>
            </a:rPr>
            <a:t>　今後も高齢化に伴う医療・介護給付費の増加や大型事業の実施に伴う公債費の増加などにより義務的経費の増加が見込まれ、また、普通交付税や税収入の大幅な増加が見込めないことから、優先度をつけた事業執行を図ることで、経常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78196</xdr:rowOff>
    </xdr:from>
    <xdr:to>
      <xdr:col>7</xdr:col>
      <xdr:colOff>152400</xdr:colOff>
      <xdr:row>65</xdr:row>
      <xdr:rowOff>112667</xdr:rowOff>
    </xdr:to>
    <xdr:cxnSp macro="">
      <xdr:nvCxnSpPr>
        <xdr:cNvPr id="130" name="直線コネクタ 129"/>
        <xdr:cNvCxnSpPr/>
      </xdr:nvCxnSpPr>
      <xdr:spPr>
        <a:xfrm>
          <a:off x="4114800" y="1122244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78196</xdr:rowOff>
    </xdr:from>
    <xdr:to>
      <xdr:col>6</xdr:col>
      <xdr:colOff>0</xdr:colOff>
      <xdr:row>66</xdr:row>
      <xdr:rowOff>17054</xdr:rowOff>
    </xdr:to>
    <xdr:cxnSp macro="">
      <xdr:nvCxnSpPr>
        <xdr:cNvPr id="133" name="直線コネクタ 132"/>
        <xdr:cNvCxnSpPr/>
      </xdr:nvCxnSpPr>
      <xdr:spPr>
        <a:xfrm flipV="1">
          <a:off x="3225800" y="112224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143691</xdr:rowOff>
    </xdr:from>
    <xdr:to>
      <xdr:col>4</xdr:col>
      <xdr:colOff>482600</xdr:colOff>
      <xdr:row>66</xdr:row>
      <xdr:rowOff>17054</xdr:rowOff>
    </xdr:to>
    <xdr:cxnSp macro="">
      <xdr:nvCxnSpPr>
        <xdr:cNvPr id="136" name="直線コネクタ 135"/>
        <xdr:cNvCxnSpPr/>
      </xdr:nvCxnSpPr>
      <xdr:spPr>
        <a:xfrm>
          <a:off x="2336800" y="112879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143691</xdr:rowOff>
    </xdr:from>
    <xdr:to>
      <xdr:col>3</xdr:col>
      <xdr:colOff>279400</xdr:colOff>
      <xdr:row>66</xdr:row>
      <xdr:rowOff>37737</xdr:rowOff>
    </xdr:to>
    <xdr:cxnSp macro="">
      <xdr:nvCxnSpPr>
        <xdr:cNvPr id="139" name="直線コネクタ 138"/>
        <xdr:cNvCxnSpPr/>
      </xdr:nvCxnSpPr>
      <xdr:spPr>
        <a:xfrm flipV="1">
          <a:off x="1447800" y="112879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61867</xdr:rowOff>
    </xdr:from>
    <xdr:to>
      <xdr:col>7</xdr:col>
      <xdr:colOff>203200</xdr:colOff>
      <xdr:row>65</xdr:row>
      <xdr:rowOff>163467</xdr:rowOff>
    </xdr:to>
    <xdr:sp macro="" textlink="">
      <xdr:nvSpPr>
        <xdr:cNvPr id="149" name="円/楕円 148"/>
        <xdr:cNvSpPr/>
      </xdr:nvSpPr>
      <xdr:spPr>
        <a:xfrm>
          <a:off x="4902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33944</xdr:rowOff>
    </xdr:from>
    <xdr:ext cx="762000" cy="259045"/>
    <xdr:sp macro="" textlink="">
      <xdr:nvSpPr>
        <xdr:cNvPr id="150" name="財政構造の弾力性該当値テキスト"/>
        <xdr:cNvSpPr txBox="1"/>
      </xdr:nvSpPr>
      <xdr:spPr>
        <a:xfrm>
          <a:off x="5041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27396</xdr:rowOff>
    </xdr:from>
    <xdr:to>
      <xdr:col>6</xdr:col>
      <xdr:colOff>50800</xdr:colOff>
      <xdr:row>65</xdr:row>
      <xdr:rowOff>128996</xdr:rowOff>
    </xdr:to>
    <xdr:sp macro="" textlink="">
      <xdr:nvSpPr>
        <xdr:cNvPr id="151" name="円/楕円 150"/>
        <xdr:cNvSpPr/>
      </xdr:nvSpPr>
      <xdr:spPr>
        <a:xfrm>
          <a:off x="4064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113773</xdr:rowOff>
    </xdr:from>
    <xdr:ext cx="736600" cy="259045"/>
    <xdr:sp macro="" textlink="">
      <xdr:nvSpPr>
        <xdr:cNvPr id="152" name="テキスト ボックス 151"/>
        <xdr:cNvSpPr txBox="1"/>
      </xdr:nvSpPr>
      <xdr:spPr>
        <a:xfrm>
          <a:off x="3733800" y="112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137704</xdr:rowOff>
    </xdr:from>
    <xdr:to>
      <xdr:col>4</xdr:col>
      <xdr:colOff>533400</xdr:colOff>
      <xdr:row>66</xdr:row>
      <xdr:rowOff>67854</xdr:rowOff>
    </xdr:to>
    <xdr:sp macro="" textlink="">
      <xdr:nvSpPr>
        <xdr:cNvPr id="153" name="円/楕円 152"/>
        <xdr:cNvSpPr/>
      </xdr:nvSpPr>
      <xdr:spPr>
        <a:xfrm>
          <a:off x="3175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52631</xdr:rowOff>
    </xdr:from>
    <xdr:ext cx="762000" cy="259045"/>
    <xdr:sp macro="" textlink="">
      <xdr:nvSpPr>
        <xdr:cNvPr id="154" name="テキスト ボックス 153"/>
        <xdr:cNvSpPr txBox="1"/>
      </xdr:nvSpPr>
      <xdr:spPr>
        <a:xfrm>
          <a:off x="2844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92891</xdr:rowOff>
    </xdr:from>
    <xdr:to>
      <xdr:col>3</xdr:col>
      <xdr:colOff>330200</xdr:colOff>
      <xdr:row>66</xdr:row>
      <xdr:rowOff>23041</xdr:rowOff>
    </xdr:to>
    <xdr:sp macro="" textlink="">
      <xdr:nvSpPr>
        <xdr:cNvPr id="155" name="円/楕円 154"/>
        <xdr:cNvSpPr/>
      </xdr:nvSpPr>
      <xdr:spPr>
        <a:xfrm>
          <a:off x="2286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7818</xdr:rowOff>
    </xdr:from>
    <xdr:ext cx="762000" cy="259045"/>
    <xdr:sp macro="" textlink="">
      <xdr:nvSpPr>
        <xdr:cNvPr id="156" name="テキスト ボックス 155"/>
        <xdr:cNvSpPr txBox="1"/>
      </xdr:nvSpPr>
      <xdr:spPr>
        <a:xfrm>
          <a:off x="1955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158387</xdr:rowOff>
    </xdr:from>
    <xdr:to>
      <xdr:col>2</xdr:col>
      <xdr:colOff>127000</xdr:colOff>
      <xdr:row>66</xdr:row>
      <xdr:rowOff>88537</xdr:rowOff>
    </xdr:to>
    <xdr:sp macro="" textlink="">
      <xdr:nvSpPr>
        <xdr:cNvPr id="157" name="円/楕円 156"/>
        <xdr:cNvSpPr/>
      </xdr:nvSpPr>
      <xdr:spPr>
        <a:xfrm>
          <a:off x="1397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73314</xdr:rowOff>
    </xdr:from>
    <xdr:ext cx="762000" cy="259045"/>
    <xdr:sp macro="" textlink="">
      <xdr:nvSpPr>
        <xdr:cNvPr id="158" name="テキスト ボックス 157"/>
        <xdr:cNvSpPr txBox="1"/>
      </xdr:nvSpPr>
      <xdr:spPr>
        <a:xfrm>
          <a:off x="1066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[207,952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類似団体平均値よりは下回っている状況であるが、年々増加傾向にある。</a:t>
          </a:r>
          <a:endParaRPr kumimoji="1" lang="en-US" altLang="ja-JP" sz="1300">
            <a:latin typeface="ＭＳ Ｐゴシック"/>
          </a:endParaRPr>
        </a:p>
        <a:p>
          <a:r>
            <a:rPr kumimoji="1" lang="ja-JP" altLang="en-US" sz="1300">
              <a:latin typeface="ＭＳ Ｐゴシック"/>
            </a:rPr>
            <a:t>　主な要因としては、地方創生関連での委託料の増や町道維持修繕の増が挙げられる。</a:t>
          </a:r>
          <a:endParaRPr kumimoji="1" lang="en-US" altLang="ja-JP" sz="1300">
            <a:latin typeface="ＭＳ Ｐゴシック"/>
          </a:endParaRPr>
        </a:p>
        <a:p>
          <a:r>
            <a:rPr kumimoji="1" lang="ja-JP" altLang="en-US" sz="1300">
              <a:latin typeface="ＭＳ Ｐゴシック"/>
            </a:rPr>
            <a:t>　今後も地方創生を推進していくことから委託料は高止まりする見込みであるため、定員管理による人件費の抑制や計画的な維持修繕、経常的経費の見直し等により、経費削減を図っていく。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81866</xdr:rowOff>
    </xdr:from>
    <xdr:to>
      <xdr:col>7</xdr:col>
      <xdr:colOff>152400</xdr:colOff>
      <xdr:row>81</xdr:row>
      <xdr:rowOff>94710</xdr:rowOff>
    </xdr:to>
    <xdr:cxnSp macro="">
      <xdr:nvCxnSpPr>
        <xdr:cNvPr id="194" name="直線コネクタ 193"/>
        <xdr:cNvCxnSpPr/>
      </xdr:nvCxnSpPr>
      <xdr:spPr>
        <a:xfrm>
          <a:off x="4114800" y="13969316"/>
          <a:ext cx="8382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77772</xdr:rowOff>
    </xdr:from>
    <xdr:to>
      <xdr:col>6</xdr:col>
      <xdr:colOff>0</xdr:colOff>
      <xdr:row>81</xdr:row>
      <xdr:rowOff>81866</xdr:rowOff>
    </xdr:to>
    <xdr:cxnSp macro="">
      <xdr:nvCxnSpPr>
        <xdr:cNvPr id="197" name="直線コネクタ 196"/>
        <xdr:cNvCxnSpPr/>
      </xdr:nvCxnSpPr>
      <xdr:spPr>
        <a:xfrm>
          <a:off x="3225800" y="13965222"/>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47989</xdr:rowOff>
    </xdr:from>
    <xdr:to>
      <xdr:col>4</xdr:col>
      <xdr:colOff>482600</xdr:colOff>
      <xdr:row>81</xdr:row>
      <xdr:rowOff>77772</xdr:rowOff>
    </xdr:to>
    <xdr:cxnSp macro="">
      <xdr:nvCxnSpPr>
        <xdr:cNvPr id="200" name="直線コネクタ 199"/>
        <xdr:cNvCxnSpPr/>
      </xdr:nvCxnSpPr>
      <xdr:spPr>
        <a:xfrm>
          <a:off x="2336800" y="13935439"/>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47989</xdr:rowOff>
    </xdr:from>
    <xdr:to>
      <xdr:col>3</xdr:col>
      <xdr:colOff>279400</xdr:colOff>
      <xdr:row>81</xdr:row>
      <xdr:rowOff>50611</xdr:rowOff>
    </xdr:to>
    <xdr:cxnSp macro="">
      <xdr:nvCxnSpPr>
        <xdr:cNvPr id="203" name="直線コネクタ 202"/>
        <xdr:cNvCxnSpPr/>
      </xdr:nvCxnSpPr>
      <xdr:spPr>
        <a:xfrm flipV="1">
          <a:off x="1447800" y="13935439"/>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43910</xdr:rowOff>
    </xdr:from>
    <xdr:to>
      <xdr:col>7</xdr:col>
      <xdr:colOff>203200</xdr:colOff>
      <xdr:row>81</xdr:row>
      <xdr:rowOff>145510</xdr:rowOff>
    </xdr:to>
    <xdr:sp macro="" textlink="">
      <xdr:nvSpPr>
        <xdr:cNvPr id="213" name="円/楕円 212"/>
        <xdr:cNvSpPr/>
      </xdr:nvSpPr>
      <xdr:spPr>
        <a:xfrm>
          <a:off x="4902200" y="13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136637</xdr:rowOff>
    </xdr:from>
    <xdr:ext cx="762000" cy="259045"/>
    <xdr:sp macro="" textlink="">
      <xdr:nvSpPr>
        <xdr:cNvPr id="214" name="人件費・物件費等の状況該当値テキスト"/>
        <xdr:cNvSpPr txBox="1"/>
      </xdr:nvSpPr>
      <xdr:spPr>
        <a:xfrm>
          <a:off x="5041900" y="1385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207,952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31066</xdr:rowOff>
    </xdr:from>
    <xdr:to>
      <xdr:col>6</xdr:col>
      <xdr:colOff>50800</xdr:colOff>
      <xdr:row>81</xdr:row>
      <xdr:rowOff>132666</xdr:rowOff>
    </xdr:to>
    <xdr:sp macro="" textlink="">
      <xdr:nvSpPr>
        <xdr:cNvPr id="215" name="円/楕円 214"/>
        <xdr:cNvSpPr/>
      </xdr:nvSpPr>
      <xdr:spPr>
        <a:xfrm>
          <a:off x="40640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142843</xdr:rowOff>
    </xdr:from>
    <xdr:ext cx="736600" cy="259045"/>
    <xdr:sp macro="" textlink="">
      <xdr:nvSpPr>
        <xdr:cNvPr id="216" name="テキスト ボックス 215"/>
        <xdr:cNvSpPr txBox="1"/>
      </xdr:nvSpPr>
      <xdr:spPr>
        <a:xfrm>
          <a:off x="3733800" y="13687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26972</xdr:rowOff>
    </xdr:from>
    <xdr:to>
      <xdr:col>4</xdr:col>
      <xdr:colOff>533400</xdr:colOff>
      <xdr:row>81</xdr:row>
      <xdr:rowOff>128572</xdr:rowOff>
    </xdr:to>
    <xdr:sp macro="" textlink="">
      <xdr:nvSpPr>
        <xdr:cNvPr id="217" name="円/楕円 216"/>
        <xdr:cNvSpPr/>
      </xdr:nvSpPr>
      <xdr:spPr>
        <a:xfrm>
          <a:off x="3175000" y="13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138749</xdr:rowOff>
    </xdr:from>
    <xdr:ext cx="762000" cy="259045"/>
    <xdr:sp macro="" textlink="">
      <xdr:nvSpPr>
        <xdr:cNvPr id="218" name="テキスト ボックス 217"/>
        <xdr:cNvSpPr txBox="1"/>
      </xdr:nvSpPr>
      <xdr:spPr>
        <a:xfrm>
          <a:off x="2844800" y="136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193,210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168639</xdr:rowOff>
    </xdr:from>
    <xdr:to>
      <xdr:col>3</xdr:col>
      <xdr:colOff>330200</xdr:colOff>
      <xdr:row>81</xdr:row>
      <xdr:rowOff>98789</xdr:rowOff>
    </xdr:to>
    <xdr:sp macro="" textlink="">
      <xdr:nvSpPr>
        <xdr:cNvPr id="219" name="円/楕円 218"/>
        <xdr:cNvSpPr/>
      </xdr:nvSpPr>
      <xdr:spPr>
        <a:xfrm>
          <a:off x="2286000" y="13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108966</xdr:rowOff>
    </xdr:from>
    <xdr:ext cx="762000" cy="259045"/>
    <xdr:sp macro="" textlink="">
      <xdr:nvSpPr>
        <xdr:cNvPr id="220" name="テキスト ボックス 219"/>
        <xdr:cNvSpPr txBox="1"/>
      </xdr:nvSpPr>
      <xdr:spPr>
        <a:xfrm>
          <a:off x="1955800" y="1365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171261</xdr:rowOff>
    </xdr:from>
    <xdr:to>
      <xdr:col>2</xdr:col>
      <xdr:colOff>127000</xdr:colOff>
      <xdr:row>81</xdr:row>
      <xdr:rowOff>101411</xdr:rowOff>
    </xdr:to>
    <xdr:sp macro="" textlink="">
      <xdr:nvSpPr>
        <xdr:cNvPr id="221" name="円/楕円 220"/>
        <xdr:cNvSpPr/>
      </xdr:nvSpPr>
      <xdr:spPr>
        <a:xfrm>
          <a:off x="1397000" y="13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111588</xdr:rowOff>
    </xdr:from>
    <xdr:ext cx="762000" cy="259045"/>
    <xdr:sp macro="" textlink="">
      <xdr:nvSpPr>
        <xdr:cNvPr id="222" name="テキスト ボックス 221"/>
        <xdr:cNvSpPr txBox="1"/>
      </xdr:nvSpPr>
      <xdr:spPr>
        <a:xfrm>
          <a:off x="1066800" y="136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　東日本大震災に伴う復興財源として、国においては給与削減が行われたが、本町においては、これまでのラスパイレス指数の状況や近隣町村の動向をみたなかで、給与削減を行わなかったため、平成</a:t>
          </a:r>
          <a:r>
            <a:rPr lang="en-US" altLang="ja-JP" sz="1200" b="0" i="0" u="none" strike="noStrike" baseline="0" smtClean="0">
              <a:solidFill>
                <a:schemeClr val="dk1"/>
              </a:solidFill>
              <a:latin typeface="+mn-lt"/>
              <a:ea typeface="+mn-ea"/>
              <a:cs typeface="+mn-cs"/>
            </a:rPr>
            <a:t>23</a:t>
          </a:r>
          <a:r>
            <a:rPr lang="ja-JP" altLang="en-US" sz="1200" b="0" i="0" u="none" strike="noStrike" baseline="0" smtClean="0">
              <a:solidFill>
                <a:schemeClr val="dk1"/>
              </a:solidFill>
              <a:latin typeface="+mn-lt"/>
              <a:ea typeface="+mn-ea"/>
              <a:cs typeface="+mn-cs"/>
            </a:rPr>
            <a:t>・</a:t>
          </a:r>
          <a:r>
            <a:rPr lang="en-US" altLang="ja-JP" sz="1200" b="0" i="0" u="none" strike="noStrike" baseline="0" smtClean="0">
              <a:solidFill>
                <a:schemeClr val="dk1"/>
              </a:solidFill>
              <a:latin typeface="+mn-lt"/>
              <a:ea typeface="+mn-ea"/>
              <a:cs typeface="+mn-cs"/>
            </a:rPr>
            <a:t>24</a:t>
          </a:r>
          <a:r>
            <a:rPr lang="ja-JP" altLang="en-US" sz="1200" b="0" i="0" u="none" strike="noStrike" baseline="0" smtClean="0">
              <a:solidFill>
                <a:schemeClr val="dk1"/>
              </a:solidFill>
              <a:latin typeface="+mn-lt"/>
              <a:ea typeface="+mn-ea"/>
              <a:cs typeface="+mn-cs"/>
            </a:rPr>
            <a:t>年度において</a:t>
          </a:r>
          <a:r>
            <a:rPr lang="en-US" altLang="ja-JP" sz="1200" b="0" i="0" u="none" strike="noStrike" baseline="0" smtClean="0">
              <a:solidFill>
                <a:schemeClr val="dk1"/>
              </a:solidFill>
              <a:latin typeface="+mn-lt"/>
              <a:ea typeface="+mn-ea"/>
              <a:cs typeface="+mn-cs"/>
            </a:rPr>
            <a:t>100</a:t>
          </a:r>
          <a:r>
            <a:rPr lang="ja-JP" altLang="en-US" sz="1200" b="0" i="0" u="none" strike="noStrike" baseline="0" smtClean="0">
              <a:solidFill>
                <a:schemeClr val="dk1"/>
              </a:solidFill>
              <a:latin typeface="+mn-lt"/>
              <a:ea typeface="+mn-ea"/>
              <a:cs typeface="+mn-cs"/>
            </a:rPr>
            <a:t>を超えていた。しかしながら、平成</a:t>
          </a:r>
          <a:r>
            <a:rPr lang="en-US" altLang="ja-JP" sz="1200" b="0" i="0" u="none" strike="noStrike" baseline="0" smtClean="0">
              <a:solidFill>
                <a:schemeClr val="dk1"/>
              </a:solidFill>
              <a:latin typeface="+mn-lt"/>
              <a:ea typeface="+mn-ea"/>
              <a:cs typeface="+mn-cs"/>
            </a:rPr>
            <a:t>25</a:t>
          </a:r>
          <a:r>
            <a:rPr lang="ja-JP" altLang="en-US" sz="1200" b="0" i="0" u="none" strike="noStrike" baseline="0" smtClean="0">
              <a:solidFill>
                <a:schemeClr val="dk1"/>
              </a:solidFill>
              <a:latin typeface="+mn-lt"/>
              <a:ea typeface="+mn-ea"/>
              <a:cs typeface="+mn-cs"/>
            </a:rPr>
            <a:t>年</a:t>
          </a:r>
          <a:r>
            <a:rPr lang="en-US" altLang="ja-JP" sz="1200" b="0" i="0" u="none" strike="noStrike" baseline="0" smtClean="0">
              <a:solidFill>
                <a:schemeClr val="dk1"/>
              </a:solidFill>
              <a:latin typeface="+mn-lt"/>
              <a:ea typeface="+mn-ea"/>
              <a:cs typeface="+mn-cs"/>
            </a:rPr>
            <a:t>7</a:t>
          </a:r>
          <a:r>
            <a:rPr lang="ja-JP" altLang="en-US" sz="1200" b="0" i="0" u="none" strike="noStrike" baseline="0" smtClean="0">
              <a:solidFill>
                <a:schemeClr val="dk1"/>
              </a:solidFill>
              <a:latin typeface="+mn-lt"/>
              <a:ea typeface="+mn-ea"/>
              <a:cs typeface="+mn-cs"/>
            </a:rPr>
            <a:t>月から本町においても給与削減を実施し、適切な給与水準になるよう努めており、類似団体平均値ともほぼ同数値となっている。</a:t>
          </a:r>
        </a:p>
        <a:p>
          <a:r>
            <a:rPr lang="ja-JP" altLang="en-US" sz="1200" b="0" i="0" u="none" strike="noStrike" baseline="0" smtClean="0">
              <a:solidFill>
                <a:schemeClr val="dk1"/>
              </a:solidFill>
              <a:latin typeface="+mn-lt"/>
              <a:ea typeface="+mn-ea"/>
              <a:cs typeface="+mn-cs"/>
            </a:rPr>
            <a:t>　平成</a:t>
          </a:r>
          <a:r>
            <a:rPr lang="en-US" altLang="ja-JP" sz="1200" b="0" i="0" u="none" strike="noStrike" baseline="0" smtClean="0">
              <a:solidFill>
                <a:schemeClr val="dk1"/>
              </a:solidFill>
              <a:latin typeface="+mn-lt"/>
              <a:ea typeface="+mn-ea"/>
              <a:cs typeface="+mn-cs"/>
            </a:rPr>
            <a:t>28</a:t>
          </a:r>
          <a:r>
            <a:rPr lang="ja-JP" altLang="en-US" sz="1200" b="0" i="0" u="none" strike="noStrike" baseline="0" smtClean="0">
              <a:solidFill>
                <a:schemeClr val="dk1"/>
              </a:solidFill>
              <a:latin typeface="+mn-lt"/>
              <a:ea typeface="+mn-ea"/>
              <a:cs typeface="+mn-cs"/>
            </a:rPr>
            <a:t>年度については、これまでの派遣職員よりも職歴の短い京都府職員が管理職として派遣されたことにより、前年度比</a:t>
          </a:r>
          <a:r>
            <a:rPr lang="en-US" altLang="ja-JP" sz="1200" b="0" i="0" u="none" strike="noStrike" baseline="0" smtClean="0">
              <a:solidFill>
                <a:schemeClr val="dk1"/>
              </a:solidFill>
              <a:latin typeface="+mn-lt"/>
              <a:ea typeface="+mn-ea"/>
              <a:cs typeface="+mn-cs"/>
            </a:rPr>
            <a:t>1.6</a:t>
          </a:r>
          <a:r>
            <a:rPr lang="ja-JP" altLang="en-US" sz="1200" b="0" i="0" u="none" strike="noStrike" baseline="0" smtClean="0">
              <a:solidFill>
                <a:schemeClr val="dk1"/>
              </a:solidFill>
              <a:latin typeface="+mn-lt"/>
              <a:ea typeface="+mn-ea"/>
              <a:cs typeface="+mn-cs"/>
            </a:rPr>
            <a:t>ポイントの増となった。　</a:t>
          </a:r>
          <a:endParaRPr lang="en-US" altLang="ja-JP" sz="1200" b="0" i="0" u="none" strike="noStrike" baseline="0" smtClean="0">
            <a:solidFill>
              <a:schemeClr val="dk1"/>
            </a:solidFill>
            <a:latin typeface="+mn-lt"/>
            <a:ea typeface="+mn-ea"/>
            <a:cs typeface="+mn-cs"/>
          </a:endParaRPr>
        </a:p>
        <a:p>
          <a:r>
            <a:rPr kumimoji="1" lang="ja-JP" altLang="en-US" sz="1200" b="0" i="0" u="none" strike="noStrike" baseline="0" smtClean="0">
              <a:solidFill>
                <a:schemeClr val="dk1"/>
              </a:solidFill>
              <a:latin typeface="+mn-lt"/>
              <a:ea typeface="+mn-ea"/>
              <a:cs typeface="+mn-cs"/>
            </a:rPr>
            <a:t>　今後も全国・近隣町村の動向を注視しながら、一層の給与適正化に努める。</a:t>
          </a:r>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147574</xdr:rowOff>
    </xdr:to>
    <xdr:cxnSp macro="">
      <xdr:nvCxnSpPr>
        <xdr:cNvPr id="254" name="直線コネクタ 253"/>
        <xdr:cNvCxnSpPr/>
      </xdr:nvCxnSpPr>
      <xdr:spPr>
        <a:xfrm>
          <a:off x="16179800" y="1464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70358</xdr:rowOff>
    </xdr:to>
    <xdr:cxnSp macro="">
      <xdr:nvCxnSpPr>
        <xdr:cNvPr id="257" name="直線コネクタ 256"/>
        <xdr:cNvCxnSpPr/>
      </xdr:nvCxnSpPr>
      <xdr:spPr>
        <a:xfrm>
          <a:off x="15290800" y="1462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36576</xdr:rowOff>
    </xdr:from>
    <xdr:to>
      <xdr:col>22</xdr:col>
      <xdr:colOff>203200</xdr:colOff>
      <xdr:row>85</xdr:row>
      <xdr:rowOff>55880</xdr:rowOff>
    </xdr:to>
    <xdr:cxnSp macro="">
      <xdr:nvCxnSpPr>
        <xdr:cNvPr id="260" name="直線コネクタ 259"/>
        <xdr:cNvCxnSpPr/>
      </xdr:nvCxnSpPr>
      <xdr:spPr>
        <a:xfrm>
          <a:off x="14401800" y="1460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36576</xdr:rowOff>
    </xdr:from>
    <xdr:to>
      <xdr:col>21</xdr:col>
      <xdr:colOff>0</xdr:colOff>
      <xdr:row>87</xdr:row>
      <xdr:rowOff>94235</xdr:rowOff>
    </xdr:to>
    <xdr:cxnSp macro="">
      <xdr:nvCxnSpPr>
        <xdr:cNvPr id="263" name="直線コネクタ 262"/>
        <xdr:cNvCxnSpPr/>
      </xdr:nvCxnSpPr>
      <xdr:spPr>
        <a:xfrm flipV="1">
          <a:off x="13512800" y="14609826"/>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3" name="円/楕円 272"/>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4"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5" name="円/楕円 274"/>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6" name="テキスト ボックス 275"/>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7" name="円/楕円 276"/>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8" name="テキスト ボックス 277"/>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157226</xdr:rowOff>
    </xdr:from>
    <xdr:to>
      <xdr:col>21</xdr:col>
      <xdr:colOff>50800</xdr:colOff>
      <xdr:row>85</xdr:row>
      <xdr:rowOff>87376</xdr:rowOff>
    </xdr:to>
    <xdr:sp macro="" textlink="">
      <xdr:nvSpPr>
        <xdr:cNvPr id="279" name="円/楕円 278"/>
        <xdr:cNvSpPr/>
      </xdr:nvSpPr>
      <xdr:spPr>
        <a:xfrm>
          <a:off x="14351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72153</xdr:rowOff>
    </xdr:from>
    <xdr:ext cx="762000" cy="259045"/>
    <xdr:sp macro="" textlink="">
      <xdr:nvSpPr>
        <xdr:cNvPr id="280" name="テキスト ボックス 279"/>
        <xdr:cNvSpPr txBox="1"/>
      </xdr:nvSpPr>
      <xdr:spPr>
        <a:xfrm>
          <a:off x="14020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43435</xdr:rowOff>
    </xdr:from>
    <xdr:to>
      <xdr:col>19</xdr:col>
      <xdr:colOff>533400</xdr:colOff>
      <xdr:row>87</xdr:row>
      <xdr:rowOff>145035</xdr:rowOff>
    </xdr:to>
    <xdr:sp macro="" textlink="">
      <xdr:nvSpPr>
        <xdr:cNvPr id="281" name="円/楕円 280"/>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129812</xdr:rowOff>
    </xdr:from>
    <xdr:ext cx="762000" cy="259045"/>
    <xdr:sp macro="" textlink="">
      <xdr:nvSpPr>
        <xdr:cNvPr id="282" name="テキスト ボックス 281"/>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　本町では、定員適正化計画に基づき、平成</a:t>
          </a:r>
          <a:r>
            <a:rPr lang="en-US" altLang="ja-JP" sz="1200" b="0" i="0" u="none" strike="noStrike" baseline="0" smtClean="0">
              <a:solidFill>
                <a:schemeClr val="dk1"/>
              </a:solidFill>
              <a:latin typeface="+mn-lt"/>
              <a:ea typeface="+mn-ea"/>
              <a:cs typeface="+mn-cs"/>
            </a:rPr>
            <a:t>12</a:t>
          </a:r>
          <a:r>
            <a:rPr lang="ja-JP" altLang="en-US" sz="1200" b="0" i="0" u="none" strike="noStrike" baseline="0" smtClean="0">
              <a:solidFill>
                <a:schemeClr val="dk1"/>
              </a:solidFill>
              <a:latin typeface="+mn-lt"/>
              <a:ea typeface="+mn-ea"/>
              <a:cs typeface="+mn-cs"/>
            </a:rPr>
            <a:t>年度から平成</a:t>
          </a:r>
          <a:r>
            <a:rPr lang="en-US" altLang="ja-JP" sz="1200" b="0" i="0" u="none" strike="noStrike" baseline="0" smtClean="0">
              <a:solidFill>
                <a:schemeClr val="dk1"/>
              </a:solidFill>
              <a:latin typeface="+mn-lt"/>
              <a:ea typeface="+mn-ea"/>
              <a:cs typeface="+mn-cs"/>
            </a:rPr>
            <a:t>19</a:t>
          </a:r>
          <a:r>
            <a:rPr lang="ja-JP" altLang="en-US" sz="1200" b="0" i="0" u="none" strike="noStrike" baseline="0" smtClean="0">
              <a:solidFill>
                <a:schemeClr val="dk1"/>
              </a:solidFill>
              <a:latin typeface="+mn-lt"/>
              <a:ea typeface="+mn-ea"/>
              <a:cs typeface="+mn-cs"/>
            </a:rPr>
            <a:t>年度にかけて、退職不補充として</a:t>
          </a:r>
          <a:r>
            <a:rPr lang="en-US" altLang="ja-JP" sz="1200" b="0" i="0" u="none" strike="noStrike" baseline="0" smtClean="0">
              <a:solidFill>
                <a:schemeClr val="dk1"/>
              </a:solidFill>
              <a:latin typeface="+mn-lt"/>
              <a:ea typeface="+mn-ea"/>
              <a:cs typeface="+mn-cs"/>
            </a:rPr>
            <a:t>38</a:t>
          </a:r>
          <a:r>
            <a:rPr lang="ja-JP" altLang="en-US" sz="1200" b="0" i="0" u="none" strike="noStrike" baseline="0" smtClean="0">
              <a:solidFill>
                <a:schemeClr val="dk1"/>
              </a:solidFill>
              <a:latin typeface="+mn-lt"/>
              <a:ea typeface="+mn-ea"/>
              <a:cs typeface="+mn-cs"/>
            </a:rPr>
            <a:t>人の削減を行い、その後も相楽東部広域連合設立により、全国初の教育委員会の事務の統合により行政改革を進め、人件費の抑制と適正な定員管理に努めてきたことから、類似団体平均値を下回っている。</a:t>
          </a:r>
        </a:p>
        <a:p>
          <a:r>
            <a:rPr lang="ja-JP" altLang="en-US" sz="1200" b="0" i="0" u="none" strike="noStrike" baseline="0" smtClean="0">
              <a:solidFill>
                <a:schemeClr val="dk1"/>
              </a:solidFill>
              <a:latin typeface="+mn-lt"/>
              <a:ea typeface="+mn-ea"/>
              <a:cs typeface="+mn-cs"/>
            </a:rPr>
            <a:t>　人口減少に相反して行政需要が年々増加するなか、定年退職に伴う新規職員採用を行っているため平成</a:t>
          </a:r>
          <a:r>
            <a:rPr lang="en-US" altLang="ja-JP" sz="1200" b="0" i="0" u="none" strike="noStrike" baseline="0" smtClean="0">
              <a:solidFill>
                <a:schemeClr val="dk1"/>
              </a:solidFill>
              <a:latin typeface="+mn-lt"/>
              <a:ea typeface="+mn-ea"/>
              <a:cs typeface="+mn-cs"/>
            </a:rPr>
            <a:t>24</a:t>
          </a:r>
          <a:r>
            <a:rPr lang="ja-JP" altLang="en-US" sz="1200" b="0" i="0" u="none" strike="noStrike" baseline="0" smtClean="0">
              <a:solidFill>
                <a:schemeClr val="dk1"/>
              </a:solidFill>
              <a:latin typeface="+mn-lt"/>
              <a:ea typeface="+mn-ea"/>
              <a:cs typeface="+mn-cs"/>
            </a:rPr>
            <a:t>年度から若干上昇傾向にある。</a:t>
          </a:r>
        </a:p>
        <a:p>
          <a:r>
            <a:rPr lang="ja-JP" altLang="en-US" sz="1200" b="0" i="0" u="none" strike="noStrike" baseline="0" smtClean="0">
              <a:solidFill>
                <a:schemeClr val="dk1"/>
              </a:solidFill>
              <a:latin typeface="+mn-lt"/>
              <a:ea typeface="+mn-ea"/>
              <a:cs typeface="+mn-cs"/>
            </a:rPr>
            <a:t>　事務の効率化等の更なる行政改革を進めるとともに、今後も適切な定員管理に努める。</a:t>
          </a:r>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165836</xdr:rowOff>
    </xdr:from>
    <xdr:to>
      <xdr:col>24</xdr:col>
      <xdr:colOff>558800</xdr:colOff>
      <xdr:row>61</xdr:row>
      <xdr:rowOff>6210</xdr:rowOff>
    </xdr:to>
    <xdr:cxnSp macro="">
      <xdr:nvCxnSpPr>
        <xdr:cNvPr id="314" name="直線コネクタ 313"/>
        <xdr:cNvCxnSpPr/>
      </xdr:nvCxnSpPr>
      <xdr:spPr>
        <a:xfrm>
          <a:off x="16179800" y="10452836"/>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144120</xdr:rowOff>
    </xdr:from>
    <xdr:to>
      <xdr:col>23</xdr:col>
      <xdr:colOff>406400</xdr:colOff>
      <xdr:row>60</xdr:row>
      <xdr:rowOff>165836</xdr:rowOff>
    </xdr:to>
    <xdr:cxnSp macro="">
      <xdr:nvCxnSpPr>
        <xdr:cNvPr id="317" name="直線コネクタ 316"/>
        <xdr:cNvCxnSpPr/>
      </xdr:nvCxnSpPr>
      <xdr:spPr>
        <a:xfrm>
          <a:off x="15290800" y="10431120"/>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133261</xdr:rowOff>
    </xdr:from>
    <xdr:to>
      <xdr:col>22</xdr:col>
      <xdr:colOff>203200</xdr:colOff>
      <xdr:row>60</xdr:row>
      <xdr:rowOff>144120</xdr:rowOff>
    </xdr:to>
    <xdr:cxnSp macro="">
      <xdr:nvCxnSpPr>
        <xdr:cNvPr id="320" name="直線コネクタ 319"/>
        <xdr:cNvCxnSpPr/>
      </xdr:nvCxnSpPr>
      <xdr:spPr>
        <a:xfrm>
          <a:off x="14401800" y="1042026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128194</xdr:rowOff>
    </xdr:from>
    <xdr:to>
      <xdr:col>21</xdr:col>
      <xdr:colOff>0</xdr:colOff>
      <xdr:row>60</xdr:row>
      <xdr:rowOff>133261</xdr:rowOff>
    </xdr:to>
    <xdr:cxnSp macro="">
      <xdr:nvCxnSpPr>
        <xdr:cNvPr id="323" name="直線コネクタ 322"/>
        <xdr:cNvCxnSpPr/>
      </xdr:nvCxnSpPr>
      <xdr:spPr>
        <a:xfrm>
          <a:off x="13512800" y="10415194"/>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126860</xdr:rowOff>
    </xdr:from>
    <xdr:to>
      <xdr:col>24</xdr:col>
      <xdr:colOff>609600</xdr:colOff>
      <xdr:row>61</xdr:row>
      <xdr:rowOff>57010</xdr:rowOff>
    </xdr:to>
    <xdr:sp macro="" textlink="">
      <xdr:nvSpPr>
        <xdr:cNvPr id="333" name="円/楕円 332"/>
        <xdr:cNvSpPr/>
      </xdr:nvSpPr>
      <xdr:spPr>
        <a:xfrm>
          <a:off x="16967200" y="104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143387</xdr:rowOff>
    </xdr:from>
    <xdr:ext cx="762000" cy="259045"/>
    <xdr:sp macro="" textlink="">
      <xdr:nvSpPr>
        <xdr:cNvPr id="334" name="定員管理の状況該当値テキスト"/>
        <xdr:cNvSpPr txBox="1"/>
      </xdr:nvSpPr>
      <xdr:spPr>
        <a:xfrm>
          <a:off x="17106900" y="1025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115036</xdr:rowOff>
    </xdr:from>
    <xdr:to>
      <xdr:col>23</xdr:col>
      <xdr:colOff>457200</xdr:colOff>
      <xdr:row>61</xdr:row>
      <xdr:rowOff>45186</xdr:rowOff>
    </xdr:to>
    <xdr:sp macro="" textlink="">
      <xdr:nvSpPr>
        <xdr:cNvPr id="335" name="円/楕円 334"/>
        <xdr:cNvSpPr/>
      </xdr:nvSpPr>
      <xdr:spPr>
        <a:xfrm>
          <a:off x="161290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55363</xdr:rowOff>
    </xdr:from>
    <xdr:ext cx="736600" cy="259045"/>
    <xdr:sp macro="" textlink="">
      <xdr:nvSpPr>
        <xdr:cNvPr id="336" name="テキスト ボックス 335"/>
        <xdr:cNvSpPr txBox="1"/>
      </xdr:nvSpPr>
      <xdr:spPr>
        <a:xfrm>
          <a:off x="15798800" y="1017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93320</xdr:rowOff>
    </xdr:from>
    <xdr:to>
      <xdr:col>22</xdr:col>
      <xdr:colOff>254000</xdr:colOff>
      <xdr:row>61</xdr:row>
      <xdr:rowOff>23470</xdr:rowOff>
    </xdr:to>
    <xdr:sp macro="" textlink="">
      <xdr:nvSpPr>
        <xdr:cNvPr id="337" name="円/楕円 336"/>
        <xdr:cNvSpPr/>
      </xdr:nvSpPr>
      <xdr:spPr>
        <a:xfrm>
          <a:off x="152400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33647</xdr:rowOff>
    </xdr:from>
    <xdr:ext cx="762000" cy="259045"/>
    <xdr:sp macro="" textlink="">
      <xdr:nvSpPr>
        <xdr:cNvPr id="338" name="テキスト ボックス 337"/>
        <xdr:cNvSpPr txBox="1"/>
      </xdr:nvSpPr>
      <xdr:spPr>
        <a:xfrm>
          <a:off x="14909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82461</xdr:rowOff>
    </xdr:from>
    <xdr:to>
      <xdr:col>21</xdr:col>
      <xdr:colOff>50800</xdr:colOff>
      <xdr:row>61</xdr:row>
      <xdr:rowOff>12611</xdr:rowOff>
    </xdr:to>
    <xdr:sp macro="" textlink="">
      <xdr:nvSpPr>
        <xdr:cNvPr id="339" name="円/楕円 338"/>
        <xdr:cNvSpPr/>
      </xdr:nvSpPr>
      <xdr:spPr>
        <a:xfrm>
          <a:off x="14351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22788</xdr:rowOff>
    </xdr:from>
    <xdr:ext cx="762000" cy="259045"/>
    <xdr:sp macro="" textlink="">
      <xdr:nvSpPr>
        <xdr:cNvPr id="340" name="テキスト ボックス 339"/>
        <xdr:cNvSpPr txBox="1"/>
      </xdr:nvSpPr>
      <xdr:spPr>
        <a:xfrm>
          <a:off x="14020800" y="101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77394</xdr:rowOff>
    </xdr:from>
    <xdr:to>
      <xdr:col>19</xdr:col>
      <xdr:colOff>533400</xdr:colOff>
      <xdr:row>61</xdr:row>
      <xdr:rowOff>7544</xdr:rowOff>
    </xdr:to>
    <xdr:sp macro="" textlink="">
      <xdr:nvSpPr>
        <xdr:cNvPr id="341" name="円/楕円 340"/>
        <xdr:cNvSpPr/>
      </xdr:nvSpPr>
      <xdr:spPr>
        <a:xfrm>
          <a:off x="13462000" y="10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17721</xdr:rowOff>
    </xdr:from>
    <xdr:ext cx="762000" cy="259045"/>
    <xdr:sp macro="" textlink="">
      <xdr:nvSpPr>
        <xdr:cNvPr id="342" name="テキスト ボックス 341"/>
        <xdr:cNvSpPr txBox="1"/>
      </xdr:nvSpPr>
      <xdr:spPr>
        <a:xfrm>
          <a:off x="13131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近年、減少傾向であり、平成</a:t>
          </a:r>
          <a:r>
            <a:rPr kumimoji="1" lang="en-US" altLang="ja-JP" sz="1100">
              <a:latin typeface="ＭＳ Ｐゴシック"/>
            </a:rPr>
            <a:t>28</a:t>
          </a:r>
          <a:r>
            <a:rPr kumimoji="1" lang="ja-JP" altLang="en-US" sz="1100">
              <a:latin typeface="ＭＳ Ｐゴシック"/>
            </a:rPr>
            <a:t>年度は前年度比</a:t>
          </a:r>
          <a:r>
            <a:rPr kumimoji="1" lang="en-US" altLang="ja-JP" sz="1100">
              <a:latin typeface="ＭＳ Ｐゴシック"/>
            </a:rPr>
            <a:t>1.4</a:t>
          </a:r>
          <a:r>
            <a:rPr kumimoji="1" lang="ja-JP" altLang="en-US" sz="1100">
              <a:latin typeface="ＭＳ Ｐゴシック"/>
            </a:rPr>
            <a:t>ポイントの減であったが、類似団体平均値と比較すると大きく上回っている状況である。</a:t>
          </a:r>
          <a:endParaRPr kumimoji="1" lang="en-US" altLang="ja-JP" sz="1100">
            <a:latin typeface="ＭＳ Ｐゴシック"/>
          </a:endParaRPr>
        </a:p>
        <a:p>
          <a:r>
            <a:rPr kumimoji="1" lang="ja-JP" altLang="en-US" sz="1100">
              <a:latin typeface="ＭＳ Ｐゴシック"/>
            </a:rPr>
            <a:t>　減少傾向である主な要因としては、平成</a:t>
          </a:r>
          <a:r>
            <a:rPr kumimoji="1" lang="en-US" altLang="ja-JP" sz="1100">
              <a:latin typeface="ＭＳ Ｐゴシック"/>
            </a:rPr>
            <a:t>25</a:t>
          </a:r>
          <a:r>
            <a:rPr kumimoji="1" lang="ja-JP" altLang="en-US" sz="1100">
              <a:latin typeface="ＭＳ Ｐゴシック"/>
            </a:rPr>
            <a:t>年度に</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返還の</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越え</a:t>
          </a:r>
          <a:r>
            <a:rPr kumimoji="1" lang="ja-JP" altLang="en-US" sz="1100">
              <a:solidFill>
                <a:schemeClr val="dk1"/>
              </a:solidFill>
              <a:effectLst/>
              <a:latin typeface="+mn-lt"/>
              <a:ea typeface="+mn-ea"/>
              <a:cs typeface="+mn-cs"/>
            </a:rPr>
            <a:t>、また、計画的に繰上償還を実施してきたことである。平成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en-US" sz="1100">
              <a:latin typeface="ＭＳ Ｐゴシック"/>
            </a:rPr>
            <a:t>普通交付税が減少となったものの、元利償還金が減少となったことが主な減少要因である。</a:t>
          </a:r>
          <a:endParaRPr kumimoji="1" lang="en-US" altLang="ja-JP" sz="1100">
            <a:latin typeface="ＭＳ Ｐゴシック"/>
          </a:endParaRPr>
        </a:p>
        <a:p>
          <a:r>
            <a:rPr kumimoji="1" lang="ja-JP" altLang="en-US" sz="1100">
              <a:latin typeface="ＭＳ Ｐゴシック"/>
            </a:rPr>
            <a:t>　今後も普通交付税の大幅な増加が見込まれないなか、大型事業を実施する予定であること等から実質公債費比率の増加が予想されるため、繰上償還を実施しながら公債費の削減を図るとともに、計画的に事業を実施し、地方債の発行抑制に努める。　</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165354</xdr:rowOff>
    </xdr:to>
    <xdr:cxnSp macro="">
      <xdr:nvCxnSpPr>
        <xdr:cNvPr id="373" name="直線コネクタ 372"/>
        <xdr:cNvCxnSpPr/>
      </xdr:nvCxnSpPr>
      <xdr:spPr>
        <a:xfrm flipV="1">
          <a:off x="16179800" y="729869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165354</xdr:rowOff>
    </xdr:from>
    <xdr:to>
      <xdr:col>23</xdr:col>
      <xdr:colOff>406400</xdr:colOff>
      <xdr:row>43</xdr:row>
      <xdr:rowOff>66294</xdr:rowOff>
    </xdr:to>
    <xdr:cxnSp macro="">
      <xdr:nvCxnSpPr>
        <xdr:cNvPr id="376" name="直線コネクタ 375"/>
        <xdr:cNvCxnSpPr/>
      </xdr:nvCxnSpPr>
      <xdr:spPr>
        <a:xfrm flipV="1">
          <a:off x="15290800" y="736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157988</xdr:rowOff>
    </xdr:to>
    <xdr:cxnSp macro="">
      <xdr:nvCxnSpPr>
        <xdr:cNvPr id="379" name="直線コネクタ 378"/>
        <xdr:cNvCxnSpPr/>
      </xdr:nvCxnSpPr>
      <xdr:spPr>
        <a:xfrm flipV="1">
          <a:off x="14401800" y="74386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157988</xdr:rowOff>
    </xdr:from>
    <xdr:to>
      <xdr:col>21</xdr:col>
      <xdr:colOff>0</xdr:colOff>
      <xdr:row>44</xdr:row>
      <xdr:rowOff>44450</xdr:rowOff>
    </xdr:to>
    <xdr:cxnSp macro="">
      <xdr:nvCxnSpPr>
        <xdr:cNvPr id="382" name="直線コネクタ 381"/>
        <xdr:cNvCxnSpPr/>
      </xdr:nvCxnSpPr>
      <xdr:spPr>
        <a:xfrm flipV="1">
          <a:off x="13512800" y="75303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2" name="円/楕円 39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114554</xdr:rowOff>
    </xdr:from>
    <xdr:to>
      <xdr:col>23</xdr:col>
      <xdr:colOff>457200</xdr:colOff>
      <xdr:row>43</xdr:row>
      <xdr:rowOff>44704</xdr:rowOff>
    </xdr:to>
    <xdr:sp macro="" textlink="">
      <xdr:nvSpPr>
        <xdr:cNvPr id="394" name="円/楕円 393"/>
        <xdr:cNvSpPr/>
      </xdr:nvSpPr>
      <xdr:spPr>
        <a:xfrm>
          <a:off x="16129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29481</xdr:rowOff>
    </xdr:from>
    <xdr:ext cx="736600" cy="259045"/>
    <xdr:sp macro="" textlink="">
      <xdr:nvSpPr>
        <xdr:cNvPr id="395" name="テキスト ボックス 394"/>
        <xdr:cNvSpPr txBox="1"/>
      </xdr:nvSpPr>
      <xdr:spPr>
        <a:xfrm>
          <a:off x="15798800" y="740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396" name="円/楕円 395"/>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397" name="テキスト ボックス 396"/>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107188</xdr:rowOff>
    </xdr:from>
    <xdr:to>
      <xdr:col>21</xdr:col>
      <xdr:colOff>50800</xdr:colOff>
      <xdr:row>44</xdr:row>
      <xdr:rowOff>37338</xdr:rowOff>
    </xdr:to>
    <xdr:sp macro="" textlink="">
      <xdr:nvSpPr>
        <xdr:cNvPr id="398" name="円/楕円 397"/>
        <xdr:cNvSpPr/>
      </xdr:nvSpPr>
      <xdr:spPr>
        <a:xfrm>
          <a:off x="14351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22115</xdr:rowOff>
    </xdr:from>
    <xdr:ext cx="762000" cy="259045"/>
    <xdr:sp macro="" textlink="">
      <xdr:nvSpPr>
        <xdr:cNvPr id="399" name="テキスト ボックス 398"/>
        <xdr:cNvSpPr txBox="1"/>
      </xdr:nvSpPr>
      <xdr:spPr>
        <a:xfrm>
          <a:off x="14020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0" name="円/楕円 399"/>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1" name="テキスト ボックス 400"/>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近年、減少傾向であったが、平成</a:t>
          </a:r>
          <a:r>
            <a:rPr kumimoji="1" lang="en-US" altLang="ja-JP" sz="1300">
              <a:latin typeface="ＭＳ Ｐゴシック"/>
            </a:rPr>
            <a:t>28</a:t>
          </a:r>
          <a:r>
            <a:rPr kumimoji="1" lang="ja-JP" altLang="en-US" sz="1300">
              <a:latin typeface="ＭＳ Ｐゴシック"/>
            </a:rPr>
            <a:t>年度</a:t>
          </a:r>
          <a:r>
            <a:rPr kumimoji="1" lang="ja-JP" altLang="ja-JP" sz="1300">
              <a:solidFill>
                <a:schemeClr val="dk1"/>
              </a:solidFill>
              <a:effectLst/>
              <a:latin typeface="+mn-lt"/>
              <a:ea typeface="+mn-ea"/>
              <a:cs typeface="+mn-cs"/>
            </a:rPr>
            <a:t>は前年度比</a:t>
          </a:r>
          <a:r>
            <a:rPr kumimoji="1" lang="en-US" altLang="ja-JP" sz="1300">
              <a:latin typeface="ＭＳ Ｐゴシック"/>
            </a:rPr>
            <a:t>1.7</a:t>
          </a:r>
          <a:r>
            <a:rPr kumimoji="1" lang="ja-JP" altLang="en-US" sz="1300">
              <a:latin typeface="ＭＳ Ｐゴシック"/>
            </a:rPr>
            <a:t>ポイントの増に転じた。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主な要因としては、庁舎耐震化・改修工事や山の家改修工事等の大規模事業による地方債残高の増加である。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今後も地方創生関連事業や保育園の耐震化等の防災関連事業、道路・橋梁等の整備など大型事業を実施予定であることから、計画的に繰上償還等を実施しながら</a:t>
          </a:r>
          <a:r>
            <a:rPr kumimoji="1" lang="ja-JP" altLang="ja-JP" sz="1300">
              <a:solidFill>
                <a:schemeClr val="dk1"/>
              </a:solidFill>
              <a:effectLst/>
              <a:latin typeface="+mn-lt"/>
              <a:ea typeface="+mn-ea"/>
              <a:cs typeface="+mn-cs"/>
            </a:rPr>
            <a:t>地方債残高の減少を</a:t>
          </a:r>
          <a:r>
            <a:rPr kumimoji="1" lang="ja-JP" altLang="en-US" sz="1300">
              <a:solidFill>
                <a:schemeClr val="dk1"/>
              </a:solidFill>
              <a:effectLst/>
              <a:latin typeface="+mn-lt"/>
              <a:ea typeface="+mn-ea"/>
              <a:cs typeface="+mn-cs"/>
            </a:rPr>
            <a:t>図ると</a:t>
          </a:r>
          <a:r>
            <a:rPr kumimoji="1" lang="ja-JP" altLang="en-US" sz="1300">
              <a:latin typeface="ＭＳ Ｐゴシック"/>
            </a:rPr>
            <a:t>ともに、計画的に事業を実施し、将来負担比率の抑制に努める。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77258</xdr:rowOff>
    </xdr:to>
    <xdr:cxnSp macro="">
      <xdr:nvCxnSpPr>
        <xdr:cNvPr id="430" name="直線コネクタ 429"/>
        <xdr:cNvCxnSpPr/>
      </xdr:nvCxnSpPr>
      <xdr:spPr>
        <a:xfrm flipV="1">
          <a:off x="17018000" y="2370667"/>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49335</xdr:rowOff>
    </xdr:from>
    <xdr:ext cx="762000" cy="259045"/>
    <xdr:sp macro="" textlink="">
      <xdr:nvSpPr>
        <xdr:cNvPr id="431" name="将来負担の状況最小値テキスト"/>
        <xdr:cNvSpPr txBox="1"/>
      </xdr:nvSpPr>
      <xdr:spPr>
        <a:xfrm>
          <a:off x="17106900" y="364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21</xdr:row>
      <xdr:rowOff>77258</xdr:rowOff>
    </xdr:from>
    <xdr:to>
      <xdr:col>24</xdr:col>
      <xdr:colOff>647700</xdr:colOff>
      <xdr:row>21</xdr:row>
      <xdr:rowOff>77258</xdr:rowOff>
    </xdr:to>
    <xdr:cxnSp macro="">
      <xdr:nvCxnSpPr>
        <xdr:cNvPr id="432" name="直線コネクタ 431"/>
        <xdr:cNvCxnSpPr/>
      </xdr:nvCxnSpPr>
      <xdr:spPr>
        <a:xfrm>
          <a:off x="16929100" y="3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113171</xdr:rowOff>
    </xdr:from>
    <xdr:to>
      <xdr:col>24</xdr:col>
      <xdr:colOff>558800</xdr:colOff>
      <xdr:row>19</xdr:row>
      <xdr:rowOff>135961</xdr:rowOff>
    </xdr:to>
    <xdr:cxnSp macro="">
      <xdr:nvCxnSpPr>
        <xdr:cNvPr id="435" name="直線コネクタ 434"/>
        <xdr:cNvCxnSpPr/>
      </xdr:nvCxnSpPr>
      <xdr:spPr>
        <a:xfrm>
          <a:off x="16179800" y="3370721"/>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113171</xdr:rowOff>
    </xdr:from>
    <xdr:to>
      <xdr:col>23</xdr:col>
      <xdr:colOff>406400</xdr:colOff>
      <xdr:row>20</xdr:row>
      <xdr:rowOff>152188</xdr:rowOff>
    </xdr:to>
    <xdr:cxnSp macro="">
      <xdr:nvCxnSpPr>
        <xdr:cNvPr id="438" name="直線コネクタ 437"/>
        <xdr:cNvCxnSpPr/>
      </xdr:nvCxnSpPr>
      <xdr:spPr>
        <a:xfrm flipV="1">
          <a:off x="15290800" y="3370721"/>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152188</xdr:rowOff>
    </xdr:from>
    <xdr:to>
      <xdr:col>22</xdr:col>
      <xdr:colOff>203200</xdr:colOff>
      <xdr:row>22</xdr:row>
      <xdr:rowOff>42545</xdr:rowOff>
    </xdr:to>
    <xdr:cxnSp macro="">
      <xdr:nvCxnSpPr>
        <xdr:cNvPr id="441" name="直線コネクタ 440"/>
        <xdr:cNvCxnSpPr/>
      </xdr:nvCxnSpPr>
      <xdr:spPr>
        <a:xfrm flipV="1">
          <a:off x="14401800" y="358118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42545</xdr:rowOff>
    </xdr:from>
    <xdr:to>
      <xdr:col>21</xdr:col>
      <xdr:colOff>0</xdr:colOff>
      <xdr:row>23</xdr:row>
      <xdr:rowOff>18556</xdr:rowOff>
    </xdr:to>
    <xdr:cxnSp macro="">
      <xdr:nvCxnSpPr>
        <xdr:cNvPr id="444" name="直線コネクタ 443"/>
        <xdr:cNvCxnSpPr/>
      </xdr:nvCxnSpPr>
      <xdr:spPr>
        <a:xfrm flipV="1">
          <a:off x="13512800" y="381444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85161</xdr:rowOff>
    </xdr:from>
    <xdr:to>
      <xdr:col>24</xdr:col>
      <xdr:colOff>609600</xdr:colOff>
      <xdr:row>20</xdr:row>
      <xdr:rowOff>15311</xdr:rowOff>
    </xdr:to>
    <xdr:sp macro="" textlink="">
      <xdr:nvSpPr>
        <xdr:cNvPr id="454" name="円/楕円 453"/>
        <xdr:cNvSpPr/>
      </xdr:nvSpPr>
      <xdr:spPr>
        <a:xfrm>
          <a:off x="169672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57238</xdr:rowOff>
    </xdr:from>
    <xdr:ext cx="762000" cy="259045"/>
    <xdr:sp macro="" textlink="">
      <xdr:nvSpPr>
        <xdr:cNvPr id="455" name="将来負担の状況該当値テキスト"/>
        <xdr:cNvSpPr txBox="1"/>
      </xdr:nvSpPr>
      <xdr:spPr>
        <a:xfrm>
          <a:off x="17106900" y="331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62371</xdr:rowOff>
    </xdr:from>
    <xdr:to>
      <xdr:col>23</xdr:col>
      <xdr:colOff>457200</xdr:colOff>
      <xdr:row>19</xdr:row>
      <xdr:rowOff>163971</xdr:rowOff>
    </xdr:to>
    <xdr:sp macro="" textlink="">
      <xdr:nvSpPr>
        <xdr:cNvPr id="456" name="円/楕円 455"/>
        <xdr:cNvSpPr/>
      </xdr:nvSpPr>
      <xdr:spPr>
        <a:xfrm>
          <a:off x="16129000" y="3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148748</xdr:rowOff>
    </xdr:from>
    <xdr:ext cx="736600" cy="259045"/>
    <xdr:sp macro="" textlink="">
      <xdr:nvSpPr>
        <xdr:cNvPr id="457" name="テキスト ボックス 456"/>
        <xdr:cNvSpPr txBox="1"/>
      </xdr:nvSpPr>
      <xdr:spPr>
        <a:xfrm>
          <a:off x="15798800" y="340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101388</xdr:rowOff>
    </xdr:from>
    <xdr:to>
      <xdr:col>22</xdr:col>
      <xdr:colOff>254000</xdr:colOff>
      <xdr:row>21</xdr:row>
      <xdr:rowOff>31538</xdr:rowOff>
    </xdr:to>
    <xdr:sp macro="" textlink="">
      <xdr:nvSpPr>
        <xdr:cNvPr id="458" name="円/楕円 457"/>
        <xdr:cNvSpPr/>
      </xdr:nvSpPr>
      <xdr:spPr>
        <a:xfrm>
          <a:off x="15240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16315</xdr:rowOff>
    </xdr:from>
    <xdr:ext cx="762000" cy="259045"/>
    <xdr:sp macro="" textlink="">
      <xdr:nvSpPr>
        <xdr:cNvPr id="459" name="テキスト ボックス 458"/>
        <xdr:cNvSpPr txBox="1"/>
      </xdr:nvSpPr>
      <xdr:spPr>
        <a:xfrm>
          <a:off x="14909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163195</xdr:rowOff>
    </xdr:from>
    <xdr:to>
      <xdr:col>21</xdr:col>
      <xdr:colOff>50800</xdr:colOff>
      <xdr:row>22</xdr:row>
      <xdr:rowOff>93345</xdr:rowOff>
    </xdr:to>
    <xdr:sp macro="" textlink="">
      <xdr:nvSpPr>
        <xdr:cNvPr id="460" name="円/楕円 459"/>
        <xdr:cNvSpPr/>
      </xdr:nvSpPr>
      <xdr:spPr>
        <a:xfrm>
          <a:off x="14351000" y="37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78122</xdr:rowOff>
    </xdr:from>
    <xdr:ext cx="762000" cy="259045"/>
    <xdr:sp macro="" textlink="">
      <xdr:nvSpPr>
        <xdr:cNvPr id="461" name="テキスト ボックス 460"/>
        <xdr:cNvSpPr txBox="1"/>
      </xdr:nvSpPr>
      <xdr:spPr>
        <a:xfrm>
          <a:off x="14020800" y="38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139206</xdr:rowOff>
    </xdr:from>
    <xdr:to>
      <xdr:col>19</xdr:col>
      <xdr:colOff>533400</xdr:colOff>
      <xdr:row>23</xdr:row>
      <xdr:rowOff>69356</xdr:rowOff>
    </xdr:to>
    <xdr:sp macro="" textlink="">
      <xdr:nvSpPr>
        <xdr:cNvPr id="462" name="円/楕円 461"/>
        <xdr:cNvSpPr/>
      </xdr:nvSpPr>
      <xdr:spPr>
        <a:xfrm>
          <a:off x="13462000" y="39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54133</xdr:rowOff>
    </xdr:from>
    <xdr:ext cx="762000" cy="259045"/>
    <xdr:sp macro="" textlink="">
      <xdr:nvSpPr>
        <xdr:cNvPr id="463" name="テキスト ボックス 462"/>
        <xdr:cNvSpPr txBox="1"/>
      </xdr:nvSpPr>
      <xdr:spPr>
        <a:xfrm>
          <a:off x="13131800" y="39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類似団体平均値よりもやや下回って推移している状況にある。</a:t>
          </a:r>
          <a:endParaRPr kumimoji="1" lang="en-US" altLang="ja-JP" sz="1200">
            <a:latin typeface="ＭＳ Ｐゴシック"/>
          </a:endParaRPr>
        </a:p>
        <a:p>
          <a:r>
            <a:rPr kumimoji="1" lang="ja-JP" altLang="en-US" sz="1200" b="0" i="0" u="none" strike="noStrike" baseline="0">
              <a:solidFill>
                <a:schemeClr val="dk1"/>
              </a:solidFill>
              <a:latin typeface="ＭＳ Ｐゴシック"/>
              <a:ea typeface="+mn-ea"/>
              <a:cs typeface="+mn-cs"/>
            </a:rPr>
            <a:t>　</a:t>
          </a:r>
          <a:r>
            <a:rPr lang="ja-JP" altLang="en-US" sz="1200" b="0" i="0" u="none" strike="noStrike" baseline="0" smtClean="0">
              <a:solidFill>
                <a:schemeClr val="dk1"/>
              </a:solidFill>
              <a:latin typeface="+mn-lt"/>
              <a:ea typeface="+mn-ea"/>
              <a:cs typeface="+mn-cs"/>
            </a:rPr>
            <a:t>平成</a:t>
          </a:r>
          <a:r>
            <a:rPr lang="en-US" altLang="ja-JP" sz="1200" b="0" i="0" u="none" strike="noStrike" baseline="0" smtClean="0">
              <a:solidFill>
                <a:schemeClr val="dk1"/>
              </a:solidFill>
              <a:latin typeface="+mn-lt"/>
              <a:ea typeface="+mn-ea"/>
              <a:cs typeface="+mn-cs"/>
            </a:rPr>
            <a:t>18</a:t>
          </a:r>
          <a:r>
            <a:rPr lang="ja-JP" altLang="en-US" sz="1200" b="0" i="0" u="none" strike="noStrike" baseline="0" smtClean="0">
              <a:solidFill>
                <a:schemeClr val="dk1"/>
              </a:solidFill>
              <a:latin typeface="+mn-lt"/>
              <a:ea typeface="+mn-ea"/>
              <a:cs typeface="+mn-cs"/>
            </a:rPr>
            <a:t>年度に策定した定員適正化計画により計画当初</a:t>
          </a:r>
          <a:r>
            <a:rPr lang="en-US" altLang="ja-JP" sz="1200" b="0" i="0" u="none" strike="noStrike" baseline="0" smtClean="0">
              <a:solidFill>
                <a:schemeClr val="dk1"/>
              </a:solidFill>
              <a:latin typeface="+mn-lt"/>
              <a:ea typeface="+mn-ea"/>
              <a:cs typeface="+mn-cs"/>
            </a:rPr>
            <a:t>98</a:t>
          </a:r>
          <a:r>
            <a:rPr lang="ja-JP" altLang="en-US" sz="1200" b="0" i="0" u="none" strike="noStrike" baseline="0" smtClean="0">
              <a:solidFill>
                <a:schemeClr val="dk1"/>
              </a:solidFill>
              <a:latin typeface="+mn-lt"/>
              <a:ea typeface="+mn-ea"/>
              <a:cs typeface="+mn-cs"/>
            </a:rPr>
            <a:t>人であった職員数を平成</a:t>
          </a:r>
          <a:r>
            <a:rPr lang="en-US" altLang="ja-JP" sz="1200" b="0" i="0" u="none" strike="noStrike" baseline="0" smtClean="0">
              <a:solidFill>
                <a:schemeClr val="dk1"/>
              </a:solidFill>
              <a:latin typeface="+mn-lt"/>
              <a:ea typeface="+mn-ea"/>
              <a:cs typeface="+mn-cs"/>
            </a:rPr>
            <a:t>22</a:t>
          </a:r>
          <a:r>
            <a:rPr lang="ja-JP" altLang="en-US" sz="1200" b="0" i="0" u="none" strike="noStrike" baseline="0" smtClean="0">
              <a:solidFill>
                <a:schemeClr val="dk1"/>
              </a:solidFill>
              <a:latin typeface="+mn-lt"/>
              <a:ea typeface="+mn-ea"/>
              <a:cs typeface="+mn-cs"/>
            </a:rPr>
            <a:t>年度までに</a:t>
          </a:r>
          <a:r>
            <a:rPr lang="en-US" altLang="ja-JP" sz="1200" b="0" i="0" u="none" strike="noStrike" baseline="0" smtClean="0">
              <a:solidFill>
                <a:schemeClr val="dk1"/>
              </a:solidFill>
              <a:latin typeface="+mn-lt"/>
              <a:ea typeface="+mn-ea"/>
              <a:cs typeface="+mn-cs"/>
            </a:rPr>
            <a:t>81</a:t>
          </a:r>
          <a:r>
            <a:rPr lang="ja-JP" altLang="en-US" sz="1200" b="0" i="0" u="none" strike="noStrike" baseline="0" smtClean="0">
              <a:solidFill>
                <a:schemeClr val="dk1"/>
              </a:solidFill>
              <a:latin typeface="+mn-lt"/>
              <a:ea typeface="+mn-ea"/>
              <a:cs typeface="+mn-cs"/>
            </a:rPr>
            <a:t>人にする計画を達成し、平成</a:t>
          </a:r>
          <a:r>
            <a:rPr lang="en-US" altLang="ja-JP" sz="1200" b="0" i="0" u="none" strike="noStrike" baseline="0" smtClean="0">
              <a:solidFill>
                <a:schemeClr val="dk1"/>
              </a:solidFill>
              <a:latin typeface="+mn-lt"/>
              <a:ea typeface="+mn-ea"/>
              <a:cs typeface="+mn-cs"/>
            </a:rPr>
            <a:t>28</a:t>
          </a:r>
          <a:r>
            <a:rPr lang="ja-JP" altLang="en-US" sz="1200" b="0" i="0" u="none" strike="noStrike" baseline="0" smtClean="0">
              <a:solidFill>
                <a:schemeClr val="dk1"/>
              </a:solidFill>
              <a:latin typeface="+mn-lt"/>
              <a:ea typeface="+mn-ea"/>
              <a:cs typeface="+mn-cs"/>
            </a:rPr>
            <a:t>年度末は再任用職員を含めて</a:t>
          </a:r>
          <a:r>
            <a:rPr lang="en-US" altLang="ja-JP" sz="1200" b="0" i="0" u="none" strike="noStrike" baseline="0" smtClean="0">
              <a:solidFill>
                <a:schemeClr val="dk1"/>
              </a:solidFill>
              <a:latin typeface="+mn-lt"/>
              <a:ea typeface="+mn-ea"/>
              <a:cs typeface="+mn-cs"/>
            </a:rPr>
            <a:t>80</a:t>
          </a:r>
          <a:r>
            <a:rPr lang="ja-JP" altLang="en-US" sz="1200" b="0" i="0" u="none" strike="noStrike" baseline="0" smtClean="0">
              <a:solidFill>
                <a:schemeClr val="dk1"/>
              </a:solidFill>
              <a:latin typeface="+mn-lt"/>
              <a:ea typeface="+mn-ea"/>
              <a:cs typeface="+mn-cs"/>
            </a:rPr>
            <a:t>人と職員数を抑制することにより、人件費の抑制を図っていることが主な要因である。</a:t>
          </a:r>
          <a:endParaRPr lang="en-US" altLang="ja-JP" sz="1200" b="0" i="0" u="none" strike="noStrike" baseline="0" smtClean="0">
            <a:solidFill>
              <a:schemeClr val="dk1"/>
            </a:solidFill>
            <a:latin typeface="+mn-lt"/>
            <a:ea typeface="+mn-ea"/>
            <a:cs typeface="+mn-cs"/>
          </a:endParaRPr>
        </a:p>
        <a:p>
          <a:r>
            <a:rPr lang="ja-JP" altLang="en-US" sz="1200" b="0" i="0" u="none" strike="noStrike" baseline="0" smtClean="0">
              <a:solidFill>
                <a:schemeClr val="dk1"/>
              </a:solidFill>
              <a:latin typeface="+mn-lt"/>
              <a:ea typeface="+mn-ea"/>
              <a:cs typeface="+mn-cs"/>
            </a:rPr>
            <a:t>　今後も給与水準の適正化に努めるとともに、</a:t>
          </a:r>
          <a:r>
            <a:rPr lang="ja-JP" altLang="ja-JP" sz="1200" b="0" i="0" baseline="0">
              <a:solidFill>
                <a:schemeClr val="dk1"/>
              </a:solidFill>
              <a:effectLst/>
              <a:latin typeface="+mn-lt"/>
              <a:ea typeface="+mn-ea"/>
              <a:cs typeface="+mn-cs"/>
            </a:rPr>
            <a:t>適切</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定員管理</a:t>
          </a:r>
          <a:r>
            <a:rPr lang="ja-JP" altLang="en-US" sz="1200" b="0" i="0" baseline="0">
              <a:solidFill>
                <a:schemeClr val="dk1"/>
              </a:solidFill>
              <a:effectLst/>
              <a:latin typeface="+mn-lt"/>
              <a:ea typeface="+mn-ea"/>
              <a:cs typeface="+mn-cs"/>
            </a:rPr>
            <a:t>を行い、人件費の削減を図る。</a:t>
          </a:r>
          <a:endParaRPr lang="en-US" altLang="ja-JP" sz="1200" b="0" i="0" u="none" strike="noStrike" baseline="0" smtClean="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108712</xdr:rowOff>
    </xdr:to>
    <xdr:cxnSp macro="">
      <xdr:nvCxnSpPr>
        <xdr:cNvPr id="64" name="直線コネクタ 63"/>
        <xdr:cNvCxnSpPr/>
      </xdr:nvCxnSpPr>
      <xdr:spPr>
        <a:xfrm>
          <a:off x="3987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136144</xdr:rowOff>
    </xdr:to>
    <xdr:cxnSp macro="">
      <xdr:nvCxnSpPr>
        <xdr:cNvPr id="67" name="直線コネクタ 66"/>
        <xdr:cNvCxnSpPr/>
      </xdr:nvCxnSpPr>
      <xdr:spPr>
        <a:xfrm flipV="1">
          <a:off x="3098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136144</xdr:rowOff>
    </xdr:to>
    <xdr:cxnSp macro="">
      <xdr:nvCxnSpPr>
        <xdr:cNvPr id="70" name="直線コネクタ 69"/>
        <xdr:cNvCxnSpPr/>
      </xdr:nvCxnSpPr>
      <xdr:spPr>
        <a:xfrm>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154432</xdr:rowOff>
    </xdr:to>
    <xdr:cxnSp macro="">
      <xdr:nvCxnSpPr>
        <xdr:cNvPr id="73" name="直線コネクタ 72"/>
        <xdr:cNvCxnSpPr/>
      </xdr:nvCxnSpPr>
      <xdr:spPr>
        <a:xfrm flipV="1">
          <a:off x="1320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1" name="円/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類似団体平均値よりも大幅に下回って推移しているが、平成</a:t>
          </a:r>
          <a:r>
            <a:rPr kumimoji="1" lang="en-US" altLang="ja-JP" sz="1100">
              <a:latin typeface="ＭＳ Ｐゴシック"/>
            </a:rPr>
            <a:t>28</a:t>
          </a:r>
          <a:r>
            <a:rPr kumimoji="1" lang="ja-JP" altLang="en-US" sz="1100">
              <a:latin typeface="ＭＳ Ｐゴシック"/>
            </a:rPr>
            <a:t>年度は前年度比</a:t>
          </a:r>
          <a:r>
            <a:rPr kumimoji="1" lang="en-US" altLang="ja-JP" sz="1100">
              <a:latin typeface="ＭＳ Ｐゴシック"/>
            </a:rPr>
            <a:t>1.6</a:t>
          </a:r>
          <a:r>
            <a:rPr kumimoji="1" lang="ja-JP" altLang="en-US" sz="1100">
              <a:latin typeface="ＭＳ Ｐゴシック"/>
            </a:rPr>
            <a:t>ポイントの増となっている。</a:t>
          </a:r>
          <a:endParaRPr kumimoji="1" lang="en-US" altLang="ja-JP" sz="1100">
            <a:latin typeface="ＭＳ Ｐゴシック"/>
          </a:endParaRPr>
        </a:p>
        <a:p>
          <a:r>
            <a:rPr kumimoji="1" lang="ja-JP" altLang="en-US" sz="1100">
              <a:latin typeface="ＭＳ Ｐゴシック"/>
            </a:rPr>
            <a:t>　</a:t>
          </a:r>
          <a:r>
            <a:rPr kumimoji="1" lang="ja-JP" altLang="ja-JP" sz="1100">
              <a:solidFill>
                <a:schemeClr val="dk1"/>
              </a:solidFill>
              <a:effectLst/>
              <a:latin typeface="+mn-lt"/>
              <a:ea typeface="+mn-ea"/>
              <a:cs typeface="+mn-cs"/>
            </a:rPr>
            <a:t>類似団体平均値よりも大幅に下回って</a:t>
          </a:r>
          <a:r>
            <a:rPr kumimoji="1" lang="ja-JP" altLang="en-US" sz="1100">
              <a:solidFill>
                <a:schemeClr val="dk1"/>
              </a:solidFill>
              <a:effectLst/>
              <a:latin typeface="+mn-lt"/>
              <a:ea typeface="+mn-ea"/>
              <a:cs typeface="+mn-cs"/>
            </a:rPr>
            <a:t>いる要因としては、</a:t>
          </a:r>
          <a:r>
            <a:rPr kumimoji="1" lang="ja-JP" altLang="en-US" sz="1100">
              <a:latin typeface="ＭＳ Ｐゴシック"/>
            </a:rPr>
            <a:t>教育委員会業務を相楽東部広域連合に移管しており、経費はすべて負担金で支出していることから、教育費に係る物件費がないためである。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年度は各種制度改正に伴う支援業務や電算更新関係の委託料、備品購入費の増により前年度より増加した。</a:t>
          </a:r>
          <a:endParaRPr kumimoji="1" lang="en-US" altLang="ja-JP" sz="1100">
            <a:latin typeface="ＭＳ Ｐゴシック"/>
          </a:endParaRPr>
        </a:p>
        <a:p>
          <a:r>
            <a:rPr kumimoji="1" lang="ja-JP" altLang="en-US" sz="1100">
              <a:latin typeface="ＭＳ Ｐゴシック"/>
            </a:rPr>
            <a:t>　教育費以外の物件費についても、類似団体を下回っているが、今後も事業の優先順位を定めて適切に事業を進めていくとともに、経費削減に努める。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14</xdr:row>
      <xdr:rowOff>58420</xdr:rowOff>
    </xdr:to>
    <xdr:cxnSp macro="">
      <xdr:nvCxnSpPr>
        <xdr:cNvPr id="125" name="直線コネクタ 124"/>
        <xdr:cNvCxnSpPr/>
      </xdr:nvCxnSpPr>
      <xdr:spPr>
        <a:xfrm>
          <a:off x="15671800" y="2336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146050</xdr:rowOff>
    </xdr:to>
    <xdr:cxnSp macro="">
      <xdr:nvCxnSpPr>
        <xdr:cNvPr id="128" name="直線コネクタ 127"/>
        <xdr:cNvCxnSpPr/>
      </xdr:nvCxnSpPr>
      <xdr:spPr>
        <a:xfrm flipV="1">
          <a:off x="14782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39370</xdr:rowOff>
    </xdr:from>
    <xdr:to>
      <xdr:col>21</xdr:col>
      <xdr:colOff>361950</xdr:colOff>
      <xdr:row>13</xdr:row>
      <xdr:rowOff>146050</xdr:rowOff>
    </xdr:to>
    <xdr:cxnSp macro="">
      <xdr:nvCxnSpPr>
        <xdr:cNvPr id="131" name="直線コネクタ 130"/>
        <xdr:cNvCxnSpPr/>
      </xdr:nvCxnSpPr>
      <xdr:spPr>
        <a:xfrm>
          <a:off x="13893800" y="226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39370</xdr:rowOff>
    </xdr:from>
    <xdr:to>
      <xdr:col>20</xdr:col>
      <xdr:colOff>158750</xdr:colOff>
      <xdr:row>14</xdr:row>
      <xdr:rowOff>5080</xdr:rowOff>
    </xdr:to>
    <xdr:cxnSp macro="">
      <xdr:nvCxnSpPr>
        <xdr:cNvPr id="134" name="直線コネクタ 133"/>
        <xdr:cNvCxnSpPr/>
      </xdr:nvCxnSpPr>
      <xdr:spPr>
        <a:xfrm flipV="1">
          <a:off x="13004800" y="226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24147</xdr:rowOff>
    </xdr:from>
    <xdr:ext cx="762000" cy="259045"/>
    <xdr:sp macro="" textlink="">
      <xdr:nvSpPr>
        <xdr:cNvPr id="145"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46" name="円/楕円 145"/>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168927</xdr:rowOff>
    </xdr:from>
    <xdr:ext cx="736600" cy="259045"/>
    <xdr:sp macro="" textlink="">
      <xdr:nvSpPr>
        <xdr:cNvPr id="147" name="テキスト ボックス 146"/>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8" name="円/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160020</xdr:rowOff>
    </xdr:from>
    <xdr:to>
      <xdr:col>20</xdr:col>
      <xdr:colOff>209550</xdr:colOff>
      <xdr:row>13</xdr:row>
      <xdr:rowOff>90170</xdr:rowOff>
    </xdr:to>
    <xdr:sp macro="" textlink="">
      <xdr:nvSpPr>
        <xdr:cNvPr id="150" name="円/楕円 149"/>
        <xdr:cNvSpPr/>
      </xdr:nvSpPr>
      <xdr:spPr>
        <a:xfrm>
          <a:off x="13843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100347</xdr:rowOff>
    </xdr:from>
    <xdr:ext cx="762000" cy="259045"/>
    <xdr:sp macro="" textlink="">
      <xdr:nvSpPr>
        <xdr:cNvPr id="151" name="テキスト ボックス 150"/>
        <xdr:cNvSpPr txBox="1"/>
      </xdr:nvSpPr>
      <xdr:spPr>
        <a:xfrm>
          <a:off x="13512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人口減少に伴う障害者自立支援費や児童手当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により、</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年度は前年度比</a:t>
          </a:r>
          <a:r>
            <a:rPr kumimoji="1" lang="en-US" altLang="ja-JP" sz="1100">
              <a:latin typeface="ＭＳ Ｐゴシック"/>
            </a:rPr>
            <a:t>0.3</a:t>
          </a:r>
          <a:r>
            <a:rPr kumimoji="1" lang="ja-JP" altLang="en-US" sz="1100">
              <a:latin typeface="ＭＳ Ｐゴシック"/>
            </a:rPr>
            <a:t>ポイントの減となったものの、類似団体平均値よりも若干上回っている傾向にある。</a:t>
          </a:r>
          <a:endParaRPr kumimoji="1" lang="en-US" altLang="ja-JP" sz="1100">
            <a:latin typeface="ＭＳ Ｐゴシック"/>
          </a:endParaRPr>
        </a:p>
        <a:p>
          <a:r>
            <a:rPr kumimoji="1" lang="ja-JP" altLang="en-US" sz="1100">
              <a:latin typeface="ＭＳ Ｐゴシック"/>
            </a:rPr>
            <a:t>　類似団体平均値を上回っている要因としては、乳幼児や小中学生に係る医療費無償化など子育て支援に重点を置いていること等により、児童福祉費に係る扶助費が類似団体よりも高いことが主な要因である。</a:t>
          </a:r>
          <a:endParaRPr kumimoji="1" lang="en-US" altLang="ja-JP" sz="1100">
            <a:latin typeface="ＭＳ Ｐゴシック"/>
          </a:endParaRPr>
        </a:p>
        <a:p>
          <a:r>
            <a:rPr kumimoji="1" lang="ja-JP" altLang="en-US" sz="1100">
              <a:latin typeface="ＭＳ Ｐゴシック"/>
            </a:rPr>
            <a:t>　高齢化の進展に伴い、扶助費の増大が予想されるため、今後も予防施策に力を入れるなど財政を圧迫しないよう努める。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135165</xdr:rowOff>
    </xdr:to>
    <xdr:cxnSp macro="">
      <xdr:nvCxnSpPr>
        <xdr:cNvPr id="187" name="直線コネクタ 186"/>
        <xdr:cNvCxnSpPr/>
      </xdr:nvCxnSpPr>
      <xdr:spPr>
        <a:xfrm flipV="1">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135165</xdr:rowOff>
    </xdr:to>
    <xdr:cxnSp macro="">
      <xdr:nvCxnSpPr>
        <xdr:cNvPr id="190" name="直線コネクタ 189"/>
        <xdr:cNvCxnSpPr/>
      </xdr:nvCxnSpPr>
      <xdr:spPr>
        <a:xfrm>
          <a:off x="3098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3" name="直線コネクタ 192"/>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102507</xdr:rowOff>
    </xdr:to>
    <xdr:cxnSp macro="">
      <xdr:nvCxnSpPr>
        <xdr:cNvPr id="196" name="直線コネクタ 195"/>
        <xdr:cNvCxnSpPr/>
      </xdr:nvCxnSpPr>
      <xdr:spPr>
        <a:xfrm>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09" name="テキスト ボックス 208"/>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0" name="円/楕円 209"/>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1" name="テキスト ボックス 21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3" name="テキスト ボックス 212"/>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その他経費の主な構成は繰出金であり、類似団体平均値よりもやや下回って推移している。</a:t>
          </a:r>
          <a:endParaRPr kumimoji="1" lang="en-US" altLang="ja-JP" sz="1100">
            <a:latin typeface="ＭＳ Ｐゴシック"/>
          </a:endParaRPr>
        </a:p>
        <a:p>
          <a:r>
            <a:rPr kumimoji="1" lang="ja-JP" altLang="en-US" sz="1100">
              <a:latin typeface="ＭＳ Ｐゴシック"/>
            </a:rPr>
            <a:t>　今後、高齢化の進展に伴う医療給付費や介護給付費の増による国民健康保険特別会計、後期高齢者医療特別会計、介護保険特別会計への繰出金の増加が見込まれ、また、下水道事業の元利償還金のピークが平成</a:t>
          </a:r>
          <a:r>
            <a:rPr kumimoji="1" lang="en-US" altLang="ja-JP" sz="1100">
              <a:latin typeface="ＭＳ Ｐゴシック"/>
            </a:rPr>
            <a:t>32</a:t>
          </a:r>
          <a:r>
            <a:rPr kumimoji="1" lang="ja-JP" altLang="en-US" sz="1100">
              <a:latin typeface="ＭＳ Ｐゴシック"/>
            </a:rPr>
            <a:t>年度であることから、下水道事業特別会計への繰出金の増加も見込まれる。</a:t>
          </a:r>
          <a:endParaRPr kumimoji="1" lang="en-US" altLang="ja-JP" sz="1100">
            <a:latin typeface="ＭＳ Ｐゴシック"/>
          </a:endParaRPr>
        </a:p>
        <a:p>
          <a:r>
            <a:rPr kumimoji="1" lang="ja-JP" altLang="en-US" sz="1100">
              <a:latin typeface="ＭＳ Ｐゴシック"/>
            </a:rPr>
            <a:t>　予防施策に重点を置く、事業の見直し等による経費削減を図るとともに、徴収率の向上などの歳入確保などに努め、一般会計の負担を軽減していく。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72136</xdr:rowOff>
    </xdr:to>
    <xdr:cxnSp macro="">
      <xdr:nvCxnSpPr>
        <xdr:cNvPr id="245" name="直線コネクタ 244"/>
        <xdr:cNvCxnSpPr/>
      </xdr:nvCxnSpPr>
      <xdr:spPr>
        <a:xfrm flipV="1">
          <a:off x="15671800" y="9668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72136</xdr:rowOff>
    </xdr:to>
    <xdr:cxnSp macro="">
      <xdr:nvCxnSpPr>
        <xdr:cNvPr id="248" name="直線コネクタ 247"/>
        <xdr:cNvCxnSpPr/>
      </xdr:nvCxnSpPr>
      <xdr:spPr>
        <a:xfrm>
          <a:off x="14782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72136</xdr:rowOff>
    </xdr:to>
    <xdr:cxnSp macro="">
      <xdr:nvCxnSpPr>
        <xdr:cNvPr id="251" name="直線コネクタ 250"/>
        <xdr:cNvCxnSpPr/>
      </xdr:nvCxnSpPr>
      <xdr:spPr>
        <a:xfrm>
          <a:off x="13893800" y="9659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58420</xdr:rowOff>
    </xdr:to>
    <xdr:cxnSp macro="">
      <xdr:nvCxnSpPr>
        <xdr:cNvPr id="254" name="直線コネクタ 253"/>
        <xdr:cNvCxnSpPr/>
      </xdr:nvCxnSpPr>
      <xdr:spPr>
        <a:xfrm>
          <a:off x="13004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6" name="円/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8" name="円/楕円 267"/>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69" name="テキスト ボックス 268"/>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1" name="テキスト ボックス 27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2" name="円/楕円 271"/>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75709</xdr:rowOff>
    </xdr:from>
    <xdr:ext cx="762000" cy="259045"/>
    <xdr:sp macro="" textlink="">
      <xdr:nvSpPr>
        <xdr:cNvPr id="273" name="テキスト ボックス 272"/>
        <xdr:cNvSpPr txBox="1"/>
      </xdr:nvSpPr>
      <xdr:spPr>
        <a:xfrm>
          <a:off x="12623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類似団体平均値よりも大幅に上回って推移しており、平成</a:t>
          </a:r>
          <a:r>
            <a:rPr kumimoji="1" lang="en-US" altLang="ja-JP" sz="1050">
              <a:latin typeface="ＭＳ Ｐゴシック"/>
            </a:rPr>
            <a:t>28</a:t>
          </a:r>
          <a:r>
            <a:rPr kumimoji="1" lang="ja-JP" altLang="en-US" sz="1050">
              <a:latin typeface="ＭＳ Ｐゴシック"/>
            </a:rPr>
            <a:t>年度においても</a:t>
          </a:r>
          <a:r>
            <a:rPr kumimoji="1" lang="en-US" altLang="ja-JP" sz="1050">
              <a:latin typeface="ＭＳ Ｐゴシック"/>
            </a:rPr>
            <a:t>1.2</a:t>
          </a:r>
          <a:r>
            <a:rPr kumimoji="1" lang="ja-JP" altLang="en-US" sz="1050">
              <a:latin typeface="ＭＳ Ｐゴシック"/>
            </a:rPr>
            <a:t>ポイントの増であった。</a:t>
          </a:r>
          <a:endParaRPr kumimoji="1" lang="en-US" altLang="ja-JP" sz="1050">
            <a:latin typeface="ＭＳ Ｐゴシック"/>
          </a:endParaRPr>
        </a:p>
        <a:p>
          <a:r>
            <a:rPr kumimoji="1" lang="ja-JP" altLang="en-US" sz="1050">
              <a:latin typeface="ＭＳ Ｐゴシック"/>
            </a:rPr>
            <a:t>　教育委員会業務は相楽東部広域連合、常備消防は相楽中部消防組合など、業務の多くを一部事務組合等で実施していることにより、その経費を負担金として計上していることが主な要因である。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年度においては、教育費に係る相楽東部広域連合への負担金の増により前年度より増加した。</a:t>
          </a:r>
          <a:endParaRPr kumimoji="1" lang="en-US" altLang="ja-JP" sz="1050">
            <a:latin typeface="ＭＳ Ｐゴシック"/>
          </a:endParaRPr>
        </a:p>
        <a:p>
          <a:r>
            <a:rPr kumimoji="1" lang="ja-JP" altLang="en-US" sz="1050">
              <a:latin typeface="ＭＳ Ｐゴシック"/>
            </a:rPr>
            <a:t>　今後も新規事業により負担金が増加する見込みであるため、一部事務組合等に対する事業の必要性等の確認や各種補助金の適正な執行に努める。</a:t>
          </a:r>
          <a:endParaRPr kumimoji="1" lang="en-US" altLang="ja-JP" sz="105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104140</xdr:rowOff>
    </xdr:from>
    <xdr:to>
      <xdr:col>24</xdr:col>
      <xdr:colOff>31750</xdr:colOff>
      <xdr:row>40</xdr:row>
      <xdr:rowOff>159004</xdr:rowOff>
    </xdr:to>
    <xdr:cxnSp macro="">
      <xdr:nvCxnSpPr>
        <xdr:cNvPr id="303" name="直線コネクタ 302"/>
        <xdr:cNvCxnSpPr/>
      </xdr:nvCxnSpPr>
      <xdr:spPr>
        <a:xfrm>
          <a:off x="15671800" y="69621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104140</xdr:rowOff>
    </xdr:from>
    <xdr:to>
      <xdr:col>22</xdr:col>
      <xdr:colOff>565150</xdr:colOff>
      <xdr:row>41</xdr:row>
      <xdr:rowOff>5842</xdr:rowOff>
    </xdr:to>
    <xdr:cxnSp macro="">
      <xdr:nvCxnSpPr>
        <xdr:cNvPr id="306" name="直線コネクタ 305"/>
        <xdr:cNvCxnSpPr/>
      </xdr:nvCxnSpPr>
      <xdr:spPr>
        <a:xfrm flipV="1">
          <a:off x="14782800" y="6962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5842</xdr:rowOff>
    </xdr:from>
    <xdr:to>
      <xdr:col>21</xdr:col>
      <xdr:colOff>361950</xdr:colOff>
      <xdr:row>41</xdr:row>
      <xdr:rowOff>56134</xdr:rowOff>
    </xdr:to>
    <xdr:cxnSp macro="">
      <xdr:nvCxnSpPr>
        <xdr:cNvPr id="309" name="直線コネクタ 308"/>
        <xdr:cNvCxnSpPr/>
      </xdr:nvCxnSpPr>
      <xdr:spPr>
        <a:xfrm flipV="1">
          <a:off x="13893800" y="70352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10414</xdr:rowOff>
    </xdr:from>
    <xdr:to>
      <xdr:col>20</xdr:col>
      <xdr:colOff>158750</xdr:colOff>
      <xdr:row>41</xdr:row>
      <xdr:rowOff>56134</xdr:rowOff>
    </xdr:to>
    <xdr:cxnSp macro="">
      <xdr:nvCxnSpPr>
        <xdr:cNvPr id="312" name="直線コネクタ 311"/>
        <xdr:cNvCxnSpPr/>
      </xdr:nvCxnSpPr>
      <xdr:spPr>
        <a:xfrm>
          <a:off x="13004800" y="7039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108204</xdr:rowOff>
    </xdr:from>
    <xdr:to>
      <xdr:col>24</xdr:col>
      <xdr:colOff>82550</xdr:colOff>
      <xdr:row>41</xdr:row>
      <xdr:rowOff>38354</xdr:rowOff>
    </xdr:to>
    <xdr:sp macro="" textlink="">
      <xdr:nvSpPr>
        <xdr:cNvPr id="322" name="円/楕円 321"/>
        <xdr:cNvSpPr/>
      </xdr:nvSpPr>
      <xdr:spPr>
        <a:xfrm>
          <a:off x="164592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16781</xdr:rowOff>
    </xdr:from>
    <xdr:ext cx="762000" cy="259045"/>
    <xdr:sp macro="" textlink="">
      <xdr:nvSpPr>
        <xdr:cNvPr id="323" name="補助費等該当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53340</xdr:rowOff>
    </xdr:from>
    <xdr:to>
      <xdr:col>22</xdr:col>
      <xdr:colOff>615950</xdr:colOff>
      <xdr:row>40</xdr:row>
      <xdr:rowOff>154940</xdr:rowOff>
    </xdr:to>
    <xdr:sp macro="" textlink="">
      <xdr:nvSpPr>
        <xdr:cNvPr id="324" name="円/楕円 323"/>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139717</xdr:rowOff>
    </xdr:from>
    <xdr:ext cx="736600" cy="259045"/>
    <xdr:sp macro="" textlink="">
      <xdr:nvSpPr>
        <xdr:cNvPr id="325" name="テキスト ボックス 324"/>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126492</xdr:rowOff>
    </xdr:from>
    <xdr:to>
      <xdr:col>21</xdr:col>
      <xdr:colOff>412750</xdr:colOff>
      <xdr:row>41</xdr:row>
      <xdr:rowOff>56642</xdr:rowOff>
    </xdr:to>
    <xdr:sp macro="" textlink="">
      <xdr:nvSpPr>
        <xdr:cNvPr id="326" name="円/楕円 325"/>
        <xdr:cNvSpPr/>
      </xdr:nvSpPr>
      <xdr:spPr>
        <a:xfrm>
          <a:off x="14732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41419</xdr:rowOff>
    </xdr:from>
    <xdr:ext cx="762000" cy="259045"/>
    <xdr:sp macro="" textlink="">
      <xdr:nvSpPr>
        <xdr:cNvPr id="327" name="テキスト ボックス 326"/>
        <xdr:cNvSpPr txBox="1"/>
      </xdr:nvSpPr>
      <xdr:spPr>
        <a:xfrm>
          <a:off x="14401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5334</xdr:rowOff>
    </xdr:from>
    <xdr:to>
      <xdr:col>20</xdr:col>
      <xdr:colOff>209550</xdr:colOff>
      <xdr:row>41</xdr:row>
      <xdr:rowOff>106934</xdr:rowOff>
    </xdr:to>
    <xdr:sp macro="" textlink="">
      <xdr:nvSpPr>
        <xdr:cNvPr id="328" name="円/楕円 327"/>
        <xdr:cNvSpPr/>
      </xdr:nvSpPr>
      <xdr:spPr>
        <a:xfrm>
          <a:off x="13843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91711</xdr:rowOff>
    </xdr:from>
    <xdr:ext cx="762000" cy="259045"/>
    <xdr:sp macro="" textlink="">
      <xdr:nvSpPr>
        <xdr:cNvPr id="329" name="テキスト ボックス 328"/>
        <xdr:cNvSpPr txBox="1"/>
      </xdr:nvSpPr>
      <xdr:spPr>
        <a:xfrm>
          <a:off x="135128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131064</xdr:rowOff>
    </xdr:from>
    <xdr:to>
      <xdr:col>19</xdr:col>
      <xdr:colOff>6350</xdr:colOff>
      <xdr:row>41</xdr:row>
      <xdr:rowOff>61214</xdr:rowOff>
    </xdr:to>
    <xdr:sp macro="" textlink="">
      <xdr:nvSpPr>
        <xdr:cNvPr id="330" name="円/楕円 329"/>
        <xdr:cNvSpPr/>
      </xdr:nvSpPr>
      <xdr:spPr>
        <a:xfrm>
          <a:off x="12954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45991</xdr:rowOff>
    </xdr:from>
    <xdr:ext cx="762000" cy="259045"/>
    <xdr:sp macro="" textlink="">
      <xdr:nvSpPr>
        <xdr:cNvPr id="331" name="テキスト ボックス 330"/>
        <xdr:cNvSpPr txBox="1"/>
      </xdr:nvSpPr>
      <xdr:spPr>
        <a:xfrm>
          <a:off x="12623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類似団体平均値よりも若干下回って推移してきたが、平成</a:t>
          </a:r>
          <a:r>
            <a:rPr kumimoji="1" lang="en-US" altLang="ja-JP" sz="1200">
              <a:latin typeface="ＭＳ Ｐゴシック"/>
            </a:rPr>
            <a:t>28</a:t>
          </a:r>
          <a:r>
            <a:rPr kumimoji="1" lang="ja-JP" altLang="en-US" sz="1200">
              <a:latin typeface="ＭＳ Ｐゴシック"/>
            </a:rPr>
            <a:t>年度では、前年度比</a:t>
          </a:r>
          <a:r>
            <a:rPr kumimoji="1" lang="en-US" altLang="ja-JP" sz="1200">
              <a:latin typeface="ＭＳ Ｐゴシック"/>
            </a:rPr>
            <a:t>1.9</a:t>
          </a:r>
          <a:r>
            <a:rPr kumimoji="1" lang="ja-JP" altLang="en-US" sz="1200">
              <a:latin typeface="ＭＳ Ｐゴシック"/>
            </a:rPr>
            <a:t>ポイントの減となり、類似団体平均値よりも大きく下回った。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年度に公債費のピークを迎え、平成</a:t>
          </a:r>
          <a:r>
            <a:rPr kumimoji="1" lang="en-US" altLang="ja-JP" sz="1200">
              <a:latin typeface="ＭＳ Ｐゴシック"/>
            </a:rPr>
            <a:t>27</a:t>
          </a:r>
          <a:r>
            <a:rPr kumimoji="1" lang="ja-JP" altLang="en-US" sz="1200">
              <a:latin typeface="ＭＳ Ｐゴシック"/>
            </a:rPr>
            <a:t>年度に大規模な地方債の償還が終了したことから、平成</a:t>
          </a:r>
          <a:r>
            <a:rPr kumimoji="1" lang="en-US" altLang="ja-JP" sz="1200">
              <a:latin typeface="ＭＳ Ｐゴシック"/>
            </a:rPr>
            <a:t>28</a:t>
          </a:r>
          <a:r>
            <a:rPr kumimoji="1" lang="ja-JP" altLang="en-US" sz="1200">
              <a:latin typeface="ＭＳ Ｐゴシック"/>
            </a:rPr>
            <a:t>年度の公債費が大きく減少したことが主な要因である。</a:t>
          </a:r>
          <a:endParaRPr kumimoji="1" lang="en-US" altLang="ja-JP" sz="1200">
            <a:latin typeface="ＭＳ Ｐゴシック"/>
          </a:endParaRPr>
        </a:p>
        <a:p>
          <a:r>
            <a:rPr kumimoji="1" lang="ja-JP" altLang="en-US" sz="1200">
              <a:latin typeface="ＭＳ Ｐゴシック"/>
            </a:rPr>
            <a:t>　今後、大型事業を予定しているため、公債費の増加が見込まれるため、計画的に事業執行し、地方債に依存しない財政運営に努めたい。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153670</xdr:rowOff>
    </xdr:to>
    <xdr:cxnSp macro="">
      <xdr:nvCxnSpPr>
        <xdr:cNvPr id="363" name="直線コネクタ 362"/>
        <xdr:cNvCxnSpPr/>
      </xdr:nvCxnSpPr>
      <xdr:spPr>
        <a:xfrm flipV="1">
          <a:off x="3987800" y="13111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153670</xdr:rowOff>
    </xdr:from>
    <xdr:to>
      <xdr:col>5</xdr:col>
      <xdr:colOff>549275</xdr:colOff>
      <xdr:row>76</xdr:row>
      <xdr:rowOff>157480</xdr:rowOff>
    </xdr:to>
    <xdr:cxnSp macro="">
      <xdr:nvCxnSpPr>
        <xdr:cNvPr id="366" name="直線コネクタ 365"/>
        <xdr:cNvCxnSpPr/>
      </xdr:nvCxnSpPr>
      <xdr:spPr>
        <a:xfrm flipV="1">
          <a:off x="3098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76</xdr:row>
      <xdr:rowOff>157480</xdr:rowOff>
    </xdr:to>
    <xdr:cxnSp macro="">
      <xdr:nvCxnSpPr>
        <xdr:cNvPr id="369" name="直線コネクタ 368"/>
        <xdr:cNvCxnSpPr/>
      </xdr:nvCxnSpPr>
      <xdr:spPr>
        <a:xfrm>
          <a:off x="2209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12700</xdr:rowOff>
    </xdr:to>
    <xdr:cxnSp macro="">
      <xdr:nvCxnSpPr>
        <xdr:cNvPr id="372" name="直線コネクタ 371"/>
        <xdr:cNvCxnSpPr/>
      </xdr:nvCxnSpPr>
      <xdr:spPr>
        <a:xfrm flipV="1">
          <a:off x="1320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102870</xdr:rowOff>
    </xdr:from>
    <xdr:to>
      <xdr:col>5</xdr:col>
      <xdr:colOff>600075</xdr:colOff>
      <xdr:row>77</xdr:row>
      <xdr:rowOff>33020</xdr:rowOff>
    </xdr:to>
    <xdr:sp macro="" textlink="">
      <xdr:nvSpPr>
        <xdr:cNvPr id="384" name="円/楕円 383"/>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85" name="テキスト ボックス 384"/>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6" name="円/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87" name="テキスト ボックス 386"/>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88" name="円/楕円 387"/>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9" name="テキスト ボックス 388"/>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90" name="円/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73677</xdr:rowOff>
    </xdr:from>
    <xdr:ext cx="762000" cy="259045"/>
    <xdr:sp macro="" textlink="">
      <xdr:nvSpPr>
        <xdr:cNvPr id="391" name="テキスト ボックス 390"/>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類似団体平均値よりも大きく下回って推移しており、平成</a:t>
          </a:r>
          <a:r>
            <a:rPr kumimoji="1" lang="en-US" altLang="ja-JP" sz="1300">
              <a:latin typeface="ＭＳ Ｐゴシック"/>
            </a:rPr>
            <a:t>28</a:t>
          </a:r>
          <a:r>
            <a:rPr kumimoji="1" lang="ja-JP" altLang="en-US" sz="1300">
              <a:latin typeface="ＭＳ Ｐゴシック"/>
            </a:rPr>
            <a:t>年度においても、</a:t>
          </a:r>
          <a:r>
            <a:rPr kumimoji="1" lang="en-US" altLang="ja-JP" sz="1300">
              <a:latin typeface="ＭＳ Ｐゴシック"/>
            </a:rPr>
            <a:t>2.9</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一部事務組合に対する負担金が大きな割合を占めており、今後も増加していくことが予想されることから、事業の合理化と適切な事業執行に努める。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51888</xdr:rowOff>
    </xdr:from>
    <xdr:to>
      <xdr:col>24</xdr:col>
      <xdr:colOff>31750</xdr:colOff>
      <xdr:row>78</xdr:row>
      <xdr:rowOff>146594</xdr:rowOff>
    </xdr:to>
    <xdr:cxnSp macro="">
      <xdr:nvCxnSpPr>
        <xdr:cNvPr id="426" name="直線コネクタ 425"/>
        <xdr:cNvCxnSpPr/>
      </xdr:nvCxnSpPr>
      <xdr:spPr>
        <a:xfrm>
          <a:off x="15671800" y="134249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51888</xdr:rowOff>
    </xdr:from>
    <xdr:to>
      <xdr:col>22</xdr:col>
      <xdr:colOff>565150</xdr:colOff>
      <xdr:row>78</xdr:row>
      <xdr:rowOff>153126</xdr:rowOff>
    </xdr:to>
    <xdr:cxnSp macro="">
      <xdr:nvCxnSpPr>
        <xdr:cNvPr id="429" name="直線コネクタ 428"/>
        <xdr:cNvCxnSpPr/>
      </xdr:nvCxnSpPr>
      <xdr:spPr>
        <a:xfrm flipV="1">
          <a:off x="14782800" y="1342498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110671</xdr:rowOff>
    </xdr:from>
    <xdr:to>
      <xdr:col>21</xdr:col>
      <xdr:colOff>361950</xdr:colOff>
      <xdr:row>78</xdr:row>
      <xdr:rowOff>153126</xdr:rowOff>
    </xdr:to>
    <xdr:cxnSp macro="">
      <xdr:nvCxnSpPr>
        <xdr:cNvPr id="432" name="直線コネクタ 431"/>
        <xdr:cNvCxnSpPr/>
      </xdr:nvCxnSpPr>
      <xdr:spPr>
        <a:xfrm>
          <a:off x="13893800" y="134837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110671</xdr:rowOff>
    </xdr:from>
    <xdr:to>
      <xdr:col>20</xdr:col>
      <xdr:colOff>158750</xdr:colOff>
      <xdr:row>78</xdr:row>
      <xdr:rowOff>149861</xdr:rowOff>
    </xdr:to>
    <xdr:cxnSp macro="">
      <xdr:nvCxnSpPr>
        <xdr:cNvPr id="435" name="直線コネクタ 434"/>
        <xdr:cNvCxnSpPr/>
      </xdr:nvCxnSpPr>
      <xdr:spPr>
        <a:xfrm flipV="1">
          <a:off x="13004800" y="134837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5" name="円/楕円 444"/>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6"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xdr:rowOff>
    </xdr:from>
    <xdr:to>
      <xdr:col>22</xdr:col>
      <xdr:colOff>615950</xdr:colOff>
      <xdr:row>78</xdr:row>
      <xdr:rowOff>102688</xdr:rowOff>
    </xdr:to>
    <xdr:sp macro="" textlink="">
      <xdr:nvSpPr>
        <xdr:cNvPr id="447" name="円/楕円 446"/>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87465</xdr:rowOff>
    </xdr:from>
    <xdr:ext cx="736600" cy="259045"/>
    <xdr:sp macro="" textlink="">
      <xdr:nvSpPr>
        <xdr:cNvPr id="448" name="テキスト ボックス 447"/>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102326</xdr:rowOff>
    </xdr:from>
    <xdr:to>
      <xdr:col>21</xdr:col>
      <xdr:colOff>412750</xdr:colOff>
      <xdr:row>79</xdr:row>
      <xdr:rowOff>32476</xdr:rowOff>
    </xdr:to>
    <xdr:sp macro="" textlink="">
      <xdr:nvSpPr>
        <xdr:cNvPr id="449" name="円/楕円 448"/>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17253</xdr:rowOff>
    </xdr:from>
    <xdr:ext cx="762000" cy="259045"/>
    <xdr:sp macro="" textlink="">
      <xdr:nvSpPr>
        <xdr:cNvPr id="450" name="テキスト ボックス 449"/>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59871</xdr:rowOff>
    </xdr:from>
    <xdr:to>
      <xdr:col>20</xdr:col>
      <xdr:colOff>209550</xdr:colOff>
      <xdr:row>78</xdr:row>
      <xdr:rowOff>161471</xdr:rowOff>
    </xdr:to>
    <xdr:sp macro="" textlink="">
      <xdr:nvSpPr>
        <xdr:cNvPr id="451" name="円/楕円 450"/>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146248</xdr:rowOff>
    </xdr:from>
    <xdr:ext cx="762000" cy="259045"/>
    <xdr:sp macro="" textlink="">
      <xdr:nvSpPr>
        <xdr:cNvPr id="452" name="テキスト ボックス 451"/>
        <xdr:cNvSpPr txBox="1"/>
      </xdr:nvSpPr>
      <xdr:spPr>
        <a:xfrm>
          <a:off x="13512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3" name="円/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4" name="テキスト ボックス 453"/>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京都府和束町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125010</xdr:rowOff>
    </xdr:from>
    <xdr:to>
      <xdr:col>4</xdr:col>
      <xdr:colOff>1117600</xdr:colOff>
      <xdr:row>17</xdr:row>
      <xdr:rowOff>126950</xdr:rowOff>
    </xdr:to>
    <xdr:cxnSp macro="">
      <xdr:nvCxnSpPr>
        <xdr:cNvPr id="47" name="直線コネクタ 46"/>
        <xdr:cNvCxnSpPr/>
      </xdr:nvCxnSpPr>
      <xdr:spPr bwMode="auto">
        <a:xfrm flipV="1">
          <a:off x="5003800" y="3087285"/>
          <a:ext cx="647700" cy="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126950</xdr:rowOff>
    </xdr:from>
    <xdr:to>
      <xdr:col>4</xdr:col>
      <xdr:colOff>469900</xdr:colOff>
      <xdr:row>17</xdr:row>
      <xdr:rowOff>135685</xdr:rowOff>
    </xdr:to>
    <xdr:cxnSp macro="">
      <xdr:nvCxnSpPr>
        <xdr:cNvPr id="50" name="直線コネクタ 49"/>
        <xdr:cNvCxnSpPr/>
      </xdr:nvCxnSpPr>
      <xdr:spPr bwMode="auto">
        <a:xfrm flipV="1">
          <a:off x="4305300" y="3089225"/>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135685</xdr:rowOff>
    </xdr:from>
    <xdr:to>
      <xdr:col>3</xdr:col>
      <xdr:colOff>904875</xdr:colOff>
      <xdr:row>17</xdr:row>
      <xdr:rowOff>156538</xdr:rowOff>
    </xdr:to>
    <xdr:cxnSp macro="">
      <xdr:nvCxnSpPr>
        <xdr:cNvPr id="53" name="直線コネクタ 52"/>
        <xdr:cNvCxnSpPr/>
      </xdr:nvCxnSpPr>
      <xdr:spPr bwMode="auto">
        <a:xfrm flipV="1">
          <a:off x="3606800" y="3097960"/>
          <a:ext cx="6985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156538</xdr:rowOff>
    </xdr:from>
    <xdr:to>
      <xdr:col>3</xdr:col>
      <xdr:colOff>206375</xdr:colOff>
      <xdr:row>17</xdr:row>
      <xdr:rowOff>157549</xdr:rowOff>
    </xdr:to>
    <xdr:cxnSp macro="">
      <xdr:nvCxnSpPr>
        <xdr:cNvPr id="56" name="直線コネクタ 55"/>
        <xdr:cNvCxnSpPr/>
      </xdr:nvCxnSpPr>
      <xdr:spPr bwMode="auto">
        <a:xfrm flipV="1">
          <a:off x="2908300" y="3118813"/>
          <a:ext cx="698500" cy="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74210</xdr:rowOff>
    </xdr:from>
    <xdr:to>
      <xdr:col>5</xdr:col>
      <xdr:colOff>34925</xdr:colOff>
      <xdr:row>18</xdr:row>
      <xdr:rowOff>4360</xdr:rowOff>
    </xdr:to>
    <xdr:sp macro="" textlink="">
      <xdr:nvSpPr>
        <xdr:cNvPr id="66" name="円/楕円 65"/>
        <xdr:cNvSpPr/>
      </xdr:nvSpPr>
      <xdr:spPr bwMode="auto">
        <a:xfrm>
          <a:off x="5600700" y="303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46287</xdr:rowOff>
    </xdr:from>
    <xdr:ext cx="762000" cy="259045"/>
    <xdr:sp macro="" textlink="">
      <xdr:nvSpPr>
        <xdr:cNvPr id="67" name="人口1人当たり決算額の推移該当値テキスト130"/>
        <xdr:cNvSpPr txBox="1"/>
      </xdr:nvSpPr>
      <xdr:spPr>
        <a:xfrm>
          <a:off x="5740400" y="300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76150</xdr:rowOff>
    </xdr:from>
    <xdr:to>
      <xdr:col>4</xdr:col>
      <xdr:colOff>520700</xdr:colOff>
      <xdr:row>18</xdr:row>
      <xdr:rowOff>6300</xdr:rowOff>
    </xdr:to>
    <xdr:sp macro="" textlink="">
      <xdr:nvSpPr>
        <xdr:cNvPr id="68" name="円/楕円 67"/>
        <xdr:cNvSpPr/>
      </xdr:nvSpPr>
      <xdr:spPr bwMode="auto">
        <a:xfrm>
          <a:off x="4953000" y="303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162527</xdr:rowOff>
    </xdr:from>
    <xdr:ext cx="736600" cy="259045"/>
    <xdr:sp macro="" textlink="">
      <xdr:nvSpPr>
        <xdr:cNvPr id="69" name="テキスト ボックス 68"/>
        <xdr:cNvSpPr txBox="1"/>
      </xdr:nvSpPr>
      <xdr:spPr>
        <a:xfrm>
          <a:off x="4622800" y="312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84885</xdr:rowOff>
    </xdr:from>
    <xdr:to>
      <xdr:col>3</xdr:col>
      <xdr:colOff>955675</xdr:colOff>
      <xdr:row>18</xdr:row>
      <xdr:rowOff>15035</xdr:rowOff>
    </xdr:to>
    <xdr:sp macro="" textlink="">
      <xdr:nvSpPr>
        <xdr:cNvPr id="70" name="円/楕円 69"/>
        <xdr:cNvSpPr/>
      </xdr:nvSpPr>
      <xdr:spPr bwMode="auto">
        <a:xfrm>
          <a:off x="4254500" y="304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171262</xdr:rowOff>
    </xdr:from>
    <xdr:ext cx="762000" cy="259045"/>
    <xdr:sp macro="" textlink="">
      <xdr:nvSpPr>
        <xdr:cNvPr id="71" name="テキスト ボックス 70"/>
        <xdr:cNvSpPr txBox="1"/>
      </xdr:nvSpPr>
      <xdr:spPr>
        <a:xfrm>
          <a:off x="3924300" y="31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105738</xdr:rowOff>
    </xdr:from>
    <xdr:to>
      <xdr:col>3</xdr:col>
      <xdr:colOff>257175</xdr:colOff>
      <xdr:row>18</xdr:row>
      <xdr:rowOff>35888</xdr:rowOff>
    </xdr:to>
    <xdr:sp macro="" textlink="">
      <xdr:nvSpPr>
        <xdr:cNvPr id="72" name="円/楕円 71"/>
        <xdr:cNvSpPr/>
      </xdr:nvSpPr>
      <xdr:spPr bwMode="auto">
        <a:xfrm>
          <a:off x="3556000" y="306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20665</xdr:rowOff>
    </xdr:from>
    <xdr:ext cx="762000" cy="259045"/>
    <xdr:sp macro="" textlink="">
      <xdr:nvSpPr>
        <xdr:cNvPr id="73" name="テキスト ボックス 72"/>
        <xdr:cNvSpPr txBox="1"/>
      </xdr:nvSpPr>
      <xdr:spPr>
        <a:xfrm>
          <a:off x="3225800" y="315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106749</xdr:rowOff>
    </xdr:from>
    <xdr:to>
      <xdr:col>2</xdr:col>
      <xdr:colOff>692150</xdr:colOff>
      <xdr:row>18</xdr:row>
      <xdr:rowOff>36899</xdr:rowOff>
    </xdr:to>
    <xdr:sp macro="" textlink="">
      <xdr:nvSpPr>
        <xdr:cNvPr id="74" name="円/楕円 73"/>
        <xdr:cNvSpPr/>
      </xdr:nvSpPr>
      <xdr:spPr bwMode="auto">
        <a:xfrm>
          <a:off x="2857500" y="306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21676</xdr:rowOff>
    </xdr:from>
    <xdr:ext cx="762000" cy="259045"/>
    <xdr:sp macro="" textlink="">
      <xdr:nvSpPr>
        <xdr:cNvPr id="75" name="テキスト ボックス 74"/>
        <xdr:cNvSpPr txBox="1"/>
      </xdr:nvSpPr>
      <xdr:spPr>
        <a:xfrm>
          <a:off x="2527300" y="31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182815</xdr:rowOff>
    </xdr:from>
    <xdr:to>
      <xdr:col>4</xdr:col>
      <xdr:colOff>1117600</xdr:colOff>
      <xdr:row>35</xdr:row>
      <xdr:rowOff>214220</xdr:rowOff>
    </xdr:to>
    <xdr:cxnSp macro="">
      <xdr:nvCxnSpPr>
        <xdr:cNvPr id="106" name="直線コネクタ 105"/>
        <xdr:cNvCxnSpPr/>
      </xdr:nvCxnSpPr>
      <xdr:spPr bwMode="auto">
        <a:xfrm>
          <a:off x="5003800" y="6793165"/>
          <a:ext cx="647700" cy="3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198998</xdr:rowOff>
    </xdr:from>
    <xdr:ext cx="762000" cy="259045"/>
    <xdr:sp macro="" textlink="">
      <xdr:nvSpPr>
        <xdr:cNvPr id="107" name="人口1人当たり決算額の推移平均値テキスト445"/>
        <xdr:cNvSpPr txBox="1"/>
      </xdr:nvSpPr>
      <xdr:spPr>
        <a:xfrm>
          <a:off x="5740400" y="6809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182815</xdr:rowOff>
    </xdr:from>
    <xdr:to>
      <xdr:col>4</xdr:col>
      <xdr:colOff>469900</xdr:colOff>
      <xdr:row>35</xdr:row>
      <xdr:rowOff>203055</xdr:rowOff>
    </xdr:to>
    <xdr:cxnSp macro="">
      <xdr:nvCxnSpPr>
        <xdr:cNvPr id="109" name="直線コネクタ 108"/>
        <xdr:cNvCxnSpPr/>
      </xdr:nvCxnSpPr>
      <xdr:spPr bwMode="auto">
        <a:xfrm flipV="1">
          <a:off x="4305300" y="6793165"/>
          <a:ext cx="698500" cy="2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157938</xdr:rowOff>
    </xdr:from>
    <xdr:to>
      <xdr:col>3</xdr:col>
      <xdr:colOff>904875</xdr:colOff>
      <xdr:row>35</xdr:row>
      <xdr:rowOff>203055</xdr:rowOff>
    </xdr:to>
    <xdr:cxnSp macro="">
      <xdr:nvCxnSpPr>
        <xdr:cNvPr id="112" name="直線コネクタ 111"/>
        <xdr:cNvCxnSpPr/>
      </xdr:nvCxnSpPr>
      <xdr:spPr bwMode="auto">
        <a:xfrm>
          <a:off x="3606800" y="6768288"/>
          <a:ext cx="698500" cy="4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128984</xdr:rowOff>
    </xdr:from>
    <xdr:to>
      <xdr:col>3</xdr:col>
      <xdr:colOff>206375</xdr:colOff>
      <xdr:row>35</xdr:row>
      <xdr:rowOff>157938</xdr:rowOff>
    </xdr:to>
    <xdr:cxnSp macro="">
      <xdr:nvCxnSpPr>
        <xdr:cNvPr id="115" name="直線コネクタ 114"/>
        <xdr:cNvCxnSpPr/>
      </xdr:nvCxnSpPr>
      <xdr:spPr bwMode="auto">
        <a:xfrm>
          <a:off x="2908300" y="6739334"/>
          <a:ext cx="698500" cy="2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163420</xdr:rowOff>
    </xdr:from>
    <xdr:to>
      <xdr:col>5</xdr:col>
      <xdr:colOff>34925</xdr:colOff>
      <xdr:row>35</xdr:row>
      <xdr:rowOff>265020</xdr:rowOff>
    </xdr:to>
    <xdr:sp macro="" textlink="">
      <xdr:nvSpPr>
        <xdr:cNvPr id="125" name="円/楕円 124"/>
        <xdr:cNvSpPr/>
      </xdr:nvSpPr>
      <xdr:spPr bwMode="auto">
        <a:xfrm>
          <a:off x="5600700" y="677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8497</xdr:rowOff>
    </xdr:from>
    <xdr:ext cx="762000" cy="259045"/>
    <xdr:sp macro="" textlink="">
      <xdr:nvSpPr>
        <xdr:cNvPr id="126" name="人口1人当たり決算額の推移該当値テキスト445"/>
        <xdr:cNvSpPr txBox="1"/>
      </xdr:nvSpPr>
      <xdr:spPr>
        <a:xfrm>
          <a:off x="5740400" y="661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132015</xdr:rowOff>
    </xdr:from>
    <xdr:to>
      <xdr:col>4</xdr:col>
      <xdr:colOff>520700</xdr:colOff>
      <xdr:row>35</xdr:row>
      <xdr:rowOff>233615</xdr:rowOff>
    </xdr:to>
    <xdr:sp macro="" textlink="">
      <xdr:nvSpPr>
        <xdr:cNvPr id="127" name="円/楕円 126"/>
        <xdr:cNvSpPr/>
      </xdr:nvSpPr>
      <xdr:spPr bwMode="auto">
        <a:xfrm>
          <a:off x="4953000" y="674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243792</xdr:rowOff>
    </xdr:from>
    <xdr:ext cx="736600" cy="259045"/>
    <xdr:sp macro="" textlink="">
      <xdr:nvSpPr>
        <xdr:cNvPr id="128" name="テキスト ボックス 127"/>
        <xdr:cNvSpPr txBox="1"/>
      </xdr:nvSpPr>
      <xdr:spPr>
        <a:xfrm>
          <a:off x="4622800" y="651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152255</xdr:rowOff>
    </xdr:from>
    <xdr:to>
      <xdr:col>3</xdr:col>
      <xdr:colOff>955675</xdr:colOff>
      <xdr:row>35</xdr:row>
      <xdr:rowOff>253855</xdr:rowOff>
    </xdr:to>
    <xdr:sp macro="" textlink="">
      <xdr:nvSpPr>
        <xdr:cNvPr id="129" name="円/楕円 128"/>
        <xdr:cNvSpPr/>
      </xdr:nvSpPr>
      <xdr:spPr bwMode="auto">
        <a:xfrm>
          <a:off x="4254500" y="67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264032</xdr:rowOff>
    </xdr:from>
    <xdr:ext cx="762000" cy="259045"/>
    <xdr:sp macro="" textlink="">
      <xdr:nvSpPr>
        <xdr:cNvPr id="130" name="テキスト ボックス 129"/>
        <xdr:cNvSpPr txBox="1"/>
      </xdr:nvSpPr>
      <xdr:spPr>
        <a:xfrm>
          <a:off x="3924300" y="65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107138</xdr:rowOff>
    </xdr:from>
    <xdr:to>
      <xdr:col>3</xdr:col>
      <xdr:colOff>257175</xdr:colOff>
      <xdr:row>35</xdr:row>
      <xdr:rowOff>208738</xdr:rowOff>
    </xdr:to>
    <xdr:sp macro="" textlink="">
      <xdr:nvSpPr>
        <xdr:cNvPr id="131" name="円/楕円 130"/>
        <xdr:cNvSpPr/>
      </xdr:nvSpPr>
      <xdr:spPr bwMode="auto">
        <a:xfrm>
          <a:off x="3556000" y="671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218915</xdr:rowOff>
    </xdr:from>
    <xdr:ext cx="762000" cy="259045"/>
    <xdr:sp macro="" textlink="">
      <xdr:nvSpPr>
        <xdr:cNvPr id="132" name="テキスト ボックス 131"/>
        <xdr:cNvSpPr txBox="1"/>
      </xdr:nvSpPr>
      <xdr:spPr>
        <a:xfrm>
          <a:off x="3225800" y="64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78184</xdr:rowOff>
    </xdr:from>
    <xdr:to>
      <xdr:col>2</xdr:col>
      <xdr:colOff>692150</xdr:colOff>
      <xdr:row>35</xdr:row>
      <xdr:rowOff>179784</xdr:rowOff>
    </xdr:to>
    <xdr:sp macro="" textlink="">
      <xdr:nvSpPr>
        <xdr:cNvPr id="133" name="円/楕円 132"/>
        <xdr:cNvSpPr/>
      </xdr:nvSpPr>
      <xdr:spPr bwMode="auto">
        <a:xfrm>
          <a:off x="2857500" y="668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189961</xdr:rowOff>
    </xdr:from>
    <xdr:ext cx="762000" cy="259045"/>
    <xdr:sp macro="" textlink="">
      <xdr:nvSpPr>
        <xdr:cNvPr id="134" name="テキスト ボックス 133"/>
        <xdr:cNvSpPr txBox="1"/>
      </xdr:nvSpPr>
      <xdr:spPr>
        <a:xfrm>
          <a:off x="2527300" y="645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162406</xdr:rowOff>
    </xdr:from>
    <xdr:to>
      <xdr:col>6</xdr:col>
      <xdr:colOff>511175</xdr:colOff>
      <xdr:row>38</xdr:row>
      <xdr:rowOff>166802</xdr:rowOff>
    </xdr:to>
    <xdr:cxnSp macro="">
      <xdr:nvCxnSpPr>
        <xdr:cNvPr id="63" name="直線コネクタ 62"/>
        <xdr:cNvCxnSpPr/>
      </xdr:nvCxnSpPr>
      <xdr:spPr>
        <a:xfrm>
          <a:off x="3797300" y="6677506"/>
          <a:ext cx="8382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162406</xdr:rowOff>
    </xdr:from>
    <xdr:to>
      <xdr:col>5</xdr:col>
      <xdr:colOff>358775</xdr:colOff>
      <xdr:row>38</xdr:row>
      <xdr:rowOff>171166</xdr:rowOff>
    </xdr:to>
    <xdr:cxnSp macro="">
      <xdr:nvCxnSpPr>
        <xdr:cNvPr id="66" name="直線コネクタ 65"/>
        <xdr:cNvCxnSpPr/>
      </xdr:nvCxnSpPr>
      <xdr:spPr>
        <a:xfrm flipV="1">
          <a:off x="2908300" y="6677506"/>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171166</xdr:rowOff>
    </xdr:from>
    <xdr:to>
      <xdr:col>4</xdr:col>
      <xdr:colOff>155575</xdr:colOff>
      <xdr:row>39</xdr:row>
      <xdr:rowOff>16707</xdr:rowOff>
    </xdr:to>
    <xdr:cxnSp macro="">
      <xdr:nvCxnSpPr>
        <xdr:cNvPr id="69" name="直線コネクタ 68"/>
        <xdr:cNvCxnSpPr/>
      </xdr:nvCxnSpPr>
      <xdr:spPr>
        <a:xfrm flipV="1">
          <a:off x="2019300" y="6686266"/>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9078</xdr:rowOff>
    </xdr:from>
    <xdr:to>
      <xdr:col>2</xdr:col>
      <xdr:colOff>638175</xdr:colOff>
      <xdr:row>39</xdr:row>
      <xdr:rowOff>16707</xdr:rowOff>
    </xdr:to>
    <xdr:cxnSp macro="">
      <xdr:nvCxnSpPr>
        <xdr:cNvPr id="72" name="直線コネクタ 71"/>
        <xdr:cNvCxnSpPr/>
      </xdr:nvCxnSpPr>
      <xdr:spPr>
        <a:xfrm>
          <a:off x="1130300" y="669562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116002</xdr:rowOff>
    </xdr:from>
    <xdr:to>
      <xdr:col>6</xdr:col>
      <xdr:colOff>561975</xdr:colOff>
      <xdr:row>39</xdr:row>
      <xdr:rowOff>46152</xdr:rowOff>
    </xdr:to>
    <xdr:sp macro="" textlink="">
      <xdr:nvSpPr>
        <xdr:cNvPr id="82" name="円/楕円 81"/>
        <xdr:cNvSpPr/>
      </xdr:nvSpPr>
      <xdr:spPr>
        <a:xfrm>
          <a:off x="4584700" y="66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94429</xdr:rowOff>
    </xdr:from>
    <xdr:ext cx="599010" cy="259045"/>
    <xdr:sp macro="" textlink="">
      <xdr:nvSpPr>
        <xdr:cNvPr id="83" name="人件費該当値テキスト"/>
        <xdr:cNvSpPr txBox="1"/>
      </xdr:nvSpPr>
      <xdr:spPr>
        <a:xfrm>
          <a:off x="4686300" y="660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131,701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111606</xdr:rowOff>
    </xdr:from>
    <xdr:to>
      <xdr:col>5</xdr:col>
      <xdr:colOff>409575</xdr:colOff>
      <xdr:row>39</xdr:row>
      <xdr:rowOff>41756</xdr:rowOff>
    </xdr:to>
    <xdr:sp macro="" textlink="">
      <xdr:nvSpPr>
        <xdr:cNvPr id="84" name="円/楕円 83"/>
        <xdr:cNvSpPr/>
      </xdr:nvSpPr>
      <xdr:spPr>
        <a:xfrm>
          <a:off x="3746500" y="66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32883</xdr:rowOff>
    </xdr:from>
    <xdr:ext cx="599010" cy="259045"/>
    <xdr:sp macro="" textlink="">
      <xdr:nvSpPr>
        <xdr:cNvPr id="85" name="テキスト ボックス 84"/>
        <xdr:cNvSpPr txBox="1"/>
      </xdr:nvSpPr>
      <xdr:spPr>
        <a:xfrm>
          <a:off x="3497794" y="671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120366</xdr:rowOff>
    </xdr:from>
    <xdr:to>
      <xdr:col>4</xdr:col>
      <xdr:colOff>206375</xdr:colOff>
      <xdr:row>39</xdr:row>
      <xdr:rowOff>50516</xdr:rowOff>
    </xdr:to>
    <xdr:sp macro="" textlink="">
      <xdr:nvSpPr>
        <xdr:cNvPr id="86" name="円/楕円 85"/>
        <xdr:cNvSpPr/>
      </xdr:nvSpPr>
      <xdr:spPr>
        <a:xfrm>
          <a:off x="2857500" y="66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41643</xdr:rowOff>
    </xdr:from>
    <xdr:ext cx="599010" cy="259045"/>
    <xdr:sp macro="" textlink="">
      <xdr:nvSpPr>
        <xdr:cNvPr id="87" name="テキスト ボックス 86"/>
        <xdr:cNvSpPr txBox="1"/>
      </xdr:nvSpPr>
      <xdr:spPr>
        <a:xfrm>
          <a:off x="2608794" y="672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137357</xdr:rowOff>
    </xdr:from>
    <xdr:to>
      <xdr:col>3</xdr:col>
      <xdr:colOff>3175</xdr:colOff>
      <xdr:row>39</xdr:row>
      <xdr:rowOff>67507</xdr:rowOff>
    </xdr:to>
    <xdr:sp macro="" textlink="">
      <xdr:nvSpPr>
        <xdr:cNvPr id="88" name="円/楕円 87"/>
        <xdr:cNvSpPr/>
      </xdr:nvSpPr>
      <xdr:spPr>
        <a:xfrm>
          <a:off x="1968500" y="66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58634</xdr:rowOff>
    </xdr:from>
    <xdr:ext cx="599010" cy="259045"/>
    <xdr:sp macro="" textlink="">
      <xdr:nvSpPr>
        <xdr:cNvPr id="89" name="テキスト ボックス 88"/>
        <xdr:cNvSpPr txBox="1"/>
      </xdr:nvSpPr>
      <xdr:spPr>
        <a:xfrm>
          <a:off x="1719794" y="674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129728</xdr:rowOff>
    </xdr:from>
    <xdr:to>
      <xdr:col>1</xdr:col>
      <xdr:colOff>485775</xdr:colOff>
      <xdr:row>39</xdr:row>
      <xdr:rowOff>59878</xdr:rowOff>
    </xdr:to>
    <xdr:sp macro="" textlink="">
      <xdr:nvSpPr>
        <xdr:cNvPr id="90" name="円/楕円 89"/>
        <xdr:cNvSpPr/>
      </xdr:nvSpPr>
      <xdr:spPr>
        <a:xfrm>
          <a:off x="1079500" y="66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51005</xdr:rowOff>
    </xdr:from>
    <xdr:ext cx="599010" cy="259045"/>
    <xdr:sp macro="" textlink="">
      <xdr:nvSpPr>
        <xdr:cNvPr id="91" name="テキスト ボックス 90"/>
        <xdr:cNvSpPr txBox="1"/>
      </xdr:nvSpPr>
      <xdr:spPr>
        <a:xfrm>
          <a:off x="830794" y="67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138981</xdr:rowOff>
    </xdr:from>
    <xdr:to>
      <xdr:col>6</xdr:col>
      <xdr:colOff>511175</xdr:colOff>
      <xdr:row>58</xdr:row>
      <xdr:rowOff>153388</xdr:rowOff>
    </xdr:to>
    <xdr:cxnSp macro="">
      <xdr:nvCxnSpPr>
        <xdr:cNvPr id="122" name="直線コネクタ 121"/>
        <xdr:cNvCxnSpPr/>
      </xdr:nvCxnSpPr>
      <xdr:spPr>
        <a:xfrm flipV="1">
          <a:off x="3797300" y="10083081"/>
          <a:ext cx="8382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149620</xdr:rowOff>
    </xdr:from>
    <xdr:to>
      <xdr:col>5</xdr:col>
      <xdr:colOff>358775</xdr:colOff>
      <xdr:row>58</xdr:row>
      <xdr:rowOff>153388</xdr:rowOff>
    </xdr:to>
    <xdr:cxnSp macro="">
      <xdr:nvCxnSpPr>
        <xdr:cNvPr id="125" name="直線コネクタ 124"/>
        <xdr:cNvCxnSpPr/>
      </xdr:nvCxnSpPr>
      <xdr:spPr>
        <a:xfrm>
          <a:off x="2908300" y="10093720"/>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149620</xdr:rowOff>
    </xdr:from>
    <xdr:to>
      <xdr:col>4</xdr:col>
      <xdr:colOff>155575</xdr:colOff>
      <xdr:row>59</xdr:row>
      <xdr:rowOff>13363</xdr:rowOff>
    </xdr:to>
    <xdr:cxnSp macro="">
      <xdr:nvCxnSpPr>
        <xdr:cNvPr id="128" name="直線コネクタ 127"/>
        <xdr:cNvCxnSpPr/>
      </xdr:nvCxnSpPr>
      <xdr:spPr>
        <a:xfrm flipV="1">
          <a:off x="2019300" y="10093720"/>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10538</xdr:rowOff>
    </xdr:from>
    <xdr:to>
      <xdr:col>2</xdr:col>
      <xdr:colOff>638175</xdr:colOff>
      <xdr:row>59</xdr:row>
      <xdr:rowOff>13363</xdr:rowOff>
    </xdr:to>
    <xdr:cxnSp macro="">
      <xdr:nvCxnSpPr>
        <xdr:cNvPr id="131" name="直線コネクタ 130"/>
        <xdr:cNvCxnSpPr/>
      </xdr:nvCxnSpPr>
      <xdr:spPr>
        <a:xfrm>
          <a:off x="1130300" y="10126088"/>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88181</xdr:rowOff>
    </xdr:from>
    <xdr:to>
      <xdr:col>6</xdr:col>
      <xdr:colOff>561975</xdr:colOff>
      <xdr:row>59</xdr:row>
      <xdr:rowOff>18331</xdr:rowOff>
    </xdr:to>
    <xdr:sp macro="" textlink="">
      <xdr:nvSpPr>
        <xdr:cNvPr id="141" name="円/楕円 140"/>
        <xdr:cNvSpPr/>
      </xdr:nvSpPr>
      <xdr:spPr>
        <a:xfrm>
          <a:off x="4584700" y="100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3108</xdr:rowOff>
    </xdr:from>
    <xdr:ext cx="534377" cy="259045"/>
    <xdr:sp macro="" textlink="">
      <xdr:nvSpPr>
        <xdr:cNvPr id="142" name="物件費該当値テキスト"/>
        <xdr:cNvSpPr txBox="1"/>
      </xdr:nvSpPr>
      <xdr:spPr>
        <a:xfrm>
          <a:off x="4686300" y="99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102588</xdr:rowOff>
    </xdr:from>
    <xdr:to>
      <xdr:col>5</xdr:col>
      <xdr:colOff>409575</xdr:colOff>
      <xdr:row>59</xdr:row>
      <xdr:rowOff>32738</xdr:rowOff>
    </xdr:to>
    <xdr:sp macro="" textlink="">
      <xdr:nvSpPr>
        <xdr:cNvPr id="143" name="円/楕円 142"/>
        <xdr:cNvSpPr/>
      </xdr:nvSpPr>
      <xdr:spPr>
        <a:xfrm>
          <a:off x="37465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23865</xdr:rowOff>
    </xdr:from>
    <xdr:ext cx="534377" cy="259045"/>
    <xdr:sp macro="" textlink="">
      <xdr:nvSpPr>
        <xdr:cNvPr id="144" name="テキスト ボックス 143"/>
        <xdr:cNvSpPr txBox="1"/>
      </xdr:nvSpPr>
      <xdr:spPr>
        <a:xfrm>
          <a:off x="3530111" y="10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98820</xdr:rowOff>
    </xdr:from>
    <xdr:to>
      <xdr:col>4</xdr:col>
      <xdr:colOff>206375</xdr:colOff>
      <xdr:row>59</xdr:row>
      <xdr:rowOff>28970</xdr:rowOff>
    </xdr:to>
    <xdr:sp macro="" textlink="">
      <xdr:nvSpPr>
        <xdr:cNvPr id="145" name="円/楕円 144"/>
        <xdr:cNvSpPr/>
      </xdr:nvSpPr>
      <xdr:spPr>
        <a:xfrm>
          <a:off x="2857500" y="10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20097</xdr:rowOff>
    </xdr:from>
    <xdr:ext cx="534377" cy="259045"/>
    <xdr:sp macro="" textlink="">
      <xdr:nvSpPr>
        <xdr:cNvPr id="146" name="テキスト ボックス 145"/>
        <xdr:cNvSpPr txBox="1"/>
      </xdr:nvSpPr>
      <xdr:spPr>
        <a:xfrm>
          <a:off x="2641111" y="10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134013</xdr:rowOff>
    </xdr:from>
    <xdr:to>
      <xdr:col>3</xdr:col>
      <xdr:colOff>3175</xdr:colOff>
      <xdr:row>59</xdr:row>
      <xdr:rowOff>64163</xdr:rowOff>
    </xdr:to>
    <xdr:sp macro="" textlink="">
      <xdr:nvSpPr>
        <xdr:cNvPr id="147" name="円/楕円 146"/>
        <xdr:cNvSpPr/>
      </xdr:nvSpPr>
      <xdr:spPr>
        <a:xfrm>
          <a:off x="1968500" y="100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55290</xdr:rowOff>
    </xdr:from>
    <xdr:ext cx="534377" cy="259045"/>
    <xdr:sp macro="" textlink="">
      <xdr:nvSpPr>
        <xdr:cNvPr id="148" name="テキスト ボックス 147"/>
        <xdr:cNvSpPr txBox="1"/>
      </xdr:nvSpPr>
      <xdr:spPr>
        <a:xfrm>
          <a:off x="1752111" y="101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131188</xdr:rowOff>
    </xdr:from>
    <xdr:to>
      <xdr:col>1</xdr:col>
      <xdr:colOff>485775</xdr:colOff>
      <xdr:row>59</xdr:row>
      <xdr:rowOff>61338</xdr:rowOff>
    </xdr:to>
    <xdr:sp macro="" textlink="">
      <xdr:nvSpPr>
        <xdr:cNvPr id="149" name="円/楕円 148"/>
        <xdr:cNvSpPr/>
      </xdr:nvSpPr>
      <xdr:spPr>
        <a:xfrm>
          <a:off x="1079500" y="100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52465</xdr:rowOff>
    </xdr:from>
    <xdr:ext cx="534377" cy="259045"/>
    <xdr:sp macro="" textlink="">
      <xdr:nvSpPr>
        <xdr:cNvPr id="150" name="テキスト ボックス 149"/>
        <xdr:cNvSpPr txBox="1"/>
      </xdr:nvSpPr>
      <xdr:spPr>
        <a:xfrm>
          <a:off x="863111" y="101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122416</xdr:rowOff>
    </xdr:from>
    <xdr:to>
      <xdr:col>6</xdr:col>
      <xdr:colOff>511175</xdr:colOff>
      <xdr:row>78</xdr:row>
      <xdr:rowOff>162192</xdr:rowOff>
    </xdr:to>
    <xdr:cxnSp macro="">
      <xdr:nvCxnSpPr>
        <xdr:cNvPr id="179" name="直線コネクタ 178"/>
        <xdr:cNvCxnSpPr/>
      </xdr:nvCxnSpPr>
      <xdr:spPr>
        <a:xfrm flipV="1">
          <a:off x="3797300" y="13495516"/>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162192</xdr:rowOff>
    </xdr:from>
    <xdr:to>
      <xdr:col>5</xdr:col>
      <xdr:colOff>358775</xdr:colOff>
      <xdr:row>79</xdr:row>
      <xdr:rowOff>37833</xdr:rowOff>
    </xdr:to>
    <xdr:cxnSp macro="">
      <xdr:nvCxnSpPr>
        <xdr:cNvPr id="182" name="直線コネクタ 181"/>
        <xdr:cNvCxnSpPr/>
      </xdr:nvCxnSpPr>
      <xdr:spPr>
        <a:xfrm flipV="1">
          <a:off x="2908300" y="13535292"/>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22301</xdr:rowOff>
    </xdr:from>
    <xdr:to>
      <xdr:col>4</xdr:col>
      <xdr:colOff>155575</xdr:colOff>
      <xdr:row>79</xdr:row>
      <xdr:rowOff>37833</xdr:rowOff>
    </xdr:to>
    <xdr:cxnSp macro="">
      <xdr:nvCxnSpPr>
        <xdr:cNvPr id="185" name="直線コネクタ 184"/>
        <xdr:cNvCxnSpPr/>
      </xdr:nvCxnSpPr>
      <xdr:spPr>
        <a:xfrm>
          <a:off x="2019300" y="13566851"/>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21780</xdr:rowOff>
    </xdr:from>
    <xdr:to>
      <xdr:col>2</xdr:col>
      <xdr:colOff>638175</xdr:colOff>
      <xdr:row>79</xdr:row>
      <xdr:rowOff>22301</xdr:rowOff>
    </xdr:to>
    <xdr:cxnSp macro="">
      <xdr:nvCxnSpPr>
        <xdr:cNvPr id="188" name="直線コネクタ 187"/>
        <xdr:cNvCxnSpPr/>
      </xdr:nvCxnSpPr>
      <xdr:spPr>
        <a:xfrm>
          <a:off x="1130300" y="13566330"/>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71616</xdr:rowOff>
    </xdr:from>
    <xdr:to>
      <xdr:col>6</xdr:col>
      <xdr:colOff>561975</xdr:colOff>
      <xdr:row>79</xdr:row>
      <xdr:rowOff>1766</xdr:rowOff>
    </xdr:to>
    <xdr:sp macro="" textlink="">
      <xdr:nvSpPr>
        <xdr:cNvPr id="198" name="円/楕円 197"/>
        <xdr:cNvSpPr/>
      </xdr:nvSpPr>
      <xdr:spPr>
        <a:xfrm>
          <a:off x="4584700" y="13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157993</xdr:rowOff>
    </xdr:from>
    <xdr:ext cx="469744" cy="259045"/>
    <xdr:sp macro="" textlink="">
      <xdr:nvSpPr>
        <xdr:cNvPr id="199" name="維持補修費該当値テキスト"/>
        <xdr:cNvSpPr txBox="1"/>
      </xdr:nvSpPr>
      <xdr:spPr>
        <a:xfrm>
          <a:off x="4686300" y="133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111392</xdr:rowOff>
    </xdr:from>
    <xdr:to>
      <xdr:col>5</xdr:col>
      <xdr:colOff>409575</xdr:colOff>
      <xdr:row>79</xdr:row>
      <xdr:rowOff>41542</xdr:rowOff>
    </xdr:to>
    <xdr:sp macro="" textlink="">
      <xdr:nvSpPr>
        <xdr:cNvPr id="200" name="円/楕円 199"/>
        <xdr:cNvSpPr/>
      </xdr:nvSpPr>
      <xdr:spPr>
        <a:xfrm>
          <a:off x="3746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32669</xdr:rowOff>
    </xdr:from>
    <xdr:ext cx="469744" cy="259045"/>
    <xdr:sp macro="" textlink="">
      <xdr:nvSpPr>
        <xdr:cNvPr id="201" name="テキスト ボックス 200"/>
        <xdr:cNvSpPr txBox="1"/>
      </xdr:nvSpPr>
      <xdr:spPr>
        <a:xfrm>
          <a:off x="3562427" y="1357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158483</xdr:rowOff>
    </xdr:from>
    <xdr:to>
      <xdr:col>4</xdr:col>
      <xdr:colOff>206375</xdr:colOff>
      <xdr:row>79</xdr:row>
      <xdr:rowOff>88633</xdr:rowOff>
    </xdr:to>
    <xdr:sp macro="" textlink="">
      <xdr:nvSpPr>
        <xdr:cNvPr id="202" name="円/楕円 201"/>
        <xdr:cNvSpPr/>
      </xdr:nvSpPr>
      <xdr:spPr>
        <a:xfrm>
          <a:off x="2857500" y="13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79760</xdr:rowOff>
    </xdr:from>
    <xdr:ext cx="378565" cy="259045"/>
    <xdr:sp macro="" textlink="">
      <xdr:nvSpPr>
        <xdr:cNvPr id="203" name="テキスト ボックス 202"/>
        <xdr:cNvSpPr txBox="1"/>
      </xdr:nvSpPr>
      <xdr:spPr>
        <a:xfrm>
          <a:off x="2719017" y="1362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142951</xdr:rowOff>
    </xdr:from>
    <xdr:to>
      <xdr:col>3</xdr:col>
      <xdr:colOff>3175</xdr:colOff>
      <xdr:row>79</xdr:row>
      <xdr:rowOff>73101</xdr:rowOff>
    </xdr:to>
    <xdr:sp macro="" textlink="">
      <xdr:nvSpPr>
        <xdr:cNvPr id="204" name="円/楕円 203"/>
        <xdr:cNvSpPr/>
      </xdr:nvSpPr>
      <xdr:spPr>
        <a:xfrm>
          <a:off x="1968500" y="135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64228</xdr:rowOff>
    </xdr:from>
    <xdr:ext cx="469744" cy="259045"/>
    <xdr:sp macro="" textlink="">
      <xdr:nvSpPr>
        <xdr:cNvPr id="205" name="テキスト ボックス 204"/>
        <xdr:cNvSpPr txBox="1"/>
      </xdr:nvSpPr>
      <xdr:spPr>
        <a:xfrm>
          <a:off x="1784427" y="136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142430</xdr:rowOff>
    </xdr:from>
    <xdr:to>
      <xdr:col>1</xdr:col>
      <xdr:colOff>485775</xdr:colOff>
      <xdr:row>79</xdr:row>
      <xdr:rowOff>72580</xdr:rowOff>
    </xdr:to>
    <xdr:sp macro="" textlink="">
      <xdr:nvSpPr>
        <xdr:cNvPr id="206" name="円/楕円 205"/>
        <xdr:cNvSpPr/>
      </xdr:nvSpPr>
      <xdr:spPr>
        <a:xfrm>
          <a:off x="1079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63707</xdr:rowOff>
    </xdr:from>
    <xdr:ext cx="469744" cy="259045"/>
    <xdr:sp macro="" textlink="">
      <xdr:nvSpPr>
        <xdr:cNvPr id="207" name="テキスト ボックス 206"/>
        <xdr:cNvSpPr txBox="1"/>
      </xdr:nvSpPr>
      <xdr:spPr>
        <a:xfrm>
          <a:off x="895427" y="136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93011</xdr:rowOff>
    </xdr:from>
    <xdr:to>
      <xdr:col>6</xdr:col>
      <xdr:colOff>511175</xdr:colOff>
      <xdr:row>98</xdr:row>
      <xdr:rowOff>105769</xdr:rowOff>
    </xdr:to>
    <xdr:cxnSp macro="">
      <xdr:nvCxnSpPr>
        <xdr:cNvPr id="239" name="直線コネクタ 238"/>
        <xdr:cNvCxnSpPr/>
      </xdr:nvCxnSpPr>
      <xdr:spPr>
        <a:xfrm>
          <a:off x="3797300" y="16895111"/>
          <a:ext cx="83820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93011</xdr:rowOff>
    </xdr:from>
    <xdr:to>
      <xdr:col>5</xdr:col>
      <xdr:colOff>358775</xdr:colOff>
      <xdr:row>98</xdr:row>
      <xdr:rowOff>96200</xdr:rowOff>
    </xdr:to>
    <xdr:cxnSp macro="">
      <xdr:nvCxnSpPr>
        <xdr:cNvPr id="242" name="直線コネクタ 241"/>
        <xdr:cNvCxnSpPr/>
      </xdr:nvCxnSpPr>
      <xdr:spPr>
        <a:xfrm flipV="1">
          <a:off x="2908300" y="1689511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96200</xdr:rowOff>
    </xdr:from>
    <xdr:to>
      <xdr:col>4</xdr:col>
      <xdr:colOff>155575</xdr:colOff>
      <xdr:row>98</xdr:row>
      <xdr:rowOff>113553</xdr:rowOff>
    </xdr:to>
    <xdr:cxnSp macro="">
      <xdr:nvCxnSpPr>
        <xdr:cNvPr id="245" name="直線コネクタ 244"/>
        <xdr:cNvCxnSpPr/>
      </xdr:nvCxnSpPr>
      <xdr:spPr>
        <a:xfrm flipV="1">
          <a:off x="2019300" y="16898300"/>
          <a:ext cx="889000" cy="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113553</xdr:rowOff>
    </xdr:from>
    <xdr:to>
      <xdr:col>2</xdr:col>
      <xdr:colOff>638175</xdr:colOff>
      <xdr:row>98</xdr:row>
      <xdr:rowOff>138950</xdr:rowOff>
    </xdr:to>
    <xdr:cxnSp macro="">
      <xdr:nvCxnSpPr>
        <xdr:cNvPr id="248" name="直線コネクタ 247"/>
        <xdr:cNvCxnSpPr/>
      </xdr:nvCxnSpPr>
      <xdr:spPr>
        <a:xfrm flipV="1">
          <a:off x="1130300" y="16915653"/>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54969</xdr:rowOff>
    </xdr:from>
    <xdr:to>
      <xdr:col>6</xdr:col>
      <xdr:colOff>561975</xdr:colOff>
      <xdr:row>98</xdr:row>
      <xdr:rowOff>156569</xdr:rowOff>
    </xdr:to>
    <xdr:sp macro="" textlink="">
      <xdr:nvSpPr>
        <xdr:cNvPr id="258" name="円/楕円 257"/>
        <xdr:cNvSpPr/>
      </xdr:nvSpPr>
      <xdr:spPr>
        <a:xfrm>
          <a:off x="4584700" y="168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33396</xdr:rowOff>
    </xdr:from>
    <xdr:ext cx="534377" cy="259045"/>
    <xdr:sp macro="" textlink="">
      <xdr:nvSpPr>
        <xdr:cNvPr id="259" name="扶助費該当値テキスト"/>
        <xdr:cNvSpPr txBox="1"/>
      </xdr:nvSpPr>
      <xdr:spPr>
        <a:xfrm>
          <a:off x="4686300" y="168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42211</xdr:rowOff>
    </xdr:from>
    <xdr:to>
      <xdr:col>5</xdr:col>
      <xdr:colOff>409575</xdr:colOff>
      <xdr:row>98</xdr:row>
      <xdr:rowOff>143811</xdr:rowOff>
    </xdr:to>
    <xdr:sp macro="" textlink="">
      <xdr:nvSpPr>
        <xdr:cNvPr id="260" name="円/楕円 259"/>
        <xdr:cNvSpPr/>
      </xdr:nvSpPr>
      <xdr:spPr>
        <a:xfrm>
          <a:off x="3746500" y="168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134938</xdr:rowOff>
    </xdr:from>
    <xdr:ext cx="534377" cy="259045"/>
    <xdr:sp macro="" textlink="">
      <xdr:nvSpPr>
        <xdr:cNvPr id="261" name="テキスト ボックス 260"/>
        <xdr:cNvSpPr txBox="1"/>
      </xdr:nvSpPr>
      <xdr:spPr>
        <a:xfrm>
          <a:off x="3530111" y="169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45400</xdr:rowOff>
    </xdr:from>
    <xdr:to>
      <xdr:col>4</xdr:col>
      <xdr:colOff>206375</xdr:colOff>
      <xdr:row>98</xdr:row>
      <xdr:rowOff>147000</xdr:rowOff>
    </xdr:to>
    <xdr:sp macro="" textlink="">
      <xdr:nvSpPr>
        <xdr:cNvPr id="262" name="円/楕円 261"/>
        <xdr:cNvSpPr/>
      </xdr:nvSpPr>
      <xdr:spPr>
        <a:xfrm>
          <a:off x="2857500" y="168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138127</xdr:rowOff>
    </xdr:from>
    <xdr:ext cx="534377" cy="259045"/>
    <xdr:sp macro="" textlink="">
      <xdr:nvSpPr>
        <xdr:cNvPr id="263" name="テキスト ボックス 262"/>
        <xdr:cNvSpPr txBox="1"/>
      </xdr:nvSpPr>
      <xdr:spPr>
        <a:xfrm>
          <a:off x="2641111" y="169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62753</xdr:rowOff>
    </xdr:from>
    <xdr:to>
      <xdr:col>3</xdr:col>
      <xdr:colOff>3175</xdr:colOff>
      <xdr:row>98</xdr:row>
      <xdr:rowOff>164353</xdr:rowOff>
    </xdr:to>
    <xdr:sp macro="" textlink="">
      <xdr:nvSpPr>
        <xdr:cNvPr id="264" name="円/楕円 263"/>
        <xdr:cNvSpPr/>
      </xdr:nvSpPr>
      <xdr:spPr>
        <a:xfrm>
          <a:off x="1968500" y="168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155480</xdr:rowOff>
    </xdr:from>
    <xdr:ext cx="534377" cy="259045"/>
    <xdr:sp macro="" textlink="">
      <xdr:nvSpPr>
        <xdr:cNvPr id="265" name="テキスト ボックス 264"/>
        <xdr:cNvSpPr txBox="1"/>
      </xdr:nvSpPr>
      <xdr:spPr>
        <a:xfrm>
          <a:off x="1752111" y="169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88150</xdr:rowOff>
    </xdr:from>
    <xdr:to>
      <xdr:col>1</xdr:col>
      <xdr:colOff>485775</xdr:colOff>
      <xdr:row>99</xdr:row>
      <xdr:rowOff>18300</xdr:rowOff>
    </xdr:to>
    <xdr:sp macro="" textlink="">
      <xdr:nvSpPr>
        <xdr:cNvPr id="266" name="円/楕円 265"/>
        <xdr:cNvSpPr/>
      </xdr:nvSpPr>
      <xdr:spPr>
        <a:xfrm>
          <a:off x="1079500" y="16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9427</xdr:rowOff>
    </xdr:from>
    <xdr:ext cx="534377" cy="259045"/>
    <xdr:sp macro="" textlink="">
      <xdr:nvSpPr>
        <xdr:cNvPr id="267" name="テキスト ボックス 266"/>
        <xdr:cNvSpPr txBox="1"/>
      </xdr:nvSpPr>
      <xdr:spPr>
        <a:xfrm>
          <a:off x="863111" y="169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122905</xdr:rowOff>
    </xdr:from>
    <xdr:to>
      <xdr:col>15</xdr:col>
      <xdr:colOff>180975</xdr:colOff>
      <xdr:row>36</xdr:row>
      <xdr:rowOff>6547</xdr:rowOff>
    </xdr:to>
    <xdr:cxnSp macro="">
      <xdr:nvCxnSpPr>
        <xdr:cNvPr id="298" name="直線コネクタ 297"/>
        <xdr:cNvCxnSpPr/>
      </xdr:nvCxnSpPr>
      <xdr:spPr>
        <a:xfrm>
          <a:off x="9639300" y="6123655"/>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122905</xdr:rowOff>
    </xdr:from>
    <xdr:to>
      <xdr:col>14</xdr:col>
      <xdr:colOff>28575</xdr:colOff>
      <xdr:row>36</xdr:row>
      <xdr:rowOff>71300</xdr:rowOff>
    </xdr:to>
    <xdr:cxnSp macro="">
      <xdr:nvCxnSpPr>
        <xdr:cNvPr id="301" name="直線コネクタ 300"/>
        <xdr:cNvCxnSpPr/>
      </xdr:nvCxnSpPr>
      <xdr:spPr>
        <a:xfrm flipV="1">
          <a:off x="8750300" y="6123655"/>
          <a:ext cx="889000" cy="1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43878</xdr:rowOff>
    </xdr:from>
    <xdr:to>
      <xdr:col>12</xdr:col>
      <xdr:colOff>511175</xdr:colOff>
      <xdr:row>36</xdr:row>
      <xdr:rowOff>71300</xdr:rowOff>
    </xdr:to>
    <xdr:cxnSp macro="">
      <xdr:nvCxnSpPr>
        <xdr:cNvPr id="304" name="直線コネクタ 303"/>
        <xdr:cNvCxnSpPr/>
      </xdr:nvCxnSpPr>
      <xdr:spPr>
        <a:xfrm>
          <a:off x="7861300" y="6216078"/>
          <a:ext cx="889000" cy="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43878</xdr:rowOff>
    </xdr:from>
    <xdr:to>
      <xdr:col>11</xdr:col>
      <xdr:colOff>307975</xdr:colOff>
      <xdr:row>36</xdr:row>
      <xdr:rowOff>112905</xdr:rowOff>
    </xdr:to>
    <xdr:cxnSp macro="">
      <xdr:nvCxnSpPr>
        <xdr:cNvPr id="307" name="直線コネクタ 306"/>
        <xdr:cNvCxnSpPr/>
      </xdr:nvCxnSpPr>
      <xdr:spPr>
        <a:xfrm flipV="1">
          <a:off x="6972300" y="6216078"/>
          <a:ext cx="889000" cy="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127197</xdr:rowOff>
    </xdr:from>
    <xdr:to>
      <xdr:col>15</xdr:col>
      <xdr:colOff>231775</xdr:colOff>
      <xdr:row>36</xdr:row>
      <xdr:rowOff>57347</xdr:rowOff>
    </xdr:to>
    <xdr:sp macro="" textlink="">
      <xdr:nvSpPr>
        <xdr:cNvPr id="317" name="円/楕円 316"/>
        <xdr:cNvSpPr/>
      </xdr:nvSpPr>
      <xdr:spPr>
        <a:xfrm>
          <a:off x="10426700" y="61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150074</xdr:rowOff>
    </xdr:from>
    <xdr:ext cx="599010" cy="259045"/>
    <xdr:sp macro="" textlink="">
      <xdr:nvSpPr>
        <xdr:cNvPr id="318" name="補助費等該当値テキスト"/>
        <xdr:cNvSpPr txBox="1"/>
      </xdr:nvSpPr>
      <xdr:spPr>
        <a:xfrm>
          <a:off x="10528300" y="59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72105</xdr:rowOff>
    </xdr:from>
    <xdr:to>
      <xdr:col>14</xdr:col>
      <xdr:colOff>79375</xdr:colOff>
      <xdr:row>36</xdr:row>
      <xdr:rowOff>2255</xdr:rowOff>
    </xdr:to>
    <xdr:sp macro="" textlink="">
      <xdr:nvSpPr>
        <xdr:cNvPr id="319" name="円/楕円 318"/>
        <xdr:cNvSpPr/>
      </xdr:nvSpPr>
      <xdr:spPr>
        <a:xfrm>
          <a:off x="9588500" y="60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18782</xdr:rowOff>
    </xdr:from>
    <xdr:ext cx="599010" cy="259045"/>
    <xdr:sp macro="" textlink="">
      <xdr:nvSpPr>
        <xdr:cNvPr id="320" name="テキスト ボックス 319"/>
        <xdr:cNvSpPr txBox="1"/>
      </xdr:nvSpPr>
      <xdr:spPr>
        <a:xfrm>
          <a:off x="9339794" y="584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20500</xdr:rowOff>
    </xdr:from>
    <xdr:to>
      <xdr:col>12</xdr:col>
      <xdr:colOff>561975</xdr:colOff>
      <xdr:row>36</xdr:row>
      <xdr:rowOff>122100</xdr:rowOff>
    </xdr:to>
    <xdr:sp macro="" textlink="">
      <xdr:nvSpPr>
        <xdr:cNvPr id="321" name="円/楕円 320"/>
        <xdr:cNvSpPr/>
      </xdr:nvSpPr>
      <xdr:spPr>
        <a:xfrm>
          <a:off x="8699500" y="61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113227</xdr:rowOff>
    </xdr:from>
    <xdr:ext cx="599010" cy="259045"/>
    <xdr:sp macro="" textlink="">
      <xdr:nvSpPr>
        <xdr:cNvPr id="322" name="テキスト ボックス 321"/>
        <xdr:cNvSpPr txBox="1"/>
      </xdr:nvSpPr>
      <xdr:spPr>
        <a:xfrm>
          <a:off x="8450794" y="62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164528</xdr:rowOff>
    </xdr:from>
    <xdr:to>
      <xdr:col>11</xdr:col>
      <xdr:colOff>358775</xdr:colOff>
      <xdr:row>36</xdr:row>
      <xdr:rowOff>94678</xdr:rowOff>
    </xdr:to>
    <xdr:sp macro="" textlink="">
      <xdr:nvSpPr>
        <xdr:cNvPr id="323" name="円/楕円 322"/>
        <xdr:cNvSpPr/>
      </xdr:nvSpPr>
      <xdr:spPr>
        <a:xfrm>
          <a:off x="7810500" y="61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111205</xdr:rowOff>
    </xdr:from>
    <xdr:ext cx="599010" cy="259045"/>
    <xdr:sp macro="" textlink="">
      <xdr:nvSpPr>
        <xdr:cNvPr id="324" name="テキスト ボックス 323"/>
        <xdr:cNvSpPr txBox="1"/>
      </xdr:nvSpPr>
      <xdr:spPr>
        <a:xfrm>
          <a:off x="7561794" y="59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62105</xdr:rowOff>
    </xdr:from>
    <xdr:to>
      <xdr:col>10</xdr:col>
      <xdr:colOff>155575</xdr:colOff>
      <xdr:row>36</xdr:row>
      <xdr:rowOff>163705</xdr:rowOff>
    </xdr:to>
    <xdr:sp macro="" textlink="">
      <xdr:nvSpPr>
        <xdr:cNvPr id="325" name="円/楕円 324"/>
        <xdr:cNvSpPr/>
      </xdr:nvSpPr>
      <xdr:spPr>
        <a:xfrm>
          <a:off x="6921500" y="6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8782</xdr:rowOff>
    </xdr:from>
    <xdr:ext cx="599010" cy="259045"/>
    <xdr:sp macro="" textlink="">
      <xdr:nvSpPr>
        <xdr:cNvPr id="326" name="テキスト ボックス 325"/>
        <xdr:cNvSpPr txBox="1"/>
      </xdr:nvSpPr>
      <xdr:spPr>
        <a:xfrm>
          <a:off x="6672794" y="60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141517</xdr:rowOff>
    </xdr:from>
    <xdr:to>
      <xdr:col>15</xdr:col>
      <xdr:colOff>180975</xdr:colOff>
      <xdr:row>58</xdr:row>
      <xdr:rowOff>155566</xdr:rowOff>
    </xdr:to>
    <xdr:cxnSp macro="">
      <xdr:nvCxnSpPr>
        <xdr:cNvPr id="355" name="直線コネクタ 354"/>
        <xdr:cNvCxnSpPr/>
      </xdr:nvCxnSpPr>
      <xdr:spPr>
        <a:xfrm flipV="1">
          <a:off x="9639300" y="10085617"/>
          <a:ext cx="8382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155566</xdr:rowOff>
    </xdr:from>
    <xdr:to>
      <xdr:col>14</xdr:col>
      <xdr:colOff>28575</xdr:colOff>
      <xdr:row>59</xdr:row>
      <xdr:rowOff>20996</xdr:rowOff>
    </xdr:to>
    <xdr:cxnSp macro="">
      <xdr:nvCxnSpPr>
        <xdr:cNvPr id="358" name="直線コネクタ 357"/>
        <xdr:cNvCxnSpPr/>
      </xdr:nvCxnSpPr>
      <xdr:spPr>
        <a:xfrm flipV="1">
          <a:off x="8750300" y="10099666"/>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11971</xdr:rowOff>
    </xdr:from>
    <xdr:to>
      <xdr:col>12</xdr:col>
      <xdr:colOff>511175</xdr:colOff>
      <xdr:row>59</xdr:row>
      <xdr:rowOff>20996</xdr:rowOff>
    </xdr:to>
    <xdr:cxnSp macro="">
      <xdr:nvCxnSpPr>
        <xdr:cNvPr id="361" name="直線コネクタ 360"/>
        <xdr:cNvCxnSpPr/>
      </xdr:nvCxnSpPr>
      <xdr:spPr>
        <a:xfrm>
          <a:off x="7861300" y="10127521"/>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11971</xdr:rowOff>
    </xdr:from>
    <xdr:to>
      <xdr:col>11</xdr:col>
      <xdr:colOff>307975</xdr:colOff>
      <xdr:row>59</xdr:row>
      <xdr:rowOff>21582</xdr:rowOff>
    </xdr:to>
    <xdr:cxnSp macro="">
      <xdr:nvCxnSpPr>
        <xdr:cNvPr id="364" name="直線コネクタ 363"/>
        <xdr:cNvCxnSpPr/>
      </xdr:nvCxnSpPr>
      <xdr:spPr>
        <a:xfrm flipV="1">
          <a:off x="6972300" y="1012752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90717</xdr:rowOff>
    </xdr:from>
    <xdr:to>
      <xdr:col>15</xdr:col>
      <xdr:colOff>231775</xdr:colOff>
      <xdr:row>59</xdr:row>
      <xdr:rowOff>20867</xdr:rowOff>
    </xdr:to>
    <xdr:sp macro="" textlink="">
      <xdr:nvSpPr>
        <xdr:cNvPr id="374" name="円/楕円 373"/>
        <xdr:cNvSpPr/>
      </xdr:nvSpPr>
      <xdr:spPr>
        <a:xfrm>
          <a:off x="10426700" y="100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104766</xdr:rowOff>
    </xdr:from>
    <xdr:to>
      <xdr:col>14</xdr:col>
      <xdr:colOff>79375</xdr:colOff>
      <xdr:row>59</xdr:row>
      <xdr:rowOff>34916</xdr:rowOff>
    </xdr:to>
    <xdr:sp macro="" textlink="">
      <xdr:nvSpPr>
        <xdr:cNvPr id="376" name="円/楕円 375"/>
        <xdr:cNvSpPr/>
      </xdr:nvSpPr>
      <xdr:spPr>
        <a:xfrm>
          <a:off x="9588500" y="100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26043</xdr:rowOff>
    </xdr:from>
    <xdr:ext cx="599010" cy="259045"/>
    <xdr:sp macro="" textlink="">
      <xdr:nvSpPr>
        <xdr:cNvPr id="377" name="テキスト ボックス 376"/>
        <xdr:cNvSpPr txBox="1"/>
      </xdr:nvSpPr>
      <xdr:spPr>
        <a:xfrm>
          <a:off x="9339794" y="101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141646</xdr:rowOff>
    </xdr:from>
    <xdr:to>
      <xdr:col>12</xdr:col>
      <xdr:colOff>561975</xdr:colOff>
      <xdr:row>59</xdr:row>
      <xdr:rowOff>71796</xdr:rowOff>
    </xdr:to>
    <xdr:sp macro="" textlink="">
      <xdr:nvSpPr>
        <xdr:cNvPr id="378" name="円/楕円 377"/>
        <xdr:cNvSpPr/>
      </xdr:nvSpPr>
      <xdr:spPr>
        <a:xfrm>
          <a:off x="8699500" y="100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62923</xdr:rowOff>
    </xdr:from>
    <xdr:ext cx="534377" cy="259045"/>
    <xdr:sp macro="" textlink="">
      <xdr:nvSpPr>
        <xdr:cNvPr id="379" name="テキスト ボックス 378"/>
        <xdr:cNvSpPr txBox="1"/>
      </xdr:nvSpPr>
      <xdr:spPr>
        <a:xfrm>
          <a:off x="8483111" y="101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132621</xdr:rowOff>
    </xdr:from>
    <xdr:to>
      <xdr:col>11</xdr:col>
      <xdr:colOff>358775</xdr:colOff>
      <xdr:row>59</xdr:row>
      <xdr:rowOff>62771</xdr:rowOff>
    </xdr:to>
    <xdr:sp macro="" textlink="">
      <xdr:nvSpPr>
        <xdr:cNvPr id="380" name="円/楕円 379"/>
        <xdr:cNvSpPr/>
      </xdr:nvSpPr>
      <xdr:spPr>
        <a:xfrm>
          <a:off x="7810500" y="100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53898</xdr:rowOff>
    </xdr:from>
    <xdr:ext cx="534377" cy="259045"/>
    <xdr:sp macro="" textlink="">
      <xdr:nvSpPr>
        <xdr:cNvPr id="381" name="テキスト ボックス 380"/>
        <xdr:cNvSpPr txBox="1"/>
      </xdr:nvSpPr>
      <xdr:spPr>
        <a:xfrm>
          <a:off x="7594111" y="101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142232</xdr:rowOff>
    </xdr:from>
    <xdr:to>
      <xdr:col>10</xdr:col>
      <xdr:colOff>155575</xdr:colOff>
      <xdr:row>59</xdr:row>
      <xdr:rowOff>72382</xdr:rowOff>
    </xdr:to>
    <xdr:sp macro="" textlink="">
      <xdr:nvSpPr>
        <xdr:cNvPr id="382" name="円/楕円 381"/>
        <xdr:cNvSpPr/>
      </xdr:nvSpPr>
      <xdr:spPr>
        <a:xfrm>
          <a:off x="6921500" y="100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63509</xdr:rowOff>
    </xdr:from>
    <xdr:ext cx="534377" cy="259045"/>
    <xdr:sp macro="" textlink="">
      <xdr:nvSpPr>
        <xdr:cNvPr id="383" name="テキスト ボックス 382"/>
        <xdr:cNvSpPr txBox="1"/>
      </xdr:nvSpPr>
      <xdr:spPr>
        <a:xfrm>
          <a:off x="6705111" y="101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167777</xdr:rowOff>
    </xdr:from>
    <xdr:to>
      <xdr:col>15</xdr:col>
      <xdr:colOff>180975</xdr:colOff>
      <xdr:row>78</xdr:row>
      <xdr:rowOff>169994</xdr:rowOff>
    </xdr:to>
    <xdr:cxnSp macro="">
      <xdr:nvCxnSpPr>
        <xdr:cNvPr id="412" name="直線コネクタ 411"/>
        <xdr:cNvCxnSpPr/>
      </xdr:nvCxnSpPr>
      <xdr:spPr>
        <a:xfrm>
          <a:off x="9639300" y="13540877"/>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167777</xdr:rowOff>
    </xdr:from>
    <xdr:to>
      <xdr:col>14</xdr:col>
      <xdr:colOff>28575</xdr:colOff>
      <xdr:row>79</xdr:row>
      <xdr:rowOff>5286</xdr:rowOff>
    </xdr:to>
    <xdr:cxnSp macro="">
      <xdr:nvCxnSpPr>
        <xdr:cNvPr id="415" name="直線コネクタ 414"/>
        <xdr:cNvCxnSpPr/>
      </xdr:nvCxnSpPr>
      <xdr:spPr>
        <a:xfrm flipV="1">
          <a:off x="8750300" y="13540877"/>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119194</xdr:rowOff>
    </xdr:from>
    <xdr:to>
      <xdr:col>15</xdr:col>
      <xdr:colOff>231775</xdr:colOff>
      <xdr:row>79</xdr:row>
      <xdr:rowOff>49344</xdr:rowOff>
    </xdr:to>
    <xdr:sp macro="" textlink="">
      <xdr:nvSpPr>
        <xdr:cNvPr id="425" name="円/楕円 424"/>
        <xdr:cNvSpPr/>
      </xdr:nvSpPr>
      <xdr:spPr>
        <a:xfrm>
          <a:off x="10426700" y="134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34121</xdr:rowOff>
    </xdr:from>
    <xdr:ext cx="534377" cy="259045"/>
    <xdr:sp macro="" textlink="">
      <xdr:nvSpPr>
        <xdr:cNvPr id="426" name="普通建設事業費 （ うち新規整備　）該当値テキスト"/>
        <xdr:cNvSpPr txBox="1"/>
      </xdr:nvSpPr>
      <xdr:spPr>
        <a:xfrm>
          <a:off x="10528300" y="134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116977</xdr:rowOff>
    </xdr:from>
    <xdr:to>
      <xdr:col>14</xdr:col>
      <xdr:colOff>79375</xdr:colOff>
      <xdr:row>79</xdr:row>
      <xdr:rowOff>47127</xdr:rowOff>
    </xdr:to>
    <xdr:sp macro="" textlink="">
      <xdr:nvSpPr>
        <xdr:cNvPr id="427" name="円/楕円 426"/>
        <xdr:cNvSpPr/>
      </xdr:nvSpPr>
      <xdr:spPr>
        <a:xfrm>
          <a:off x="9588500" y="134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38254</xdr:rowOff>
    </xdr:from>
    <xdr:ext cx="534377" cy="259045"/>
    <xdr:sp macro="" textlink="">
      <xdr:nvSpPr>
        <xdr:cNvPr id="428" name="テキスト ボックス 427"/>
        <xdr:cNvSpPr txBox="1"/>
      </xdr:nvSpPr>
      <xdr:spPr>
        <a:xfrm>
          <a:off x="9372111" y="135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125936</xdr:rowOff>
    </xdr:from>
    <xdr:to>
      <xdr:col>12</xdr:col>
      <xdr:colOff>561975</xdr:colOff>
      <xdr:row>79</xdr:row>
      <xdr:rowOff>56086</xdr:rowOff>
    </xdr:to>
    <xdr:sp macro="" textlink="">
      <xdr:nvSpPr>
        <xdr:cNvPr id="429" name="円/楕円 428"/>
        <xdr:cNvSpPr/>
      </xdr:nvSpPr>
      <xdr:spPr>
        <a:xfrm>
          <a:off x="8699500" y="13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47213</xdr:rowOff>
    </xdr:from>
    <xdr:ext cx="534377" cy="259045"/>
    <xdr:sp macro="" textlink="">
      <xdr:nvSpPr>
        <xdr:cNvPr id="430" name="テキスト ボックス 429"/>
        <xdr:cNvSpPr txBox="1"/>
      </xdr:nvSpPr>
      <xdr:spPr>
        <a:xfrm>
          <a:off x="8483111" y="13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155428</xdr:rowOff>
    </xdr:from>
    <xdr:to>
      <xdr:col>15</xdr:col>
      <xdr:colOff>180975</xdr:colOff>
      <xdr:row>98</xdr:row>
      <xdr:rowOff>170214</xdr:rowOff>
    </xdr:to>
    <xdr:cxnSp macro="">
      <xdr:nvCxnSpPr>
        <xdr:cNvPr id="459" name="直線コネクタ 458"/>
        <xdr:cNvCxnSpPr/>
      </xdr:nvCxnSpPr>
      <xdr:spPr>
        <a:xfrm flipV="1">
          <a:off x="9639300" y="16957528"/>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170214</xdr:rowOff>
    </xdr:from>
    <xdr:to>
      <xdr:col>14</xdr:col>
      <xdr:colOff>28575</xdr:colOff>
      <xdr:row>99</xdr:row>
      <xdr:rowOff>33004</xdr:rowOff>
    </xdr:to>
    <xdr:cxnSp macro="">
      <xdr:nvCxnSpPr>
        <xdr:cNvPr id="462" name="直線コネクタ 461"/>
        <xdr:cNvCxnSpPr/>
      </xdr:nvCxnSpPr>
      <xdr:spPr>
        <a:xfrm flipV="1">
          <a:off x="8750300" y="16972314"/>
          <a:ext cx="8890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104628</xdr:rowOff>
    </xdr:from>
    <xdr:to>
      <xdr:col>15</xdr:col>
      <xdr:colOff>231775</xdr:colOff>
      <xdr:row>99</xdr:row>
      <xdr:rowOff>34778</xdr:rowOff>
    </xdr:to>
    <xdr:sp macro="" textlink="">
      <xdr:nvSpPr>
        <xdr:cNvPr id="472" name="円/楕円 471"/>
        <xdr:cNvSpPr/>
      </xdr:nvSpPr>
      <xdr:spPr>
        <a:xfrm>
          <a:off x="10426700" y="169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64005</xdr:rowOff>
    </xdr:from>
    <xdr:ext cx="599010" cy="259045"/>
    <xdr:sp macro="" textlink="">
      <xdr:nvSpPr>
        <xdr:cNvPr id="473" name="普通建設事業費 （ うち更新整備　）該当値テキスト"/>
        <xdr:cNvSpPr txBox="1"/>
      </xdr:nvSpPr>
      <xdr:spPr>
        <a:xfrm>
          <a:off x="10528300" y="1669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119414</xdr:rowOff>
    </xdr:from>
    <xdr:to>
      <xdr:col>14</xdr:col>
      <xdr:colOff>79375</xdr:colOff>
      <xdr:row>99</xdr:row>
      <xdr:rowOff>49564</xdr:rowOff>
    </xdr:to>
    <xdr:sp macro="" textlink="">
      <xdr:nvSpPr>
        <xdr:cNvPr id="474" name="円/楕円 473"/>
        <xdr:cNvSpPr/>
      </xdr:nvSpPr>
      <xdr:spPr>
        <a:xfrm>
          <a:off x="9588500" y="16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40691</xdr:rowOff>
    </xdr:from>
    <xdr:ext cx="599010" cy="259045"/>
    <xdr:sp macro="" textlink="">
      <xdr:nvSpPr>
        <xdr:cNvPr id="475" name="テキスト ボックス 474"/>
        <xdr:cNvSpPr txBox="1"/>
      </xdr:nvSpPr>
      <xdr:spPr>
        <a:xfrm>
          <a:off x="9339794" y="1701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153654</xdr:rowOff>
    </xdr:from>
    <xdr:to>
      <xdr:col>12</xdr:col>
      <xdr:colOff>561975</xdr:colOff>
      <xdr:row>99</xdr:row>
      <xdr:rowOff>83804</xdr:rowOff>
    </xdr:to>
    <xdr:sp macro="" textlink="">
      <xdr:nvSpPr>
        <xdr:cNvPr id="476" name="円/楕円 475"/>
        <xdr:cNvSpPr/>
      </xdr:nvSpPr>
      <xdr:spPr>
        <a:xfrm>
          <a:off x="8699500" y="169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74931</xdr:rowOff>
    </xdr:from>
    <xdr:ext cx="534377" cy="259045"/>
    <xdr:sp macro="" textlink="">
      <xdr:nvSpPr>
        <xdr:cNvPr id="477" name="テキスト ボックス 476"/>
        <xdr:cNvSpPr txBox="1"/>
      </xdr:nvSpPr>
      <xdr:spPr>
        <a:xfrm>
          <a:off x="8483111" y="170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25655</xdr:rowOff>
    </xdr:from>
    <xdr:to>
      <xdr:col>23</xdr:col>
      <xdr:colOff>517525</xdr:colOff>
      <xdr:row>39</xdr:row>
      <xdr:rowOff>42149</xdr:rowOff>
    </xdr:to>
    <xdr:cxnSp macro="">
      <xdr:nvCxnSpPr>
        <xdr:cNvPr id="506" name="直線コネクタ 505"/>
        <xdr:cNvCxnSpPr/>
      </xdr:nvCxnSpPr>
      <xdr:spPr>
        <a:xfrm>
          <a:off x="15481300" y="6712205"/>
          <a:ext cx="8382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53392</xdr:rowOff>
    </xdr:from>
    <xdr:to>
      <xdr:col>22</xdr:col>
      <xdr:colOff>365125</xdr:colOff>
      <xdr:row>39</xdr:row>
      <xdr:rowOff>25655</xdr:rowOff>
    </xdr:to>
    <xdr:cxnSp macro="">
      <xdr:nvCxnSpPr>
        <xdr:cNvPr id="509" name="直線コネクタ 508"/>
        <xdr:cNvCxnSpPr/>
      </xdr:nvCxnSpPr>
      <xdr:spPr>
        <a:xfrm>
          <a:off x="14592300" y="6568492"/>
          <a:ext cx="889000" cy="1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53392</xdr:rowOff>
    </xdr:from>
    <xdr:to>
      <xdr:col>21</xdr:col>
      <xdr:colOff>161925</xdr:colOff>
      <xdr:row>39</xdr:row>
      <xdr:rowOff>5340</xdr:rowOff>
    </xdr:to>
    <xdr:cxnSp macro="">
      <xdr:nvCxnSpPr>
        <xdr:cNvPr id="512" name="直線コネクタ 511"/>
        <xdr:cNvCxnSpPr/>
      </xdr:nvCxnSpPr>
      <xdr:spPr>
        <a:xfrm flipV="1">
          <a:off x="13703300" y="6568492"/>
          <a:ext cx="889000" cy="1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138298</xdr:rowOff>
    </xdr:from>
    <xdr:to>
      <xdr:col>19</xdr:col>
      <xdr:colOff>644525</xdr:colOff>
      <xdr:row>39</xdr:row>
      <xdr:rowOff>5340</xdr:rowOff>
    </xdr:to>
    <xdr:cxnSp macro="">
      <xdr:nvCxnSpPr>
        <xdr:cNvPr id="515" name="直線コネクタ 514"/>
        <xdr:cNvCxnSpPr/>
      </xdr:nvCxnSpPr>
      <xdr:spPr>
        <a:xfrm>
          <a:off x="12814300" y="6653398"/>
          <a:ext cx="8890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162799</xdr:rowOff>
    </xdr:from>
    <xdr:to>
      <xdr:col>23</xdr:col>
      <xdr:colOff>568325</xdr:colOff>
      <xdr:row>39</xdr:row>
      <xdr:rowOff>92949</xdr:rowOff>
    </xdr:to>
    <xdr:sp macro="" textlink="">
      <xdr:nvSpPr>
        <xdr:cNvPr id="525" name="円/楕円 524"/>
        <xdr:cNvSpPr/>
      </xdr:nvSpPr>
      <xdr:spPr>
        <a:xfrm>
          <a:off x="16268700" y="66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77726</xdr:rowOff>
    </xdr:from>
    <xdr:ext cx="378565" cy="259045"/>
    <xdr:sp macro="" textlink="">
      <xdr:nvSpPr>
        <xdr:cNvPr id="526" name="災害復旧事業費該当値テキスト"/>
        <xdr:cNvSpPr txBox="1"/>
      </xdr:nvSpPr>
      <xdr:spPr>
        <a:xfrm>
          <a:off x="16370300" y="659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146305</xdr:rowOff>
    </xdr:from>
    <xdr:to>
      <xdr:col>22</xdr:col>
      <xdr:colOff>415925</xdr:colOff>
      <xdr:row>39</xdr:row>
      <xdr:rowOff>76455</xdr:rowOff>
    </xdr:to>
    <xdr:sp macro="" textlink="">
      <xdr:nvSpPr>
        <xdr:cNvPr id="527" name="円/楕円 526"/>
        <xdr:cNvSpPr/>
      </xdr:nvSpPr>
      <xdr:spPr>
        <a:xfrm>
          <a:off x="15430500" y="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67582</xdr:rowOff>
    </xdr:from>
    <xdr:ext cx="469744" cy="259045"/>
    <xdr:sp macro="" textlink="">
      <xdr:nvSpPr>
        <xdr:cNvPr id="528" name="テキスト ボックス 527"/>
        <xdr:cNvSpPr txBox="1"/>
      </xdr:nvSpPr>
      <xdr:spPr>
        <a:xfrm>
          <a:off x="15246427" y="675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2592</xdr:rowOff>
    </xdr:from>
    <xdr:to>
      <xdr:col>21</xdr:col>
      <xdr:colOff>212725</xdr:colOff>
      <xdr:row>38</xdr:row>
      <xdr:rowOff>104192</xdr:rowOff>
    </xdr:to>
    <xdr:sp macro="" textlink="">
      <xdr:nvSpPr>
        <xdr:cNvPr id="529" name="円/楕円 528"/>
        <xdr:cNvSpPr/>
      </xdr:nvSpPr>
      <xdr:spPr>
        <a:xfrm>
          <a:off x="14541500" y="65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120719</xdr:rowOff>
    </xdr:from>
    <xdr:ext cx="534377" cy="259045"/>
    <xdr:sp macro="" textlink="">
      <xdr:nvSpPr>
        <xdr:cNvPr id="530" name="テキスト ボックス 529"/>
        <xdr:cNvSpPr txBox="1"/>
      </xdr:nvSpPr>
      <xdr:spPr>
        <a:xfrm>
          <a:off x="14325111" y="62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125990</xdr:rowOff>
    </xdr:from>
    <xdr:to>
      <xdr:col>20</xdr:col>
      <xdr:colOff>9525</xdr:colOff>
      <xdr:row>39</xdr:row>
      <xdr:rowOff>56140</xdr:rowOff>
    </xdr:to>
    <xdr:sp macro="" textlink="">
      <xdr:nvSpPr>
        <xdr:cNvPr id="531" name="円/楕円 530"/>
        <xdr:cNvSpPr/>
      </xdr:nvSpPr>
      <xdr:spPr>
        <a:xfrm>
          <a:off x="13652500" y="66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47267</xdr:rowOff>
    </xdr:from>
    <xdr:ext cx="534377" cy="259045"/>
    <xdr:sp macro="" textlink="">
      <xdr:nvSpPr>
        <xdr:cNvPr id="532" name="テキスト ボックス 531"/>
        <xdr:cNvSpPr txBox="1"/>
      </xdr:nvSpPr>
      <xdr:spPr>
        <a:xfrm>
          <a:off x="13436111" y="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87498</xdr:rowOff>
    </xdr:from>
    <xdr:to>
      <xdr:col>18</xdr:col>
      <xdr:colOff>492125</xdr:colOff>
      <xdr:row>39</xdr:row>
      <xdr:rowOff>17648</xdr:rowOff>
    </xdr:to>
    <xdr:sp macro="" textlink="">
      <xdr:nvSpPr>
        <xdr:cNvPr id="533" name="円/楕円 532"/>
        <xdr:cNvSpPr/>
      </xdr:nvSpPr>
      <xdr:spPr>
        <a:xfrm>
          <a:off x="12763500" y="66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8775</xdr:rowOff>
    </xdr:from>
    <xdr:ext cx="534377" cy="259045"/>
    <xdr:sp macro="" textlink="">
      <xdr:nvSpPr>
        <xdr:cNvPr id="534" name="テキスト ボックス 533"/>
        <xdr:cNvSpPr txBox="1"/>
      </xdr:nvSpPr>
      <xdr:spPr>
        <a:xfrm>
          <a:off x="12547111" y="66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67453</xdr:rowOff>
    </xdr:from>
    <xdr:to>
      <xdr:col>23</xdr:col>
      <xdr:colOff>517525</xdr:colOff>
      <xdr:row>78</xdr:row>
      <xdr:rowOff>89556</xdr:rowOff>
    </xdr:to>
    <xdr:cxnSp macro="">
      <xdr:nvCxnSpPr>
        <xdr:cNvPr id="618" name="直線コネクタ 617"/>
        <xdr:cNvCxnSpPr/>
      </xdr:nvCxnSpPr>
      <xdr:spPr>
        <a:xfrm>
          <a:off x="15481300" y="13440553"/>
          <a:ext cx="838200" cy="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67453</xdr:rowOff>
    </xdr:from>
    <xdr:to>
      <xdr:col>22</xdr:col>
      <xdr:colOff>365125</xdr:colOff>
      <xdr:row>78</xdr:row>
      <xdr:rowOff>108702</xdr:rowOff>
    </xdr:to>
    <xdr:cxnSp macro="">
      <xdr:nvCxnSpPr>
        <xdr:cNvPr id="621" name="直線コネクタ 620"/>
        <xdr:cNvCxnSpPr/>
      </xdr:nvCxnSpPr>
      <xdr:spPr>
        <a:xfrm flipV="1">
          <a:off x="14592300" y="13440553"/>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108702</xdr:rowOff>
    </xdr:from>
    <xdr:to>
      <xdr:col>21</xdr:col>
      <xdr:colOff>161925</xdr:colOff>
      <xdr:row>78</xdr:row>
      <xdr:rowOff>109561</xdr:rowOff>
    </xdr:to>
    <xdr:cxnSp macro="">
      <xdr:nvCxnSpPr>
        <xdr:cNvPr id="624" name="直線コネクタ 623"/>
        <xdr:cNvCxnSpPr/>
      </xdr:nvCxnSpPr>
      <xdr:spPr>
        <a:xfrm flipV="1">
          <a:off x="13703300" y="13481802"/>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104611</xdr:rowOff>
    </xdr:from>
    <xdr:to>
      <xdr:col>19</xdr:col>
      <xdr:colOff>644525</xdr:colOff>
      <xdr:row>78</xdr:row>
      <xdr:rowOff>109561</xdr:rowOff>
    </xdr:to>
    <xdr:cxnSp macro="">
      <xdr:nvCxnSpPr>
        <xdr:cNvPr id="627" name="直線コネクタ 626"/>
        <xdr:cNvCxnSpPr/>
      </xdr:nvCxnSpPr>
      <xdr:spPr>
        <a:xfrm>
          <a:off x="12814300" y="13477711"/>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38756</xdr:rowOff>
    </xdr:from>
    <xdr:to>
      <xdr:col>23</xdr:col>
      <xdr:colOff>568325</xdr:colOff>
      <xdr:row>78</xdr:row>
      <xdr:rowOff>140356</xdr:rowOff>
    </xdr:to>
    <xdr:sp macro="" textlink="">
      <xdr:nvSpPr>
        <xdr:cNvPr id="637" name="円/楕円 636"/>
        <xdr:cNvSpPr/>
      </xdr:nvSpPr>
      <xdr:spPr>
        <a:xfrm>
          <a:off x="16268700" y="134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129313</xdr:rowOff>
    </xdr:from>
    <xdr:ext cx="534377" cy="259045"/>
    <xdr:sp macro="" textlink="">
      <xdr:nvSpPr>
        <xdr:cNvPr id="638" name="公債費該当値テキスト"/>
        <xdr:cNvSpPr txBox="1"/>
      </xdr:nvSpPr>
      <xdr:spPr>
        <a:xfrm>
          <a:off x="16370300" y="1333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16653</xdr:rowOff>
    </xdr:from>
    <xdr:to>
      <xdr:col>22</xdr:col>
      <xdr:colOff>415925</xdr:colOff>
      <xdr:row>78</xdr:row>
      <xdr:rowOff>118253</xdr:rowOff>
    </xdr:to>
    <xdr:sp macro="" textlink="">
      <xdr:nvSpPr>
        <xdr:cNvPr id="639" name="円/楕円 638"/>
        <xdr:cNvSpPr/>
      </xdr:nvSpPr>
      <xdr:spPr>
        <a:xfrm>
          <a:off x="15430500" y="13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109380</xdr:rowOff>
    </xdr:from>
    <xdr:ext cx="599010" cy="259045"/>
    <xdr:sp macro="" textlink="">
      <xdr:nvSpPr>
        <xdr:cNvPr id="640" name="テキスト ボックス 639"/>
        <xdr:cNvSpPr txBox="1"/>
      </xdr:nvSpPr>
      <xdr:spPr>
        <a:xfrm>
          <a:off x="15181794" y="134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57902</xdr:rowOff>
    </xdr:from>
    <xdr:to>
      <xdr:col>21</xdr:col>
      <xdr:colOff>212725</xdr:colOff>
      <xdr:row>78</xdr:row>
      <xdr:rowOff>159502</xdr:rowOff>
    </xdr:to>
    <xdr:sp macro="" textlink="">
      <xdr:nvSpPr>
        <xdr:cNvPr id="641" name="円/楕円 640"/>
        <xdr:cNvSpPr/>
      </xdr:nvSpPr>
      <xdr:spPr>
        <a:xfrm>
          <a:off x="14541500" y="134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150629</xdr:rowOff>
    </xdr:from>
    <xdr:ext cx="534377" cy="259045"/>
    <xdr:sp macro="" textlink="">
      <xdr:nvSpPr>
        <xdr:cNvPr id="642" name="テキスト ボックス 641"/>
        <xdr:cNvSpPr txBox="1"/>
      </xdr:nvSpPr>
      <xdr:spPr>
        <a:xfrm>
          <a:off x="14325111" y="135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58761</xdr:rowOff>
    </xdr:from>
    <xdr:to>
      <xdr:col>20</xdr:col>
      <xdr:colOff>9525</xdr:colOff>
      <xdr:row>78</xdr:row>
      <xdr:rowOff>160361</xdr:rowOff>
    </xdr:to>
    <xdr:sp macro="" textlink="">
      <xdr:nvSpPr>
        <xdr:cNvPr id="643" name="円/楕円 642"/>
        <xdr:cNvSpPr/>
      </xdr:nvSpPr>
      <xdr:spPr>
        <a:xfrm>
          <a:off x="13652500" y="134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151488</xdr:rowOff>
    </xdr:from>
    <xdr:ext cx="534377" cy="259045"/>
    <xdr:sp macro="" textlink="">
      <xdr:nvSpPr>
        <xdr:cNvPr id="644" name="テキスト ボックス 643"/>
        <xdr:cNvSpPr txBox="1"/>
      </xdr:nvSpPr>
      <xdr:spPr>
        <a:xfrm>
          <a:off x="13436111" y="135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53811</xdr:rowOff>
    </xdr:from>
    <xdr:to>
      <xdr:col>18</xdr:col>
      <xdr:colOff>492125</xdr:colOff>
      <xdr:row>78</xdr:row>
      <xdr:rowOff>155411</xdr:rowOff>
    </xdr:to>
    <xdr:sp macro="" textlink="">
      <xdr:nvSpPr>
        <xdr:cNvPr id="645" name="円/楕円 644"/>
        <xdr:cNvSpPr/>
      </xdr:nvSpPr>
      <xdr:spPr>
        <a:xfrm>
          <a:off x="12763500" y="134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146538</xdr:rowOff>
    </xdr:from>
    <xdr:ext cx="534377" cy="259045"/>
    <xdr:sp macro="" textlink="">
      <xdr:nvSpPr>
        <xdr:cNvPr id="646" name="テキスト ボックス 645"/>
        <xdr:cNvSpPr txBox="1"/>
      </xdr:nvSpPr>
      <xdr:spPr>
        <a:xfrm>
          <a:off x="12547111" y="135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91467</xdr:rowOff>
    </xdr:from>
    <xdr:to>
      <xdr:col>23</xdr:col>
      <xdr:colOff>517525</xdr:colOff>
      <xdr:row>98</xdr:row>
      <xdr:rowOff>102288</xdr:rowOff>
    </xdr:to>
    <xdr:cxnSp macro="">
      <xdr:nvCxnSpPr>
        <xdr:cNvPr id="673" name="直線コネクタ 672"/>
        <xdr:cNvCxnSpPr/>
      </xdr:nvCxnSpPr>
      <xdr:spPr>
        <a:xfrm>
          <a:off x="15481300" y="16893567"/>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91467</xdr:rowOff>
    </xdr:from>
    <xdr:to>
      <xdr:col>22</xdr:col>
      <xdr:colOff>365125</xdr:colOff>
      <xdr:row>98</xdr:row>
      <xdr:rowOff>96087</xdr:rowOff>
    </xdr:to>
    <xdr:cxnSp macro="">
      <xdr:nvCxnSpPr>
        <xdr:cNvPr id="676" name="直線コネクタ 675"/>
        <xdr:cNvCxnSpPr/>
      </xdr:nvCxnSpPr>
      <xdr:spPr>
        <a:xfrm flipV="1">
          <a:off x="14592300" y="16893567"/>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96087</xdr:rowOff>
    </xdr:from>
    <xdr:to>
      <xdr:col>21</xdr:col>
      <xdr:colOff>161925</xdr:colOff>
      <xdr:row>98</xdr:row>
      <xdr:rowOff>100200</xdr:rowOff>
    </xdr:to>
    <xdr:cxnSp macro="">
      <xdr:nvCxnSpPr>
        <xdr:cNvPr id="679" name="直線コネクタ 678"/>
        <xdr:cNvCxnSpPr/>
      </xdr:nvCxnSpPr>
      <xdr:spPr>
        <a:xfrm flipV="1">
          <a:off x="13703300" y="16898187"/>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97526</xdr:rowOff>
    </xdr:from>
    <xdr:to>
      <xdr:col>19</xdr:col>
      <xdr:colOff>644525</xdr:colOff>
      <xdr:row>98</xdr:row>
      <xdr:rowOff>100200</xdr:rowOff>
    </xdr:to>
    <xdr:cxnSp macro="">
      <xdr:nvCxnSpPr>
        <xdr:cNvPr id="682" name="直線コネクタ 681"/>
        <xdr:cNvCxnSpPr/>
      </xdr:nvCxnSpPr>
      <xdr:spPr>
        <a:xfrm>
          <a:off x="12814300" y="16899626"/>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51488</xdr:rowOff>
    </xdr:from>
    <xdr:to>
      <xdr:col>23</xdr:col>
      <xdr:colOff>568325</xdr:colOff>
      <xdr:row>98</xdr:row>
      <xdr:rowOff>153088</xdr:rowOff>
    </xdr:to>
    <xdr:sp macro="" textlink="">
      <xdr:nvSpPr>
        <xdr:cNvPr id="692" name="円/楕円 691"/>
        <xdr:cNvSpPr/>
      </xdr:nvSpPr>
      <xdr:spPr>
        <a:xfrm>
          <a:off x="16268700" y="168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40667</xdr:rowOff>
    </xdr:from>
    <xdr:to>
      <xdr:col>22</xdr:col>
      <xdr:colOff>415925</xdr:colOff>
      <xdr:row>98</xdr:row>
      <xdr:rowOff>142267</xdr:rowOff>
    </xdr:to>
    <xdr:sp macro="" textlink="">
      <xdr:nvSpPr>
        <xdr:cNvPr id="694" name="円/楕円 693"/>
        <xdr:cNvSpPr/>
      </xdr:nvSpPr>
      <xdr:spPr>
        <a:xfrm>
          <a:off x="15430500" y="168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133394</xdr:rowOff>
    </xdr:from>
    <xdr:ext cx="534377" cy="259045"/>
    <xdr:sp macro="" textlink="">
      <xdr:nvSpPr>
        <xdr:cNvPr id="695" name="テキスト ボックス 694"/>
        <xdr:cNvSpPr txBox="1"/>
      </xdr:nvSpPr>
      <xdr:spPr>
        <a:xfrm>
          <a:off x="15214111" y="169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45287</xdr:rowOff>
    </xdr:from>
    <xdr:to>
      <xdr:col>21</xdr:col>
      <xdr:colOff>212725</xdr:colOff>
      <xdr:row>98</xdr:row>
      <xdr:rowOff>146887</xdr:rowOff>
    </xdr:to>
    <xdr:sp macro="" textlink="">
      <xdr:nvSpPr>
        <xdr:cNvPr id="696" name="円/楕円 695"/>
        <xdr:cNvSpPr/>
      </xdr:nvSpPr>
      <xdr:spPr>
        <a:xfrm>
          <a:off x="14541500" y="168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138014</xdr:rowOff>
    </xdr:from>
    <xdr:ext cx="534377" cy="259045"/>
    <xdr:sp macro="" textlink="">
      <xdr:nvSpPr>
        <xdr:cNvPr id="697" name="テキスト ボックス 696"/>
        <xdr:cNvSpPr txBox="1"/>
      </xdr:nvSpPr>
      <xdr:spPr>
        <a:xfrm>
          <a:off x="14325111" y="169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49400</xdr:rowOff>
    </xdr:from>
    <xdr:to>
      <xdr:col>20</xdr:col>
      <xdr:colOff>9525</xdr:colOff>
      <xdr:row>98</xdr:row>
      <xdr:rowOff>151000</xdr:rowOff>
    </xdr:to>
    <xdr:sp macro="" textlink="">
      <xdr:nvSpPr>
        <xdr:cNvPr id="698" name="円/楕円 697"/>
        <xdr:cNvSpPr/>
      </xdr:nvSpPr>
      <xdr:spPr>
        <a:xfrm>
          <a:off x="13652500" y="168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142127</xdr:rowOff>
    </xdr:from>
    <xdr:ext cx="534377" cy="259045"/>
    <xdr:sp macro="" textlink="">
      <xdr:nvSpPr>
        <xdr:cNvPr id="699" name="テキスト ボックス 698"/>
        <xdr:cNvSpPr txBox="1"/>
      </xdr:nvSpPr>
      <xdr:spPr>
        <a:xfrm>
          <a:off x="13436111" y="169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46726</xdr:rowOff>
    </xdr:from>
    <xdr:to>
      <xdr:col>18</xdr:col>
      <xdr:colOff>492125</xdr:colOff>
      <xdr:row>98</xdr:row>
      <xdr:rowOff>148326</xdr:rowOff>
    </xdr:to>
    <xdr:sp macro="" textlink="">
      <xdr:nvSpPr>
        <xdr:cNvPr id="700" name="円/楕円 699"/>
        <xdr:cNvSpPr/>
      </xdr:nvSpPr>
      <xdr:spPr>
        <a:xfrm>
          <a:off x="12763500" y="168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139453</xdr:rowOff>
    </xdr:from>
    <xdr:ext cx="534377" cy="259045"/>
    <xdr:sp macro="" textlink="">
      <xdr:nvSpPr>
        <xdr:cNvPr id="701" name="テキスト ボックス 700"/>
        <xdr:cNvSpPr txBox="1"/>
      </xdr:nvSpPr>
      <xdr:spPr>
        <a:xfrm>
          <a:off x="12547111" y="169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132309</xdr:rowOff>
    </xdr:from>
    <xdr:to>
      <xdr:col>28</xdr:col>
      <xdr:colOff>314325</xdr:colOff>
      <xdr:row>39</xdr:row>
      <xdr:rowOff>44450</xdr:rowOff>
    </xdr:to>
    <xdr:cxnSp macro="">
      <xdr:nvCxnSpPr>
        <xdr:cNvPr id="739" name="直線コネクタ 738"/>
        <xdr:cNvCxnSpPr/>
      </xdr:nvCxnSpPr>
      <xdr:spPr>
        <a:xfrm>
          <a:off x="18656300" y="664740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81509</xdr:rowOff>
    </xdr:from>
    <xdr:to>
      <xdr:col>27</xdr:col>
      <xdr:colOff>161925</xdr:colOff>
      <xdr:row>39</xdr:row>
      <xdr:rowOff>11659</xdr:rowOff>
    </xdr:to>
    <xdr:sp macro="" textlink="">
      <xdr:nvSpPr>
        <xdr:cNvPr id="757" name="円/楕円 756"/>
        <xdr:cNvSpPr/>
      </xdr:nvSpPr>
      <xdr:spPr>
        <a:xfrm>
          <a:off x="18605500" y="65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2786</xdr:rowOff>
    </xdr:from>
    <xdr:ext cx="469744" cy="259045"/>
    <xdr:sp macro="" textlink="">
      <xdr:nvSpPr>
        <xdr:cNvPr id="758" name="テキスト ボックス 757"/>
        <xdr:cNvSpPr txBox="1"/>
      </xdr:nvSpPr>
      <xdr:spPr>
        <a:xfrm>
          <a:off x="18421427" y="668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64636</xdr:rowOff>
    </xdr:from>
    <xdr:to>
      <xdr:col>32</xdr:col>
      <xdr:colOff>187325</xdr:colOff>
      <xdr:row>76</xdr:row>
      <xdr:rowOff>81159</xdr:rowOff>
    </xdr:to>
    <xdr:cxnSp macro="">
      <xdr:nvCxnSpPr>
        <xdr:cNvPr id="840" name="直線コネクタ 839"/>
        <xdr:cNvCxnSpPr/>
      </xdr:nvCxnSpPr>
      <xdr:spPr>
        <a:xfrm>
          <a:off x="21323300" y="13094836"/>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64636</xdr:rowOff>
    </xdr:from>
    <xdr:to>
      <xdr:col>31</xdr:col>
      <xdr:colOff>34925</xdr:colOff>
      <xdr:row>76</xdr:row>
      <xdr:rowOff>80190</xdr:rowOff>
    </xdr:to>
    <xdr:cxnSp macro="">
      <xdr:nvCxnSpPr>
        <xdr:cNvPr id="843" name="直線コネクタ 842"/>
        <xdr:cNvCxnSpPr/>
      </xdr:nvCxnSpPr>
      <xdr:spPr>
        <a:xfrm flipV="1">
          <a:off x="20434300" y="13094836"/>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80190</xdr:rowOff>
    </xdr:from>
    <xdr:to>
      <xdr:col>29</xdr:col>
      <xdr:colOff>517525</xdr:colOff>
      <xdr:row>76</xdr:row>
      <xdr:rowOff>107116</xdr:rowOff>
    </xdr:to>
    <xdr:cxnSp macro="">
      <xdr:nvCxnSpPr>
        <xdr:cNvPr id="846" name="直線コネクタ 845"/>
        <xdr:cNvCxnSpPr/>
      </xdr:nvCxnSpPr>
      <xdr:spPr>
        <a:xfrm flipV="1">
          <a:off x="19545300" y="13110390"/>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107116</xdr:rowOff>
    </xdr:from>
    <xdr:to>
      <xdr:col>28</xdr:col>
      <xdr:colOff>314325</xdr:colOff>
      <xdr:row>76</xdr:row>
      <xdr:rowOff>118139</xdr:rowOff>
    </xdr:to>
    <xdr:cxnSp macro="">
      <xdr:nvCxnSpPr>
        <xdr:cNvPr id="849" name="直線コネクタ 848"/>
        <xdr:cNvCxnSpPr/>
      </xdr:nvCxnSpPr>
      <xdr:spPr>
        <a:xfrm flipV="1">
          <a:off x="18656300" y="13137316"/>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30359</xdr:rowOff>
    </xdr:from>
    <xdr:to>
      <xdr:col>32</xdr:col>
      <xdr:colOff>238125</xdr:colOff>
      <xdr:row>76</xdr:row>
      <xdr:rowOff>131959</xdr:rowOff>
    </xdr:to>
    <xdr:sp macro="" textlink="">
      <xdr:nvSpPr>
        <xdr:cNvPr id="859" name="円/楕円 858"/>
        <xdr:cNvSpPr/>
      </xdr:nvSpPr>
      <xdr:spPr>
        <a:xfrm>
          <a:off x="22110700" y="130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8786</xdr:rowOff>
    </xdr:from>
    <xdr:ext cx="534377" cy="259045"/>
    <xdr:sp macro="" textlink="">
      <xdr:nvSpPr>
        <xdr:cNvPr id="860" name="繰出金該当値テキスト"/>
        <xdr:cNvSpPr txBox="1"/>
      </xdr:nvSpPr>
      <xdr:spPr>
        <a:xfrm>
          <a:off x="22212300" y="130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13836</xdr:rowOff>
    </xdr:from>
    <xdr:to>
      <xdr:col>31</xdr:col>
      <xdr:colOff>85725</xdr:colOff>
      <xdr:row>76</xdr:row>
      <xdr:rowOff>115436</xdr:rowOff>
    </xdr:to>
    <xdr:sp macro="" textlink="">
      <xdr:nvSpPr>
        <xdr:cNvPr id="861" name="円/楕円 860"/>
        <xdr:cNvSpPr/>
      </xdr:nvSpPr>
      <xdr:spPr>
        <a:xfrm>
          <a:off x="21272500" y="130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106563</xdr:rowOff>
    </xdr:from>
    <xdr:ext cx="534377" cy="259045"/>
    <xdr:sp macro="" textlink="">
      <xdr:nvSpPr>
        <xdr:cNvPr id="862" name="テキスト ボックス 861"/>
        <xdr:cNvSpPr txBox="1"/>
      </xdr:nvSpPr>
      <xdr:spPr>
        <a:xfrm>
          <a:off x="21056111" y="131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29390</xdr:rowOff>
    </xdr:from>
    <xdr:to>
      <xdr:col>29</xdr:col>
      <xdr:colOff>568325</xdr:colOff>
      <xdr:row>76</xdr:row>
      <xdr:rowOff>130990</xdr:rowOff>
    </xdr:to>
    <xdr:sp macro="" textlink="">
      <xdr:nvSpPr>
        <xdr:cNvPr id="863" name="円/楕円 862"/>
        <xdr:cNvSpPr/>
      </xdr:nvSpPr>
      <xdr:spPr>
        <a:xfrm>
          <a:off x="20383500" y="130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122117</xdr:rowOff>
    </xdr:from>
    <xdr:ext cx="534377" cy="259045"/>
    <xdr:sp macro="" textlink="">
      <xdr:nvSpPr>
        <xdr:cNvPr id="864" name="テキスト ボックス 863"/>
        <xdr:cNvSpPr txBox="1"/>
      </xdr:nvSpPr>
      <xdr:spPr>
        <a:xfrm>
          <a:off x="20167111" y="131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56316</xdr:rowOff>
    </xdr:from>
    <xdr:to>
      <xdr:col>28</xdr:col>
      <xdr:colOff>365125</xdr:colOff>
      <xdr:row>76</xdr:row>
      <xdr:rowOff>157916</xdr:rowOff>
    </xdr:to>
    <xdr:sp macro="" textlink="">
      <xdr:nvSpPr>
        <xdr:cNvPr id="865" name="円/楕円 864"/>
        <xdr:cNvSpPr/>
      </xdr:nvSpPr>
      <xdr:spPr>
        <a:xfrm>
          <a:off x="19494500" y="130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149043</xdr:rowOff>
    </xdr:from>
    <xdr:ext cx="534377" cy="259045"/>
    <xdr:sp macro="" textlink="">
      <xdr:nvSpPr>
        <xdr:cNvPr id="866" name="テキスト ボックス 865"/>
        <xdr:cNvSpPr txBox="1"/>
      </xdr:nvSpPr>
      <xdr:spPr>
        <a:xfrm>
          <a:off x="19278111" y="131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67339</xdr:rowOff>
    </xdr:from>
    <xdr:to>
      <xdr:col>27</xdr:col>
      <xdr:colOff>161925</xdr:colOff>
      <xdr:row>76</xdr:row>
      <xdr:rowOff>168939</xdr:rowOff>
    </xdr:to>
    <xdr:sp macro="" textlink="">
      <xdr:nvSpPr>
        <xdr:cNvPr id="867" name="円/楕円 866"/>
        <xdr:cNvSpPr/>
      </xdr:nvSpPr>
      <xdr:spPr>
        <a:xfrm>
          <a:off x="18605500" y="130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160066</xdr:rowOff>
    </xdr:from>
    <xdr:ext cx="534377" cy="259045"/>
    <xdr:sp macro="" textlink="">
      <xdr:nvSpPr>
        <xdr:cNvPr id="868" name="テキスト ボックス 867"/>
        <xdr:cNvSpPr txBox="1"/>
      </xdr:nvSpPr>
      <xdr:spPr>
        <a:xfrm>
          <a:off x="18389111" y="131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歳出決算総額は、住民一人当たり</a:t>
          </a:r>
          <a:r>
            <a:rPr kumimoji="1" lang="en-US" altLang="ja-JP" sz="1200">
              <a:latin typeface="ＭＳ Ｐゴシック"/>
            </a:rPr>
            <a:t>874,429</a:t>
          </a:r>
          <a:r>
            <a:rPr kumimoji="1" lang="ja-JP" altLang="en-US" sz="1200">
              <a:latin typeface="ＭＳ Ｐゴシック"/>
            </a:rPr>
            <a:t>円となっている。</a:t>
          </a:r>
          <a:endParaRPr kumimoji="1" lang="en-US" altLang="ja-JP" sz="1200">
            <a:latin typeface="ＭＳ Ｐゴシック"/>
          </a:endParaRPr>
        </a:p>
        <a:p>
          <a:r>
            <a:rPr kumimoji="1" lang="ja-JP" altLang="en-US" sz="1200">
              <a:latin typeface="ＭＳ Ｐゴシック"/>
            </a:rPr>
            <a:t>　</a:t>
          </a:r>
          <a:r>
            <a:rPr lang="ja-JP" altLang="en-US" sz="1200" b="0" i="0" u="none" strike="noStrike" baseline="0" smtClean="0">
              <a:solidFill>
                <a:schemeClr val="dk1"/>
              </a:solidFill>
              <a:latin typeface="+mn-lt"/>
              <a:ea typeface="+mn-ea"/>
              <a:cs typeface="+mn-cs"/>
            </a:rPr>
            <a:t>性質別経費の主な構成項目は、普通建設事業費、</a:t>
          </a:r>
          <a:r>
            <a:rPr lang="ja-JP" altLang="ja-JP" sz="1200" b="0" i="0" baseline="0">
              <a:solidFill>
                <a:schemeClr val="dk1"/>
              </a:solidFill>
              <a:effectLst/>
              <a:latin typeface="+mn-lt"/>
              <a:ea typeface="+mn-ea"/>
              <a:cs typeface="+mn-cs"/>
            </a:rPr>
            <a:t>補助費等、</a:t>
          </a:r>
          <a:r>
            <a:rPr lang="ja-JP" altLang="en-US" sz="1200" b="0" i="0" u="none" strike="noStrike" baseline="0" smtClean="0">
              <a:solidFill>
                <a:schemeClr val="dk1"/>
              </a:solidFill>
              <a:latin typeface="+mn-lt"/>
              <a:ea typeface="+mn-ea"/>
              <a:cs typeface="+mn-cs"/>
            </a:rPr>
            <a:t>人件費、公債費の順となっている。</a:t>
          </a:r>
          <a:endParaRPr lang="en-US" altLang="ja-JP" sz="1200" b="0" i="0" u="none" strike="noStrike" baseline="0" smtClean="0">
            <a:solidFill>
              <a:schemeClr val="dk1"/>
            </a:solidFill>
            <a:latin typeface="+mn-lt"/>
            <a:ea typeface="+mn-ea"/>
            <a:cs typeface="+mn-cs"/>
          </a:endParaRPr>
        </a:p>
        <a:p>
          <a:r>
            <a:rPr kumimoji="1" lang="ja-JP" altLang="en-US" sz="1200" b="0" i="0" u="none" strike="noStrike" baseline="0" smtClean="0">
              <a:solidFill>
                <a:schemeClr val="dk1"/>
              </a:solidFill>
              <a:latin typeface="+mn-lt"/>
              <a:ea typeface="+mn-ea"/>
              <a:cs typeface="+mn-cs"/>
            </a:rPr>
            <a:t>　普通建設事業費については、庁舎の耐震化・改修工事、山の家改修工事、観光案内所建設工事等を実施したことから、前年度よりも大幅に増加した。類似団体平均値よりも下回ってはいるが、近年増加傾向であり、今後も保育園等の耐震工事、国民健康保険診療所の建替工事など大型事建設事業が予定されていることから、計画的かつ適切に事業執行していく。</a:t>
          </a:r>
          <a:endParaRPr kumimoji="1" lang="en-US" altLang="ja-JP" sz="1200" b="0" i="0" u="none" strike="noStrike" baseline="0" smtClean="0">
            <a:solidFill>
              <a:schemeClr val="dk1"/>
            </a:solidFill>
            <a:latin typeface="+mn-lt"/>
            <a:ea typeface="+mn-ea"/>
            <a:cs typeface="+mn-cs"/>
          </a:endParaRPr>
        </a:p>
        <a:p>
          <a:r>
            <a:rPr kumimoji="1" lang="ja-JP" altLang="en-US" sz="1200">
              <a:latin typeface="ＭＳ Ｐゴシック"/>
            </a:rPr>
            <a:t>　</a:t>
          </a:r>
          <a:r>
            <a:rPr lang="ja-JP" altLang="en-US" sz="1200" b="0" i="0" u="none" strike="noStrike" baseline="0" smtClean="0">
              <a:solidFill>
                <a:schemeClr val="dk1"/>
              </a:solidFill>
              <a:latin typeface="+mn-lt"/>
              <a:ea typeface="+mn-ea"/>
              <a:cs typeface="+mn-cs"/>
            </a:rPr>
            <a:t>補助費等については、相楽東部広域連合、相楽中部消防組合、相楽郡広域事務組合などへの一部事務組合等への負担金によるところが大きく、農業振興に係る補助金の減により、前年度より減少したものの、新たな事業の開始も予定していることから高止まりすると見込まれる。</a:t>
          </a:r>
          <a:endParaRPr lang="en-US" altLang="ja-JP" sz="1200" b="0" i="0" u="none" strike="noStrike" baseline="0" smtClean="0">
            <a:solidFill>
              <a:schemeClr val="dk1"/>
            </a:solidFill>
            <a:latin typeface="+mn-lt"/>
            <a:ea typeface="+mn-ea"/>
            <a:cs typeface="+mn-cs"/>
          </a:endParaRPr>
        </a:p>
        <a:p>
          <a:r>
            <a:rPr kumimoji="1" lang="ja-JP" altLang="en-US" sz="1200" b="0" i="0" u="none" strike="noStrike" baseline="0" smtClean="0">
              <a:solidFill>
                <a:schemeClr val="dk1"/>
              </a:solidFill>
              <a:latin typeface="+mn-lt"/>
              <a:ea typeface="+mn-ea"/>
              <a:cs typeface="+mn-cs"/>
            </a:rPr>
            <a:t>　人件費、公債費、扶助費の義務的経費は類似団体平均値を下回っているが、大型事業に係る地方債発行、高齢化に伴う医療給付費・介護給付費等の増も見込まれるため、財政を圧迫しないよう国の動向を注視しながら適切に事業を実施す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4,170
4,153
64.93
3,740,181
3,646,370
93,651
2,052,697
3,680,999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139509</xdr:rowOff>
    </xdr:from>
    <xdr:to>
      <xdr:col>6</xdr:col>
      <xdr:colOff>511175</xdr:colOff>
      <xdr:row>37</xdr:row>
      <xdr:rowOff>147187</xdr:rowOff>
    </xdr:to>
    <xdr:cxnSp macro="">
      <xdr:nvCxnSpPr>
        <xdr:cNvPr id="60" name="直線コネクタ 59"/>
        <xdr:cNvCxnSpPr/>
      </xdr:nvCxnSpPr>
      <xdr:spPr>
        <a:xfrm flipV="1">
          <a:off x="3797300" y="6483159"/>
          <a:ext cx="8382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147187</xdr:rowOff>
    </xdr:from>
    <xdr:to>
      <xdr:col>5</xdr:col>
      <xdr:colOff>358775</xdr:colOff>
      <xdr:row>37</xdr:row>
      <xdr:rowOff>156254</xdr:rowOff>
    </xdr:to>
    <xdr:cxnSp macro="">
      <xdr:nvCxnSpPr>
        <xdr:cNvPr id="63" name="直線コネクタ 62"/>
        <xdr:cNvCxnSpPr/>
      </xdr:nvCxnSpPr>
      <xdr:spPr>
        <a:xfrm flipV="1">
          <a:off x="2908300" y="6490837"/>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156254</xdr:rowOff>
    </xdr:from>
    <xdr:to>
      <xdr:col>4</xdr:col>
      <xdr:colOff>155575</xdr:colOff>
      <xdr:row>37</xdr:row>
      <xdr:rowOff>167551</xdr:rowOff>
    </xdr:to>
    <xdr:cxnSp macro="">
      <xdr:nvCxnSpPr>
        <xdr:cNvPr id="66" name="直線コネクタ 65"/>
        <xdr:cNvCxnSpPr/>
      </xdr:nvCxnSpPr>
      <xdr:spPr>
        <a:xfrm flipV="1">
          <a:off x="2019300" y="6499904"/>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165970</xdr:rowOff>
    </xdr:from>
    <xdr:to>
      <xdr:col>2</xdr:col>
      <xdr:colOff>638175</xdr:colOff>
      <xdr:row>37</xdr:row>
      <xdr:rowOff>167551</xdr:rowOff>
    </xdr:to>
    <xdr:cxnSp macro="">
      <xdr:nvCxnSpPr>
        <xdr:cNvPr id="69" name="直線コネクタ 68"/>
        <xdr:cNvCxnSpPr/>
      </xdr:nvCxnSpPr>
      <xdr:spPr>
        <a:xfrm>
          <a:off x="1130300" y="650962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88709</xdr:rowOff>
    </xdr:from>
    <xdr:to>
      <xdr:col>6</xdr:col>
      <xdr:colOff>561975</xdr:colOff>
      <xdr:row>38</xdr:row>
      <xdr:rowOff>18859</xdr:rowOff>
    </xdr:to>
    <xdr:sp macro="" textlink="">
      <xdr:nvSpPr>
        <xdr:cNvPr id="79" name="円/楕円 78"/>
        <xdr:cNvSpPr/>
      </xdr:nvSpPr>
      <xdr:spPr>
        <a:xfrm>
          <a:off x="45847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3636</xdr:rowOff>
    </xdr:from>
    <xdr:ext cx="534377" cy="259045"/>
    <xdr:sp macro="" textlink="">
      <xdr:nvSpPr>
        <xdr:cNvPr id="80" name="議会費該当値テキスト"/>
        <xdr:cNvSpPr txBox="1"/>
      </xdr:nvSpPr>
      <xdr:spPr>
        <a:xfrm>
          <a:off x="4686300" y="63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96387</xdr:rowOff>
    </xdr:from>
    <xdr:to>
      <xdr:col>5</xdr:col>
      <xdr:colOff>409575</xdr:colOff>
      <xdr:row>38</xdr:row>
      <xdr:rowOff>26536</xdr:rowOff>
    </xdr:to>
    <xdr:sp macro="" textlink="">
      <xdr:nvSpPr>
        <xdr:cNvPr id="81" name="円/楕円 80"/>
        <xdr:cNvSpPr/>
      </xdr:nvSpPr>
      <xdr:spPr>
        <a:xfrm>
          <a:off x="3746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17663</xdr:rowOff>
    </xdr:from>
    <xdr:ext cx="534377" cy="259045"/>
    <xdr:sp macro="" textlink="">
      <xdr:nvSpPr>
        <xdr:cNvPr id="82" name="テキスト ボックス 81"/>
        <xdr:cNvSpPr txBox="1"/>
      </xdr:nvSpPr>
      <xdr:spPr>
        <a:xfrm>
          <a:off x="3530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105454</xdr:rowOff>
    </xdr:from>
    <xdr:to>
      <xdr:col>4</xdr:col>
      <xdr:colOff>206375</xdr:colOff>
      <xdr:row>38</xdr:row>
      <xdr:rowOff>35604</xdr:rowOff>
    </xdr:to>
    <xdr:sp macro="" textlink="">
      <xdr:nvSpPr>
        <xdr:cNvPr id="83" name="円/楕円 82"/>
        <xdr:cNvSpPr/>
      </xdr:nvSpPr>
      <xdr:spPr>
        <a:xfrm>
          <a:off x="2857500" y="64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26732</xdr:rowOff>
    </xdr:from>
    <xdr:ext cx="534377" cy="259045"/>
    <xdr:sp macro="" textlink="">
      <xdr:nvSpPr>
        <xdr:cNvPr id="84" name="テキスト ボックス 83"/>
        <xdr:cNvSpPr txBox="1"/>
      </xdr:nvSpPr>
      <xdr:spPr>
        <a:xfrm>
          <a:off x="2641111" y="65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116751</xdr:rowOff>
    </xdr:from>
    <xdr:to>
      <xdr:col>3</xdr:col>
      <xdr:colOff>3175</xdr:colOff>
      <xdr:row>38</xdr:row>
      <xdr:rowOff>46901</xdr:rowOff>
    </xdr:to>
    <xdr:sp macro="" textlink="">
      <xdr:nvSpPr>
        <xdr:cNvPr id="85" name="円/楕円 84"/>
        <xdr:cNvSpPr/>
      </xdr:nvSpPr>
      <xdr:spPr>
        <a:xfrm>
          <a:off x="1968500" y="64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38028</xdr:rowOff>
    </xdr:from>
    <xdr:ext cx="534377" cy="259045"/>
    <xdr:sp macro="" textlink="">
      <xdr:nvSpPr>
        <xdr:cNvPr id="86" name="テキスト ボックス 85"/>
        <xdr:cNvSpPr txBox="1"/>
      </xdr:nvSpPr>
      <xdr:spPr>
        <a:xfrm>
          <a:off x="1752111" y="6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115170</xdr:rowOff>
    </xdr:from>
    <xdr:to>
      <xdr:col>1</xdr:col>
      <xdr:colOff>485775</xdr:colOff>
      <xdr:row>38</xdr:row>
      <xdr:rowOff>45320</xdr:rowOff>
    </xdr:to>
    <xdr:sp macro="" textlink="">
      <xdr:nvSpPr>
        <xdr:cNvPr id="87" name="円/楕円 86"/>
        <xdr:cNvSpPr/>
      </xdr:nvSpPr>
      <xdr:spPr>
        <a:xfrm>
          <a:off x="1079500" y="64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36447</xdr:rowOff>
    </xdr:from>
    <xdr:ext cx="534377" cy="259045"/>
    <xdr:sp macro="" textlink="">
      <xdr:nvSpPr>
        <xdr:cNvPr id="88" name="テキスト ボックス 87"/>
        <xdr:cNvSpPr txBox="1"/>
      </xdr:nvSpPr>
      <xdr:spPr>
        <a:xfrm>
          <a:off x="863111" y="65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30955</xdr:rowOff>
    </xdr:from>
    <xdr:to>
      <xdr:col>6</xdr:col>
      <xdr:colOff>511175</xdr:colOff>
      <xdr:row>58</xdr:row>
      <xdr:rowOff>74202</xdr:rowOff>
    </xdr:to>
    <xdr:cxnSp macro="">
      <xdr:nvCxnSpPr>
        <xdr:cNvPr id="117" name="直線コネクタ 116"/>
        <xdr:cNvCxnSpPr/>
      </xdr:nvCxnSpPr>
      <xdr:spPr>
        <a:xfrm flipV="1">
          <a:off x="3797300" y="9975055"/>
          <a:ext cx="8382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74202</xdr:rowOff>
    </xdr:from>
    <xdr:to>
      <xdr:col>5</xdr:col>
      <xdr:colOff>358775</xdr:colOff>
      <xdr:row>58</xdr:row>
      <xdr:rowOff>94050</xdr:rowOff>
    </xdr:to>
    <xdr:cxnSp macro="">
      <xdr:nvCxnSpPr>
        <xdr:cNvPr id="120" name="直線コネクタ 119"/>
        <xdr:cNvCxnSpPr/>
      </xdr:nvCxnSpPr>
      <xdr:spPr>
        <a:xfrm flipV="1">
          <a:off x="2908300" y="10018302"/>
          <a:ext cx="889000" cy="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94050</xdr:rowOff>
    </xdr:from>
    <xdr:to>
      <xdr:col>4</xdr:col>
      <xdr:colOff>155575</xdr:colOff>
      <xdr:row>58</xdr:row>
      <xdr:rowOff>104890</xdr:rowOff>
    </xdr:to>
    <xdr:cxnSp macro="">
      <xdr:nvCxnSpPr>
        <xdr:cNvPr id="123" name="直線コネクタ 122"/>
        <xdr:cNvCxnSpPr/>
      </xdr:nvCxnSpPr>
      <xdr:spPr>
        <a:xfrm flipV="1">
          <a:off x="2019300" y="1003815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104890</xdr:rowOff>
    </xdr:from>
    <xdr:to>
      <xdr:col>2</xdr:col>
      <xdr:colOff>638175</xdr:colOff>
      <xdr:row>58</xdr:row>
      <xdr:rowOff>110712</xdr:rowOff>
    </xdr:to>
    <xdr:cxnSp macro="">
      <xdr:nvCxnSpPr>
        <xdr:cNvPr id="126" name="直線コネクタ 125"/>
        <xdr:cNvCxnSpPr/>
      </xdr:nvCxnSpPr>
      <xdr:spPr>
        <a:xfrm flipV="1">
          <a:off x="1130300" y="10048990"/>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151605</xdr:rowOff>
    </xdr:from>
    <xdr:to>
      <xdr:col>6</xdr:col>
      <xdr:colOff>561975</xdr:colOff>
      <xdr:row>58</xdr:row>
      <xdr:rowOff>81755</xdr:rowOff>
    </xdr:to>
    <xdr:sp macro="" textlink="">
      <xdr:nvSpPr>
        <xdr:cNvPr id="136" name="円/楕円 135"/>
        <xdr:cNvSpPr/>
      </xdr:nvSpPr>
      <xdr:spPr>
        <a:xfrm>
          <a:off x="4584700" y="99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23402</xdr:rowOff>
    </xdr:from>
    <xdr:to>
      <xdr:col>5</xdr:col>
      <xdr:colOff>409575</xdr:colOff>
      <xdr:row>58</xdr:row>
      <xdr:rowOff>125002</xdr:rowOff>
    </xdr:to>
    <xdr:sp macro="" textlink="">
      <xdr:nvSpPr>
        <xdr:cNvPr id="138" name="円/楕円 137"/>
        <xdr:cNvSpPr/>
      </xdr:nvSpPr>
      <xdr:spPr>
        <a:xfrm>
          <a:off x="3746500" y="99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116129</xdr:rowOff>
    </xdr:from>
    <xdr:ext cx="599010" cy="259045"/>
    <xdr:sp macro="" textlink="">
      <xdr:nvSpPr>
        <xdr:cNvPr id="139" name="テキスト ボックス 138"/>
        <xdr:cNvSpPr txBox="1"/>
      </xdr:nvSpPr>
      <xdr:spPr>
        <a:xfrm>
          <a:off x="3497794" y="1006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43250</xdr:rowOff>
    </xdr:from>
    <xdr:to>
      <xdr:col>4</xdr:col>
      <xdr:colOff>206375</xdr:colOff>
      <xdr:row>58</xdr:row>
      <xdr:rowOff>144850</xdr:rowOff>
    </xdr:to>
    <xdr:sp macro="" textlink="">
      <xdr:nvSpPr>
        <xdr:cNvPr id="140" name="円/楕円 139"/>
        <xdr:cNvSpPr/>
      </xdr:nvSpPr>
      <xdr:spPr>
        <a:xfrm>
          <a:off x="2857500" y="99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135977</xdr:rowOff>
    </xdr:from>
    <xdr:ext cx="599010" cy="259045"/>
    <xdr:sp macro="" textlink="">
      <xdr:nvSpPr>
        <xdr:cNvPr id="141" name="テキスト ボックス 140"/>
        <xdr:cNvSpPr txBox="1"/>
      </xdr:nvSpPr>
      <xdr:spPr>
        <a:xfrm>
          <a:off x="2608794" y="1008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54090</xdr:rowOff>
    </xdr:from>
    <xdr:to>
      <xdr:col>3</xdr:col>
      <xdr:colOff>3175</xdr:colOff>
      <xdr:row>58</xdr:row>
      <xdr:rowOff>155690</xdr:rowOff>
    </xdr:to>
    <xdr:sp macro="" textlink="">
      <xdr:nvSpPr>
        <xdr:cNvPr id="142" name="円/楕円 141"/>
        <xdr:cNvSpPr/>
      </xdr:nvSpPr>
      <xdr:spPr>
        <a:xfrm>
          <a:off x="1968500" y="99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146817</xdr:rowOff>
    </xdr:from>
    <xdr:ext cx="599010" cy="259045"/>
    <xdr:sp macro="" textlink="">
      <xdr:nvSpPr>
        <xdr:cNvPr id="143" name="テキスト ボックス 142"/>
        <xdr:cNvSpPr txBox="1"/>
      </xdr:nvSpPr>
      <xdr:spPr>
        <a:xfrm>
          <a:off x="1719794" y="100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59912</xdr:rowOff>
    </xdr:from>
    <xdr:to>
      <xdr:col>1</xdr:col>
      <xdr:colOff>485775</xdr:colOff>
      <xdr:row>58</xdr:row>
      <xdr:rowOff>161512</xdr:rowOff>
    </xdr:to>
    <xdr:sp macro="" textlink="">
      <xdr:nvSpPr>
        <xdr:cNvPr id="144" name="円/楕円 143"/>
        <xdr:cNvSpPr/>
      </xdr:nvSpPr>
      <xdr:spPr>
        <a:xfrm>
          <a:off x="1079500" y="100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152639</xdr:rowOff>
    </xdr:from>
    <xdr:ext cx="599010" cy="259045"/>
    <xdr:sp macro="" textlink="">
      <xdr:nvSpPr>
        <xdr:cNvPr id="145" name="テキスト ボックス 144"/>
        <xdr:cNvSpPr txBox="1"/>
      </xdr:nvSpPr>
      <xdr:spPr>
        <a:xfrm>
          <a:off x="830794" y="100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63981</xdr:rowOff>
    </xdr:from>
    <xdr:to>
      <xdr:col>6</xdr:col>
      <xdr:colOff>511175</xdr:colOff>
      <xdr:row>76</xdr:row>
      <xdr:rowOff>77219</xdr:rowOff>
    </xdr:to>
    <xdr:cxnSp macro="">
      <xdr:nvCxnSpPr>
        <xdr:cNvPr id="172" name="直線コネクタ 171"/>
        <xdr:cNvCxnSpPr/>
      </xdr:nvCxnSpPr>
      <xdr:spPr>
        <a:xfrm>
          <a:off x="3797300" y="13094181"/>
          <a:ext cx="8382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63981</xdr:rowOff>
    </xdr:from>
    <xdr:to>
      <xdr:col>5</xdr:col>
      <xdr:colOff>358775</xdr:colOff>
      <xdr:row>76</xdr:row>
      <xdr:rowOff>113568</xdr:rowOff>
    </xdr:to>
    <xdr:cxnSp macro="">
      <xdr:nvCxnSpPr>
        <xdr:cNvPr id="175" name="直線コネクタ 174"/>
        <xdr:cNvCxnSpPr/>
      </xdr:nvCxnSpPr>
      <xdr:spPr>
        <a:xfrm flipV="1">
          <a:off x="2908300" y="13094181"/>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113568</xdr:rowOff>
    </xdr:from>
    <xdr:to>
      <xdr:col>4</xdr:col>
      <xdr:colOff>155575</xdr:colOff>
      <xdr:row>76</xdr:row>
      <xdr:rowOff>132854</xdr:rowOff>
    </xdr:to>
    <xdr:cxnSp macro="">
      <xdr:nvCxnSpPr>
        <xdr:cNvPr id="178" name="直線コネクタ 177"/>
        <xdr:cNvCxnSpPr/>
      </xdr:nvCxnSpPr>
      <xdr:spPr>
        <a:xfrm flipV="1">
          <a:off x="2019300" y="13143768"/>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132854</xdr:rowOff>
    </xdr:from>
    <xdr:to>
      <xdr:col>2</xdr:col>
      <xdr:colOff>638175</xdr:colOff>
      <xdr:row>76</xdr:row>
      <xdr:rowOff>142075</xdr:rowOff>
    </xdr:to>
    <xdr:cxnSp macro="">
      <xdr:nvCxnSpPr>
        <xdr:cNvPr id="181" name="直線コネクタ 180"/>
        <xdr:cNvCxnSpPr/>
      </xdr:nvCxnSpPr>
      <xdr:spPr>
        <a:xfrm flipV="1">
          <a:off x="1130300" y="13163054"/>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26419</xdr:rowOff>
    </xdr:from>
    <xdr:to>
      <xdr:col>6</xdr:col>
      <xdr:colOff>561975</xdr:colOff>
      <xdr:row>76</xdr:row>
      <xdr:rowOff>128019</xdr:rowOff>
    </xdr:to>
    <xdr:sp macro="" textlink="">
      <xdr:nvSpPr>
        <xdr:cNvPr id="191" name="円/楕円 190"/>
        <xdr:cNvSpPr/>
      </xdr:nvSpPr>
      <xdr:spPr>
        <a:xfrm>
          <a:off x="4584700" y="130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112796</xdr:rowOff>
    </xdr:from>
    <xdr:ext cx="599010" cy="259045"/>
    <xdr:sp macro="" textlink="">
      <xdr:nvSpPr>
        <xdr:cNvPr id="192" name="民生費該当値テキスト"/>
        <xdr:cNvSpPr txBox="1"/>
      </xdr:nvSpPr>
      <xdr:spPr>
        <a:xfrm>
          <a:off x="4686300" y="1297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13181</xdr:rowOff>
    </xdr:from>
    <xdr:to>
      <xdr:col>5</xdr:col>
      <xdr:colOff>409575</xdr:colOff>
      <xdr:row>76</xdr:row>
      <xdr:rowOff>114781</xdr:rowOff>
    </xdr:to>
    <xdr:sp macro="" textlink="">
      <xdr:nvSpPr>
        <xdr:cNvPr id="193" name="円/楕円 192"/>
        <xdr:cNvSpPr/>
      </xdr:nvSpPr>
      <xdr:spPr>
        <a:xfrm>
          <a:off x="3746500" y="130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105908</xdr:rowOff>
    </xdr:from>
    <xdr:ext cx="599010" cy="259045"/>
    <xdr:sp macro="" textlink="">
      <xdr:nvSpPr>
        <xdr:cNvPr id="194" name="テキスト ボックス 193"/>
        <xdr:cNvSpPr txBox="1"/>
      </xdr:nvSpPr>
      <xdr:spPr>
        <a:xfrm>
          <a:off x="3497794" y="131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62768</xdr:rowOff>
    </xdr:from>
    <xdr:to>
      <xdr:col>4</xdr:col>
      <xdr:colOff>206375</xdr:colOff>
      <xdr:row>76</xdr:row>
      <xdr:rowOff>164368</xdr:rowOff>
    </xdr:to>
    <xdr:sp macro="" textlink="">
      <xdr:nvSpPr>
        <xdr:cNvPr id="195" name="円/楕円 194"/>
        <xdr:cNvSpPr/>
      </xdr:nvSpPr>
      <xdr:spPr>
        <a:xfrm>
          <a:off x="2857500" y="130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155495</xdr:rowOff>
    </xdr:from>
    <xdr:ext cx="599010" cy="259045"/>
    <xdr:sp macro="" textlink="">
      <xdr:nvSpPr>
        <xdr:cNvPr id="196" name="テキスト ボックス 195"/>
        <xdr:cNvSpPr txBox="1"/>
      </xdr:nvSpPr>
      <xdr:spPr>
        <a:xfrm>
          <a:off x="2608794" y="1318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82054</xdr:rowOff>
    </xdr:from>
    <xdr:to>
      <xdr:col>3</xdr:col>
      <xdr:colOff>3175</xdr:colOff>
      <xdr:row>77</xdr:row>
      <xdr:rowOff>12204</xdr:rowOff>
    </xdr:to>
    <xdr:sp macro="" textlink="">
      <xdr:nvSpPr>
        <xdr:cNvPr id="197" name="円/楕円 196"/>
        <xdr:cNvSpPr/>
      </xdr:nvSpPr>
      <xdr:spPr>
        <a:xfrm>
          <a:off x="1968500" y="131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3331</xdr:rowOff>
    </xdr:from>
    <xdr:ext cx="599010" cy="259045"/>
    <xdr:sp macro="" textlink="">
      <xdr:nvSpPr>
        <xdr:cNvPr id="198" name="テキスト ボックス 197"/>
        <xdr:cNvSpPr txBox="1"/>
      </xdr:nvSpPr>
      <xdr:spPr>
        <a:xfrm>
          <a:off x="1719794" y="132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91275</xdr:rowOff>
    </xdr:from>
    <xdr:to>
      <xdr:col>1</xdr:col>
      <xdr:colOff>485775</xdr:colOff>
      <xdr:row>77</xdr:row>
      <xdr:rowOff>21425</xdr:rowOff>
    </xdr:to>
    <xdr:sp macro="" textlink="">
      <xdr:nvSpPr>
        <xdr:cNvPr id="199" name="円/楕円 198"/>
        <xdr:cNvSpPr/>
      </xdr:nvSpPr>
      <xdr:spPr>
        <a:xfrm>
          <a:off x="1079500" y="131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12552</xdr:rowOff>
    </xdr:from>
    <xdr:ext cx="599010" cy="259045"/>
    <xdr:sp macro="" textlink="">
      <xdr:nvSpPr>
        <xdr:cNvPr id="200" name="テキスト ボックス 199"/>
        <xdr:cNvSpPr txBox="1"/>
      </xdr:nvSpPr>
      <xdr:spPr>
        <a:xfrm>
          <a:off x="830794" y="1321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8412</xdr:rowOff>
    </xdr:from>
    <xdr:to>
      <xdr:col>6</xdr:col>
      <xdr:colOff>511175</xdr:colOff>
      <xdr:row>97</xdr:row>
      <xdr:rowOff>14644</xdr:rowOff>
    </xdr:to>
    <xdr:cxnSp macro="">
      <xdr:nvCxnSpPr>
        <xdr:cNvPr id="229" name="直線コネクタ 228"/>
        <xdr:cNvCxnSpPr/>
      </xdr:nvCxnSpPr>
      <xdr:spPr>
        <a:xfrm>
          <a:off x="3797300" y="16639062"/>
          <a:ext cx="8382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168861</xdr:rowOff>
    </xdr:from>
    <xdr:to>
      <xdr:col>5</xdr:col>
      <xdr:colOff>358775</xdr:colOff>
      <xdr:row>97</xdr:row>
      <xdr:rowOff>8412</xdr:rowOff>
    </xdr:to>
    <xdr:cxnSp macro="">
      <xdr:nvCxnSpPr>
        <xdr:cNvPr id="232" name="直線コネクタ 231"/>
        <xdr:cNvCxnSpPr/>
      </xdr:nvCxnSpPr>
      <xdr:spPr>
        <a:xfrm>
          <a:off x="2908300" y="16628061"/>
          <a:ext cx="889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148273</xdr:rowOff>
    </xdr:from>
    <xdr:to>
      <xdr:col>4</xdr:col>
      <xdr:colOff>155575</xdr:colOff>
      <xdr:row>96</xdr:row>
      <xdr:rowOff>168861</xdr:rowOff>
    </xdr:to>
    <xdr:cxnSp macro="">
      <xdr:nvCxnSpPr>
        <xdr:cNvPr id="235" name="直線コネクタ 234"/>
        <xdr:cNvCxnSpPr/>
      </xdr:nvCxnSpPr>
      <xdr:spPr>
        <a:xfrm>
          <a:off x="2019300" y="16607473"/>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131364</xdr:rowOff>
    </xdr:from>
    <xdr:to>
      <xdr:col>2</xdr:col>
      <xdr:colOff>638175</xdr:colOff>
      <xdr:row>96</xdr:row>
      <xdr:rowOff>148273</xdr:rowOff>
    </xdr:to>
    <xdr:cxnSp macro="">
      <xdr:nvCxnSpPr>
        <xdr:cNvPr id="238" name="直線コネクタ 237"/>
        <xdr:cNvCxnSpPr/>
      </xdr:nvCxnSpPr>
      <xdr:spPr>
        <a:xfrm>
          <a:off x="1130300" y="16590564"/>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135294</xdr:rowOff>
    </xdr:from>
    <xdr:to>
      <xdr:col>6</xdr:col>
      <xdr:colOff>561975</xdr:colOff>
      <xdr:row>97</xdr:row>
      <xdr:rowOff>65444</xdr:rowOff>
    </xdr:to>
    <xdr:sp macro="" textlink="">
      <xdr:nvSpPr>
        <xdr:cNvPr id="248" name="円/楕円 247"/>
        <xdr:cNvSpPr/>
      </xdr:nvSpPr>
      <xdr:spPr>
        <a:xfrm>
          <a:off x="4584700" y="165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113721</xdr:rowOff>
    </xdr:from>
    <xdr:ext cx="534377" cy="259045"/>
    <xdr:sp macro="" textlink="">
      <xdr:nvSpPr>
        <xdr:cNvPr id="249" name="衛生費該当値テキスト"/>
        <xdr:cNvSpPr txBox="1"/>
      </xdr:nvSpPr>
      <xdr:spPr>
        <a:xfrm>
          <a:off x="4686300" y="165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129062</xdr:rowOff>
    </xdr:from>
    <xdr:to>
      <xdr:col>5</xdr:col>
      <xdr:colOff>409575</xdr:colOff>
      <xdr:row>97</xdr:row>
      <xdr:rowOff>59212</xdr:rowOff>
    </xdr:to>
    <xdr:sp macro="" textlink="">
      <xdr:nvSpPr>
        <xdr:cNvPr id="250" name="円/楕円 249"/>
        <xdr:cNvSpPr/>
      </xdr:nvSpPr>
      <xdr:spPr>
        <a:xfrm>
          <a:off x="3746500" y="165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50339</xdr:rowOff>
    </xdr:from>
    <xdr:ext cx="534377" cy="259045"/>
    <xdr:sp macro="" textlink="">
      <xdr:nvSpPr>
        <xdr:cNvPr id="251" name="テキスト ボックス 250"/>
        <xdr:cNvSpPr txBox="1"/>
      </xdr:nvSpPr>
      <xdr:spPr>
        <a:xfrm>
          <a:off x="3530111" y="1668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118061</xdr:rowOff>
    </xdr:from>
    <xdr:to>
      <xdr:col>4</xdr:col>
      <xdr:colOff>206375</xdr:colOff>
      <xdr:row>97</xdr:row>
      <xdr:rowOff>48211</xdr:rowOff>
    </xdr:to>
    <xdr:sp macro="" textlink="">
      <xdr:nvSpPr>
        <xdr:cNvPr id="252" name="円/楕円 251"/>
        <xdr:cNvSpPr/>
      </xdr:nvSpPr>
      <xdr:spPr>
        <a:xfrm>
          <a:off x="2857500" y="165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39338</xdr:rowOff>
    </xdr:from>
    <xdr:ext cx="599010" cy="259045"/>
    <xdr:sp macro="" textlink="">
      <xdr:nvSpPr>
        <xdr:cNvPr id="253" name="テキスト ボックス 252"/>
        <xdr:cNvSpPr txBox="1"/>
      </xdr:nvSpPr>
      <xdr:spPr>
        <a:xfrm>
          <a:off x="2608794" y="166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97473</xdr:rowOff>
    </xdr:from>
    <xdr:to>
      <xdr:col>3</xdr:col>
      <xdr:colOff>3175</xdr:colOff>
      <xdr:row>97</xdr:row>
      <xdr:rowOff>27623</xdr:rowOff>
    </xdr:to>
    <xdr:sp macro="" textlink="">
      <xdr:nvSpPr>
        <xdr:cNvPr id="254" name="円/楕円 253"/>
        <xdr:cNvSpPr/>
      </xdr:nvSpPr>
      <xdr:spPr>
        <a:xfrm>
          <a:off x="19685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44150</xdr:rowOff>
    </xdr:from>
    <xdr:ext cx="599010" cy="259045"/>
    <xdr:sp macro="" textlink="">
      <xdr:nvSpPr>
        <xdr:cNvPr id="255" name="テキスト ボックス 254"/>
        <xdr:cNvSpPr txBox="1"/>
      </xdr:nvSpPr>
      <xdr:spPr>
        <a:xfrm>
          <a:off x="1719794" y="1633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80564</xdr:rowOff>
    </xdr:from>
    <xdr:to>
      <xdr:col>1</xdr:col>
      <xdr:colOff>485775</xdr:colOff>
      <xdr:row>97</xdr:row>
      <xdr:rowOff>10714</xdr:rowOff>
    </xdr:to>
    <xdr:sp macro="" textlink="">
      <xdr:nvSpPr>
        <xdr:cNvPr id="256" name="円/楕円 255"/>
        <xdr:cNvSpPr/>
      </xdr:nvSpPr>
      <xdr:spPr>
        <a:xfrm>
          <a:off x="1079500" y="1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27241</xdr:rowOff>
    </xdr:from>
    <xdr:ext cx="599010" cy="259045"/>
    <xdr:sp macro="" textlink="">
      <xdr:nvSpPr>
        <xdr:cNvPr id="257" name="テキスト ボックス 256"/>
        <xdr:cNvSpPr txBox="1"/>
      </xdr:nvSpPr>
      <xdr:spPr>
        <a:xfrm>
          <a:off x="830794" y="1631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28432</xdr:rowOff>
    </xdr:from>
    <xdr:to>
      <xdr:col>15</xdr:col>
      <xdr:colOff>180975</xdr:colOff>
      <xdr:row>59</xdr:row>
      <xdr:rowOff>31231</xdr:rowOff>
    </xdr:to>
    <xdr:cxnSp macro="">
      <xdr:nvCxnSpPr>
        <xdr:cNvPr id="343" name="直線コネクタ 342"/>
        <xdr:cNvCxnSpPr/>
      </xdr:nvCxnSpPr>
      <xdr:spPr>
        <a:xfrm>
          <a:off x="9639300" y="10143982"/>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28432</xdr:rowOff>
    </xdr:from>
    <xdr:to>
      <xdr:col>14</xdr:col>
      <xdr:colOff>28575</xdr:colOff>
      <xdr:row>59</xdr:row>
      <xdr:rowOff>36408</xdr:rowOff>
    </xdr:to>
    <xdr:cxnSp macro="">
      <xdr:nvCxnSpPr>
        <xdr:cNvPr id="346" name="直線コネクタ 345"/>
        <xdr:cNvCxnSpPr/>
      </xdr:nvCxnSpPr>
      <xdr:spPr>
        <a:xfrm flipV="1">
          <a:off x="8750300" y="10143982"/>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33514</xdr:rowOff>
    </xdr:from>
    <xdr:to>
      <xdr:col>12</xdr:col>
      <xdr:colOff>511175</xdr:colOff>
      <xdr:row>59</xdr:row>
      <xdr:rowOff>36408</xdr:rowOff>
    </xdr:to>
    <xdr:cxnSp macro="">
      <xdr:nvCxnSpPr>
        <xdr:cNvPr id="349" name="直線コネクタ 348"/>
        <xdr:cNvCxnSpPr/>
      </xdr:nvCxnSpPr>
      <xdr:spPr>
        <a:xfrm>
          <a:off x="7861300" y="10149064"/>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33514</xdr:rowOff>
    </xdr:from>
    <xdr:to>
      <xdr:col>11</xdr:col>
      <xdr:colOff>307975</xdr:colOff>
      <xdr:row>59</xdr:row>
      <xdr:rowOff>36417</xdr:rowOff>
    </xdr:to>
    <xdr:cxnSp macro="">
      <xdr:nvCxnSpPr>
        <xdr:cNvPr id="352" name="直線コネクタ 351"/>
        <xdr:cNvCxnSpPr/>
      </xdr:nvCxnSpPr>
      <xdr:spPr>
        <a:xfrm flipV="1">
          <a:off x="6972300" y="10149064"/>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151881</xdr:rowOff>
    </xdr:from>
    <xdr:to>
      <xdr:col>15</xdr:col>
      <xdr:colOff>231775</xdr:colOff>
      <xdr:row>59</xdr:row>
      <xdr:rowOff>82031</xdr:rowOff>
    </xdr:to>
    <xdr:sp macro="" textlink="">
      <xdr:nvSpPr>
        <xdr:cNvPr id="362" name="円/楕円 361"/>
        <xdr:cNvSpPr/>
      </xdr:nvSpPr>
      <xdr:spPr>
        <a:xfrm>
          <a:off x="10426700" y="100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149082</xdr:rowOff>
    </xdr:from>
    <xdr:to>
      <xdr:col>14</xdr:col>
      <xdr:colOff>79375</xdr:colOff>
      <xdr:row>59</xdr:row>
      <xdr:rowOff>79232</xdr:rowOff>
    </xdr:to>
    <xdr:sp macro="" textlink="">
      <xdr:nvSpPr>
        <xdr:cNvPr id="364" name="円/楕円 363"/>
        <xdr:cNvSpPr/>
      </xdr:nvSpPr>
      <xdr:spPr>
        <a:xfrm>
          <a:off x="9588500" y="100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70359</xdr:rowOff>
    </xdr:from>
    <xdr:ext cx="534377" cy="259045"/>
    <xdr:sp macro="" textlink="">
      <xdr:nvSpPr>
        <xdr:cNvPr id="365" name="テキスト ボックス 364"/>
        <xdr:cNvSpPr txBox="1"/>
      </xdr:nvSpPr>
      <xdr:spPr>
        <a:xfrm>
          <a:off x="9372111" y="101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157058</xdr:rowOff>
    </xdr:from>
    <xdr:to>
      <xdr:col>12</xdr:col>
      <xdr:colOff>561975</xdr:colOff>
      <xdr:row>59</xdr:row>
      <xdr:rowOff>87208</xdr:rowOff>
    </xdr:to>
    <xdr:sp macro="" textlink="">
      <xdr:nvSpPr>
        <xdr:cNvPr id="366" name="円/楕円 365"/>
        <xdr:cNvSpPr/>
      </xdr:nvSpPr>
      <xdr:spPr>
        <a:xfrm>
          <a:off x="8699500" y="101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78335</xdr:rowOff>
    </xdr:from>
    <xdr:ext cx="534377" cy="259045"/>
    <xdr:sp macro="" textlink="">
      <xdr:nvSpPr>
        <xdr:cNvPr id="367" name="テキスト ボックス 366"/>
        <xdr:cNvSpPr txBox="1"/>
      </xdr:nvSpPr>
      <xdr:spPr>
        <a:xfrm>
          <a:off x="8483111" y="10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154164</xdr:rowOff>
    </xdr:from>
    <xdr:to>
      <xdr:col>11</xdr:col>
      <xdr:colOff>358775</xdr:colOff>
      <xdr:row>59</xdr:row>
      <xdr:rowOff>84314</xdr:rowOff>
    </xdr:to>
    <xdr:sp macro="" textlink="">
      <xdr:nvSpPr>
        <xdr:cNvPr id="368" name="円/楕円 367"/>
        <xdr:cNvSpPr/>
      </xdr:nvSpPr>
      <xdr:spPr>
        <a:xfrm>
          <a:off x="7810500" y="100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75441</xdr:rowOff>
    </xdr:from>
    <xdr:ext cx="534377" cy="259045"/>
    <xdr:sp macro="" textlink="">
      <xdr:nvSpPr>
        <xdr:cNvPr id="369" name="テキスト ボックス 368"/>
        <xdr:cNvSpPr txBox="1"/>
      </xdr:nvSpPr>
      <xdr:spPr>
        <a:xfrm>
          <a:off x="7594111" y="101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157067</xdr:rowOff>
    </xdr:from>
    <xdr:to>
      <xdr:col>10</xdr:col>
      <xdr:colOff>155575</xdr:colOff>
      <xdr:row>59</xdr:row>
      <xdr:rowOff>87217</xdr:rowOff>
    </xdr:to>
    <xdr:sp macro="" textlink="">
      <xdr:nvSpPr>
        <xdr:cNvPr id="370" name="円/楕円 369"/>
        <xdr:cNvSpPr/>
      </xdr:nvSpPr>
      <xdr:spPr>
        <a:xfrm>
          <a:off x="6921500" y="101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78344</xdr:rowOff>
    </xdr:from>
    <xdr:ext cx="534377" cy="259045"/>
    <xdr:sp macro="" textlink="">
      <xdr:nvSpPr>
        <xdr:cNvPr id="371" name="テキスト ボックス 370"/>
        <xdr:cNvSpPr txBox="1"/>
      </xdr:nvSpPr>
      <xdr:spPr>
        <a:xfrm>
          <a:off x="6705111" y="101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97256</xdr:rowOff>
    </xdr:from>
    <xdr:to>
      <xdr:col>15</xdr:col>
      <xdr:colOff>180975</xdr:colOff>
      <xdr:row>78</xdr:row>
      <xdr:rowOff>151081</xdr:rowOff>
    </xdr:to>
    <xdr:cxnSp macro="">
      <xdr:nvCxnSpPr>
        <xdr:cNvPr id="400" name="直線コネクタ 399"/>
        <xdr:cNvCxnSpPr/>
      </xdr:nvCxnSpPr>
      <xdr:spPr>
        <a:xfrm flipV="1">
          <a:off x="9639300" y="13470356"/>
          <a:ext cx="838200" cy="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151081</xdr:rowOff>
    </xdr:from>
    <xdr:to>
      <xdr:col>14</xdr:col>
      <xdr:colOff>28575</xdr:colOff>
      <xdr:row>79</xdr:row>
      <xdr:rowOff>9364</xdr:rowOff>
    </xdr:to>
    <xdr:cxnSp macro="">
      <xdr:nvCxnSpPr>
        <xdr:cNvPr id="403" name="直線コネクタ 402"/>
        <xdr:cNvCxnSpPr/>
      </xdr:nvCxnSpPr>
      <xdr:spPr>
        <a:xfrm flipV="1">
          <a:off x="8750300" y="13524181"/>
          <a:ext cx="8890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9364</xdr:rowOff>
    </xdr:from>
    <xdr:to>
      <xdr:col>12</xdr:col>
      <xdr:colOff>511175</xdr:colOff>
      <xdr:row>79</xdr:row>
      <xdr:rowOff>21613</xdr:rowOff>
    </xdr:to>
    <xdr:cxnSp macro="">
      <xdr:nvCxnSpPr>
        <xdr:cNvPr id="406" name="直線コネクタ 405"/>
        <xdr:cNvCxnSpPr/>
      </xdr:nvCxnSpPr>
      <xdr:spPr>
        <a:xfrm flipV="1">
          <a:off x="7861300" y="13553914"/>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7973</xdr:rowOff>
    </xdr:from>
    <xdr:to>
      <xdr:col>11</xdr:col>
      <xdr:colOff>307975</xdr:colOff>
      <xdr:row>79</xdr:row>
      <xdr:rowOff>21613</xdr:rowOff>
    </xdr:to>
    <xdr:cxnSp macro="">
      <xdr:nvCxnSpPr>
        <xdr:cNvPr id="409" name="直線コネクタ 408"/>
        <xdr:cNvCxnSpPr/>
      </xdr:nvCxnSpPr>
      <xdr:spPr>
        <a:xfrm>
          <a:off x="6972300" y="13552523"/>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46456</xdr:rowOff>
    </xdr:from>
    <xdr:to>
      <xdr:col>15</xdr:col>
      <xdr:colOff>231775</xdr:colOff>
      <xdr:row>78</xdr:row>
      <xdr:rowOff>148056</xdr:rowOff>
    </xdr:to>
    <xdr:sp macro="" textlink="">
      <xdr:nvSpPr>
        <xdr:cNvPr id="419" name="円/楕円 418"/>
        <xdr:cNvSpPr/>
      </xdr:nvSpPr>
      <xdr:spPr>
        <a:xfrm>
          <a:off x="104267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141218</xdr:rowOff>
    </xdr:from>
    <xdr:ext cx="534377" cy="259045"/>
    <xdr:sp macro="" textlink="">
      <xdr:nvSpPr>
        <xdr:cNvPr id="420" name="商工費該当値テキスト"/>
        <xdr:cNvSpPr txBox="1"/>
      </xdr:nvSpPr>
      <xdr:spPr>
        <a:xfrm>
          <a:off x="10528300" y="13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100281</xdr:rowOff>
    </xdr:from>
    <xdr:to>
      <xdr:col>14</xdr:col>
      <xdr:colOff>79375</xdr:colOff>
      <xdr:row>79</xdr:row>
      <xdr:rowOff>30431</xdr:rowOff>
    </xdr:to>
    <xdr:sp macro="" textlink="">
      <xdr:nvSpPr>
        <xdr:cNvPr id="421" name="円/楕円 420"/>
        <xdr:cNvSpPr/>
      </xdr:nvSpPr>
      <xdr:spPr>
        <a:xfrm>
          <a:off x="9588500" y="13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21558</xdr:rowOff>
    </xdr:from>
    <xdr:ext cx="534377" cy="259045"/>
    <xdr:sp macro="" textlink="">
      <xdr:nvSpPr>
        <xdr:cNvPr id="422" name="テキスト ボックス 421"/>
        <xdr:cNvSpPr txBox="1"/>
      </xdr:nvSpPr>
      <xdr:spPr>
        <a:xfrm>
          <a:off x="9372111" y="13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130014</xdr:rowOff>
    </xdr:from>
    <xdr:to>
      <xdr:col>12</xdr:col>
      <xdr:colOff>561975</xdr:colOff>
      <xdr:row>79</xdr:row>
      <xdr:rowOff>60164</xdr:rowOff>
    </xdr:to>
    <xdr:sp macro="" textlink="">
      <xdr:nvSpPr>
        <xdr:cNvPr id="423" name="円/楕円 422"/>
        <xdr:cNvSpPr/>
      </xdr:nvSpPr>
      <xdr:spPr>
        <a:xfrm>
          <a:off x="8699500" y="135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51291</xdr:rowOff>
    </xdr:from>
    <xdr:ext cx="469744" cy="259045"/>
    <xdr:sp macro="" textlink="">
      <xdr:nvSpPr>
        <xdr:cNvPr id="424" name="テキスト ボックス 423"/>
        <xdr:cNvSpPr txBox="1"/>
      </xdr:nvSpPr>
      <xdr:spPr>
        <a:xfrm>
          <a:off x="8515427"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142263</xdr:rowOff>
    </xdr:from>
    <xdr:to>
      <xdr:col>11</xdr:col>
      <xdr:colOff>358775</xdr:colOff>
      <xdr:row>79</xdr:row>
      <xdr:rowOff>72413</xdr:rowOff>
    </xdr:to>
    <xdr:sp macro="" textlink="">
      <xdr:nvSpPr>
        <xdr:cNvPr id="425" name="円/楕円 424"/>
        <xdr:cNvSpPr/>
      </xdr:nvSpPr>
      <xdr:spPr>
        <a:xfrm>
          <a:off x="7810500" y="135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63540</xdr:rowOff>
    </xdr:from>
    <xdr:ext cx="469744" cy="259045"/>
    <xdr:sp macro="" textlink="">
      <xdr:nvSpPr>
        <xdr:cNvPr id="426" name="テキスト ボックス 425"/>
        <xdr:cNvSpPr txBox="1"/>
      </xdr:nvSpPr>
      <xdr:spPr>
        <a:xfrm>
          <a:off x="7626427" y="136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128623</xdr:rowOff>
    </xdr:from>
    <xdr:to>
      <xdr:col>10</xdr:col>
      <xdr:colOff>155575</xdr:colOff>
      <xdr:row>79</xdr:row>
      <xdr:rowOff>58773</xdr:rowOff>
    </xdr:to>
    <xdr:sp macro="" textlink="">
      <xdr:nvSpPr>
        <xdr:cNvPr id="427" name="円/楕円 426"/>
        <xdr:cNvSpPr/>
      </xdr:nvSpPr>
      <xdr:spPr>
        <a:xfrm>
          <a:off x="6921500" y="13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49900</xdr:rowOff>
    </xdr:from>
    <xdr:ext cx="469744" cy="259045"/>
    <xdr:sp macro="" textlink="">
      <xdr:nvSpPr>
        <xdr:cNvPr id="428" name="テキスト ボックス 427"/>
        <xdr:cNvSpPr txBox="1"/>
      </xdr:nvSpPr>
      <xdr:spPr>
        <a:xfrm>
          <a:off x="6737427" y="13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78758</xdr:rowOff>
    </xdr:from>
    <xdr:to>
      <xdr:col>15</xdr:col>
      <xdr:colOff>180975</xdr:colOff>
      <xdr:row>98</xdr:row>
      <xdr:rowOff>109930</xdr:rowOff>
    </xdr:to>
    <xdr:cxnSp macro="">
      <xdr:nvCxnSpPr>
        <xdr:cNvPr id="455" name="直線コネクタ 454"/>
        <xdr:cNvCxnSpPr/>
      </xdr:nvCxnSpPr>
      <xdr:spPr>
        <a:xfrm>
          <a:off x="9639300" y="16880858"/>
          <a:ext cx="8382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78758</xdr:rowOff>
    </xdr:from>
    <xdr:to>
      <xdr:col>14</xdr:col>
      <xdr:colOff>28575</xdr:colOff>
      <xdr:row>98</xdr:row>
      <xdr:rowOff>106423</xdr:rowOff>
    </xdr:to>
    <xdr:cxnSp macro="">
      <xdr:nvCxnSpPr>
        <xdr:cNvPr id="458" name="直線コネクタ 457"/>
        <xdr:cNvCxnSpPr/>
      </xdr:nvCxnSpPr>
      <xdr:spPr>
        <a:xfrm flipV="1">
          <a:off x="8750300" y="1688085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106423</xdr:rowOff>
    </xdr:from>
    <xdr:to>
      <xdr:col>12</xdr:col>
      <xdr:colOff>511175</xdr:colOff>
      <xdr:row>98</xdr:row>
      <xdr:rowOff>121552</xdr:rowOff>
    </xdr:to>
    <xdr:cxnSp macro="">
      <xdr:nvCxnSpPr>
        <xdr:cNvPr id="461" name="直線コネクタ 460"/>
        <xdr:cNvCxnSpPr/>
      </xdr:nvCxnSpPr>
      <xdr:spPr>
        <a:xfrm flipV="1">
          <a:off x="7861300" y="16908523"/>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121552</xdr:rowOff>
    </xdr:from>
    <xdr:to>
      <xdr:col>11</xdr:col>
      <xdr:colOff>307975</xdr:colOff>
      <xdr:row>98</xdr:row>
      <xdr:rowOff>126332</xdr:rowOff>
    </xdr:to>
    <xdr:cxnSp macro="">
      <xdr:nvCxnSpPr>
        <xdr:cNvPr id="464" name="直線コネクタ 463"/>
        <xdr:cNvCxnSpPr/>
      </xdr:nvCxnSpPr>
      <xdr:spPr>
        <a:xfrm flipV="1">
          <a:off x="6972300" y="16923652"/>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59130</xdr:rowOff>
    </xdr:from>
    <xdr:to>
      <xdr:col>15</xdr:col>
      <xdr:colOff>231775</xdr:colOff>
      <xdr:row>98</xdr:row>
      <xdr:rowOff>160730</xdr:rowOff>
    </xdr:to>
    <xdr:sp macro="" textlink="">
      <xdr:nvSpPr>
        <xdr:cNvPr id="474" name="円/楕円 473"/>
        <xdr:cNvSpPr/>
      </xdr:nvSpPr>
      <xdr:spPr>
        <a:xfrm>
          <a:off x="10426700" y="168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27958</xdr:rowOff>
    </xdr:from>
    <xdr:to>
      <xdr:col>14</xdr:col>
      <xdr:colOff>79375</xdr:colOff>
      <xdr:row>98</xdr:row>
      <xdr:rowOff>129558</xdr:rowOff>
    </xdr:to>
    <xdr:sp macro="" textlink="">
      <xdr:nvSpPr>
        <xdr:cNvPr id="476" name="円/楕円 475"/>
        <xdr:cNvSpPr/>
      </xdr:nvSpPr>
      <xdr:spPr>
        <a:xfrm>
          <a:off x="9588500" y="168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120685</xdr:rowOff>
    </xdr:from>
    <xdr:ext cx="599010" cy="259045"/>
    <xdr:sp macro="" textlink="">
      <xdr:nvSpPr>
        <xdr:cNvPr id="477" name="テキスト ボックス 476"/>
        <xdr:cNvSpPr txBox="1"/>
      </xdr:nvSpPr>
      <xdr:spPr>
        <a:xfrm>
          <a:off x="9339794" y="1692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55623</xdr:rowOff>
    </xdr:from>
    <xdr:to>
      <xdr:col>12</xdr:col>
      <xdr:colOff>561975</xdr:colOff>
      <xdr:row>98</xdr:row>
      <xdr:rowOff>157223</xdr:rowOff>
    </xdr:to>
    <xdr:sp macro="" textlink="">
      <xdr:nvSpPr>
        <xdr:cNvPr id="478" name="円/楕円 477"/>
        <xdr:cNvSpPr/>
      </xdr:nvSpPr>
      <xdr:spPr>
        <a:xfrm>
          <a:off x="8699500" y="168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148350</xdr:rowOff>
    </xdr:from>
    <xdr:ext cx="534377" cy="259045"/>
    <xdr:sp macro="" textlink="">
      <xdr:nvSpPr>
        <xdr:cNvPr id="479" name="テキスト ボックス 478"/>
        <xdr:cNvSpPr txBox="1"/>
      </xdr:nvSpPr>
      <xdr:spPr>
        <a:xfrm>
          <a:off x="8483111" y="1695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70752</xdr:rowOff>
    </xdr:from>
    <xdr:to>
      <xdr:col>11</xdr:col>
      <xdr:colOff>358775</xdr:colOff>
      <xdr:row>99</xdr:row>
      <xdr:rowOff>902</xdr:rowOff>
    </xdr:to>
    <xdr:sp macro="" textlink="">
      <xdr:nvSpPr>
        <xdr:cNvPr id="480" name="円/楕円 479"/>
        <xdr:cNvSpPr/>
      </xdr:nvSpPr>
      <xdr:spPr>
        <a:xfrm>
          <a:off x="78105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163479</xdr:rowOff>
    </xdr:from>
    <xdr:ext cx="534377" cy="259045"/>
    <xdr:sp macro="" textlink="">
      <xdr:nvSpPr>
        <xdr:cNvPr id="481" name="テキスト ボックス 480"/>
        <xdr:cNvSpPr txBox="1"/>
      </xdr:nvSpPr>
      <xdr:spPr>
        <a:xfrm>
          <a:off x="7594111" y="16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75532</xdr:rowOff>
    </xdr:from>
    <xdr:to>
      <xdr:col>10</xdr:col>
      <xdr:colOff>155575</xdr:colOff>
      <xdr:row>99</xdr:row>
      <xdr:rowOff>5682</xdr:rowOff>
    </xdr:to>
    <xdr:sp macro="" textlink="">
      <xdr:nvSpPr>
        <xdr:cNvPr id="482" name="円/楕円 481"/>
        <xdr:cNvSpPr/>
      </xdr:nvSpPr>
      <xdr:spPr>
        <a:xfrm>
          <a:off x="6921500" y="168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168259</xdr:rowOff>
    </xdr:from>
    <xdr:ext cx="534377" cy="259045"/>
    <xdr:sp macro="" textlink="">
      <xdr:nvSpPr>
        <xdr:cNvPr id="483" name="テキスト ボックス 482"/>
        <xdr:cNvSpPr txBox="1"/>
      </xdr:nvSpPr>
      <xdr:spPr>
        <a:xfrm>
          <a:off x="6705111" y="169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16492</xdr:rowOff>
    </xdr:from>
    <xdr:to>
      <xdr:col>23</xdr:col>
      <xdr:colOff>517525</xdr:colOff>
      <xdr:row>37</xdr:row>
      <xdr:rowOff>60444</xdr:rowOff>
    </xdr:to>
    <xdr:cxnSp macro="">
      <xdr:nvCxnSpPr>
        <xdr:cNvPr id="512" name="直線コネクタ 511"/>
        <xdr:cNvCxnSpPr/>
      </xdr:nvCxnSpPr>
      <xdr:spPr>
        <a:xfrm flipV="1">
          <a:off x="15481300" y="6188692"/>
          <a:ext cx="838200" cy="2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60444</xdr:rowOff>
    </xdr:from>
    <xdr:to>
      <xdr:col>22</xdr:col>
      <xdr:colOff>365125</xdr:colOff>
      <xdr:row>37</xdr:row>
      <xdr:rowOff>68156</xdr:rowOff>
    </xdr:to>
    <xdr:cxnSp macro="">
      <xdr:nvCxnSpPr>
        <xdr:cNvPr id="515" name="直線コネクタ 514"/>
        <xdr:cNvCxnSpPr/>
      </xdr:nvCxnSpPr>
      <xdr:spPr>
        <a:xfrm flipV="1">
          <a:off x="14592300" y="6404094"/>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71524</xdr:rowOff>
    </xdr:from>
    <xdr:to>
      <xdr:col>21</xdr:col>
      <xdr:colOff>161925</xdr:colOff>
      <xdr:row>37</xdr:row>
      <xdr:rowOff>68156</xdr:rowOff>
    </xdr:to>
    <xdr:cxnSp macro="">
      <xdr:nvCxnSpPr>
        <xdr:cNvPr id="518" name="直線コネクタ 517"/>
        <xdr:cNvCxnSpPr/>
      </xdr:nvCxnSpPr>
      <xdr:spPr>
        <a:xfrm>
          <a:off x="13703300" y="6072274"/>
          <a:ext cx="889000" cy="3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71524</xdr:rowOff>
    </xdr:from>
    <xdr:to>
      <xdr:col>19</xdr:col>
      <xdr:colOff>644525</xdr:colOff>
      <xdr:row>36</xdr:row>
      <xdr:rowOff>50127</xdr:rowOff>
    </xdr:to>
    <xdr:cxnSp macro="">
      <xdr:nvCxnSpPr>
        <xdr:cNvPr id="521" name="直線コネクタ 520"/>
        <xdr:cNvCxnSpPr/>
      </xdr:nvCxnSpPr>
      <xdr:spPr>
        <a:xfrm flipV="1">
          <a:off x="12814300" y="6072274"/>
          <a:ext cx="889000" cy="1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137142</xdr:rowOff>
    </xdr:from>
    <xdr:to>
      <xdr:col>23</xdr:col>
      <xdr:colOff>568325</xdr:colOff>
      <xdr:row>36</xdr:row>
      <xdr:rowOff>67292</xdr:rowOff>
    </xdr:to>
    <xdr:sp macro="" textlink="">
      <xdr:nvSpPr>
        <xdr:cNvPr id="531" name="円/楕円 530"/>
        <xdr:cNvSpPr/>
      </xdr:nvSpPr>
      <xdr:spPr>
        <a:xfrm>
          <a:off x="16268700" y="61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160019</xdr:rowOff>
    </xdr:from>
    <xdr:ext cx="534377" cy="259045"/>
    <xdr:sp macro="" textlink="">
      <xdr:nvSpPr>
        <xdr:cNvPr id="532" name="消防費該当値テキスト"/>
        <xdr:cNvSpPr txBox="1"/>
      </xdr:nvSpPr>
      <xdr:spPr>
        <a:xfrm>
          <a:off x="16370300" y="59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9644</xdr:rowOff>
    </xdr:from>
    <xdr:to>
      <xdr:col>22</xdr:col>
      <xdr:colOff>415925</xdr:colOff>
      <xdr:row>37</xdr:row>
      <xdr:rowOff>111244</xdr:rowOff>
    </xdr:to>
    <xdr:sp macro="" textlink="">
      <xdr:nvSpPr>
        <xdr:cNvPr id="533" name="円/楕円 532"/>
        <xdr:cNvSpPr/>
      </xdr:nvSpPr>
      <xdr:spPr>
        <a:xfrm>
          <a:off x="15430500" y="6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102371</xdr:rowOff>
    </xdr:from>
    <xdr:ext cx="534377" cy="259045"/>
    <xdr:sp macro="" textlink="">
      <xdr:nvSpPr>
        <xdr:cNvPr id="534" name="テキスト ボックス 533"/>
        <xdr:cNvSpPr txBox="1"/>
      </xdr:nvSpPr>
      <xdr:spPr>
        <a:xfrm>
          <a:off x="15214111" y="64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17356</xdr:rowOff>
    </xdr:from>
    <xdr:to>
      <xdr:col>21</xdr:col>
      <xdr:colOff>212725</xdr:colOff>
      <xdr:row>37</xdr:row>
      <xdr:rowOff>118956</xdr:rowOff>
    </xdr:to>
    <xdr:sp macro="" textlink="">
      <xdr:nvSpPr>
        <xdr:cNvPr id="535" name="円/楕円 534"/>
        <xdr:cNvSpPr/>
      </xdr:nvSpPr>
      <xdr:spPr>
        <a:xfrm>
          <a:off x="14541500" y="63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110083</xdr:rowOff>
    </xdr:from>
    <xdr:ext cx="534377" cy="259045"/>
    <xdr:sp macro="" textlink="">
      <xdr:nvSpPr>
        <xdr:cNvPr id="536" name="テキスト ボックス 535"/>
        <xdr:cNvSpPr txBox="1"/>
      </xdr:nvSpPr>
      <xdr:spPr>
        <a:xfrm>
          <a:off x="14325111" y="64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20724</xdr:rowOff>
    </xdr:from>
    <xdr:to>
      <xdr:col>20</xdr:col>
      <xdr:colOff>9525</xdr:colOff>
      <xdr:row>35</xdr:row>
      <xdr:rowOff>122324</xdr:rowOff>
    </xdr:to>
    <xdr:sp macro="" textlink="">
      <xdr:nvSpPr>
        <xdr:cNvPr id="537" name="円/楕円 536"/>
        <xdr:cNvSpPr/>
      </xdr:nvSpPr>
      <xdr:spPr>
        <a:xfrm>
          <a:off x="13652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138851</xdr:rowOff>
    </xdr:from>
    <xdr:ext cx="534377" cy="259045"/>
    <xdr:sp macro="" textlink="">
      <xdr:nvSpPr>
        <xdr:cNvPr id="538" name="テキスト ボックス 537"/>
        <xdr:cNvSpPr txBox="1"/>
      </xdr:nvSpPr>
      <xdr:spPr>
        <a:xfrm>
          <a:off x="13436111" y="57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170777</xdr:rowOff>
    </xdr:from>
    <xdr:to>
      <xdr:col>18</xdr:col>
      <xdr:colOff>492125</xdr:colOff>
      <xdr:row>36</xdr:row>
      <xdr:rowOff>100927</xdr:rowOff>
    </xdr:to>
    <xdr:sp macro="" textlink="">
      <xdr:nvSpPr>
        <xdr:cNvPr id="539" name="円/楕円 538"/>
        <xdr:cNvSpPr/>
      </xdr:nvSpPr>
      <xdr:spPr>
        <a:xfrm>
          <a:off x="12763500" y="617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117454</xdr:rowOff>
    </xdr:from>
    <xdr:ext cx="534377" cy="259045"/>
    <xdr:sp macro="" textlink="">
      <xdr:nvSpPr>
        <xdr:cNvPr id="540" name="テキスト ボックス 539"/>
        <xdr:cNvSpPr txBox="1"/>
      </xdr:nvSpPr>
      <xdr:spPr>
        <a:xfrm>
          <a:off x="12547111" y="594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132172</xdr:rowOff>
    </xdr:from>
    <xdr:to>
      <xdr:col>23</xdr:col>
      <xdr:colOff>517525</xdr:colOff>
      <xdr:row>58</xdr:row>
      <xdr:rowOff>137134</xdr:rowOff>
    </xdr:to>
    <xdr:cxnSp macro="">
      <xdr:nvCxnSpPr>
        <xdr:cNvPr id="569" name="直線コネクタ 568"/>
        <xdr:cNvCxnSpPr/>
      </xdr:nvCxnSpPr>
      <xdr:spPr>
        <a:xfrm>
          <a:off x="15481300" y="10076272"/>
          <a:ext cx="8382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132172</xdr:rowOff>
    </xdr:from>
    <xdr:to>
      <xdr:col>22</xdr:col>
      <xdr:colOff>365125</xdr:colOff>
      <xdr:row>58</xdr:row>
      <xdr:rowOff>152626</xdr:rowOff>
    </xdr:to>
    <xdr:cxnSp macro="">
      <xdr:nvCxnSpPr>
        <xdr:cNvPr id="572" name="直線コネクタ 571"/>
        <xdr:cNvCxnSpPr/>
      </xdr:nvCxnSpPr>
      <xdr:spPr>
        <a:xfrm flipV="1">
          <a:off x="14592300" y="10076272"/>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152626</xdr:rowOff>
    </xdr:from>
    <xdr:to>
      <xdr:col>21</xdr:col>
      <xdr:colOff>161925</xdr:colOff>
      <xdr:row>58</xdr:row>
      <xdr:rowOff>159152</xdr:rowOff>
    </xdr:to>
    <xdr:cxnSp macro="">
      <xdr:nvCxnSpPr>
        <xdr:cNvPr id="575" name="直線コネクタ 574"/>
        <xdr:cNvCxnSpPr/>
      </xdr:nvCxnSpPr>
      <xdr:spPr>
        <a:xfrm flipV="1">
          <a:off x="13703300" y="10096726"/>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159152</xdr:rowOff>
    </xdr:from>
    <xdr:to>
      <xdr:col>19</xdr:col>
      <xdr:colOff>644525</xdr:colOff>
      <xdr:row>58</xdr:row>
      <xdr:rowOff>160185</xdr:rowOff>
    </xdr:to>
    <xdr:cxnSp macro="">
      <xdr:nvCxnSpPr>
        <xdr:cNvPr id="578" name="直線コネクタ 577"/>
        <xdr:cNvCxnSpPr/>
      </xdr:nvCxnSpPr>
      <xdr:spPr>
        <a:xfrm flipV="1">
          <a:off x="12814300" y="10103252"/>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86334</xdr:rowOff>
    </xdr:from>
    <xdr:to>
      <xdr:col>23</xdr:col>
      <xdr:colOff>568325</xdr:colOff>
      <xdr:row>59</xdr:row>
      <xdr:rowOff>16484</xdr:rowOff>
    </xdr:to>
    <xdr:sp macro="" textlink="">
      <xdr:nvSpPr>
        <xdr:cNvPr id="588" name="円/楕円 587"/>
        <xdr:cNvSpPr/>
      </xdr:nvSpPr>
      <xdr:spPr>
        <a:xfrm>
          <a:off x="16268700" y="100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1261</xdr:rowOff>
    </xdr:from>
    <xdr:ext cx="534377" cy="259045"/>
    <xdr:sp macro="" textlink="">
      <xdr:nvSpPr>
        <xdr:cNvPr id="589" name="教育費該当値テキスト"/>
        <xdr:cNvSpPr txBox="1"/>
      </xdr:nvSpPr>
      <xdr:spPr>
        <a:xfrm>
          <a:off x="16370300" y="99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81372</xdr:rowOff>
    </xdr:from>
    <xdr:to>
      <xdr:col>22</xdr:col>
      <xdr:colOff>415925</xdr:colOff>
      <xdr:row>59</xdr:row>
      <xdr:rowOff>11522</xdr:rowOff>
    </xdr:to>
    <xdr:sp macro="" textlink="">
      <xdr:nvSpPr>
        <xdr:cNvPr id="590" name="円/楕円 589"/>
        <xdr:cNvSpPr/>
      </xdr:nvSpPr>
      <xdr:spPr>
        <a:xfrm>
          <a:off x="15430500" y="100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2649</xdr:rowOff>
    </xdr:from>
    <xdr:ext cx="534377" cy="259045"/>
    <xdr:sp macro="" textlink="">
      <xdr:nvSpPr>
        <xdr:cNvPr id="591" name="テキスト ボックス 590"/>
        <xdr:cNvSpPr txBox="1"/>
      </xdr:nvSpPr>
      <xdr:spPr>
        <a:xfrm>
          <a:off x="15214111" y="101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101826</xdr:rowOff>
    </xdr:from>
    <xdr:to>
      <xdr:col>21</xdr:col>
      <xdr:colOff>212725</xdr:colOff>
      <xdr:row>59</xdr:row>
      <xdr:rowOff>31976</xdr:rowOff>
    </xdr:to>
    <xdr:sp macro="" textlink="">
      <xdr:nvSpPr>
        <xdr:cNvPr id="592" name="円/楕円 591"/>
        <xdr:cNvSpPr/>
      </xdr:nvSpPr>
      <xdr:spPr>
        <a:xfrm>
          <a:off x="14541500" y="10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23103</xdr:rowOff>
    </xdr:from>
    <xdr:ext cx="534377" cy="259045"/>
    <xdr:sp macro="" textlink="">
      <xdr:nvSpPr>
        <xdr:cNvPr id="593" name="テキスト ボックス 592"/>
        <xdr:cNvSpPr txBox="1"/>
      </xdr:nvSpPr>
      <xdr:spPr>
        <a:xfrm>
          <a:off x="14325111" y="101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108352</xdr:rowOff>
    </xdr:from>
    <xdr:to>
      <xdr:col>20</xdr:col>
      <xdr:colOff>9525</xdr:colOff>
      <xdr:row>59</xdr:row>
      <xdr:rowOff>38502</xdr:rowOff>
    </xdr:to>
    <xdr:sp macro="" textlink="">
      <xdr:nvSpPr>
        <xdr:cNvPr id="594" name="円/楕円 593"/>
        <xdr:cNvSpPr/>
      </xdr:nvSpPr>
      <xdr:spPr>
        <a:xfrm>
          <a:off x="13652500" y="100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29629</xdr:rowOff>
    </xdr:from>
    <xdr:ext cx="534377" cy="259045"/>
    <xdr:sp macro="" textlink="">
      <xdr:nvSpPr>
        <xdr:cNvPr id="595" name="テキスト ボックス 594"/>
        <xdr:cNvSpPr txBox="1"/>
      </xdr:nvSpPr>
      <xdr:spPr>
        <a:xfrm>
          <a:off x="13436111" y="101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109385</xdr:rowOff>
    </xdr:from>
    <xdr:to>
      <xdr:col>18</xdr:col>
      <xdr:colOff>492125</xdr:colOff>
      <xdr:row>59</xdr:row>
      <xdr:rowOff>39535</xdr:rowOff>
    </xdr:to>
    <xdr:sp macro="" textlink="">
      <xdr:nvSpPr>
        <xdr:cNvPr id="596" name="円/楕円 595"/>
        <xdr:cNvSpPr/>
      </xdr:nvSpPr>
      <xdr:spPr>
        <a:xfrm>
          <a:off x="12763500" y="100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30662</xdr:rowOff>
    </xdr:from>
    <xdr:ext cx="534377" cy="259045"/>
    <xdr:sp macro="" textlink="">
      <xdr:nvSpPr>
        <xdr:cNvPr id="597" name="テキスト ボックス 596"/>
        <xdr:cNvSpPr txBox="1"/>
      </xdr:nvSpPr>
      <xdr:spPr>
        <a:xfrm>
          <a:off x="12547111" y="101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25656</xdr:rowOff>
    </xdr:from>
    <xdr:to>
      <xdr:col>23</xdr:col>
      <xdr:colOff>517525</xdr:colOff>
      <xdr:row>79</xdr:row>
      <xdr:rowOff>42149</xdr:rowOff>
    </xdr:to>
    <xdr:cxnSp macro="">
      <xdr:nvCxnSpPr>
        <xdr:cNvPr id="626" name="直線コネクタ 625"/>
        <xdr:cNvCxnSpPr/>
      </xdr:nvCxnSpPr>
      <xdr:spPr>
        <a:xfrm>
          <a:off x="15481300" y="13570206"/>
          <a:ext cx="8382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53392</xdr:rowOff>
    </xdr:from>
    <xdr:to>
      <xdr:col>22</xdr:col>
      <xdr:colOff>365125</xdr:colOff>
      <xdr:row>79</xdr:row>
      <xdr:rowOff>25656</xdr:rowOff>
    </xdr:to>
    <xdr:cxnSp macro="">
      <xdr:nvCxnSpPr>
        <xdr:cNvPr id="629" name="直線コネクタ 628"/>
        <xdr:cNvCxnSpPr/>
      </xdr:nvCxnSpPr>
      <xdr:spPr>
        <a:xfrm>
          <a:off x="14592300" y="13426492"/>
          <a:ext cx="8890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53392</xdr:rowOff>
    </xdr:from>
    <xdr:to>
      <xdr:col>21</xdr:col>
      <xdr:colOff>161925</xdr:colOff>
      <xdr:row>79</xdr:row>
      <xdr:rowOff>5341</xdr:rowOff>
    </xdr:to>
    <xdr:cxnSp macro="">
      <xdr:nvCxnSpPr>
        <xdr:cNvPr id="632" name="直線コネクタ 631"/>
        <xdr:cNvCxnSpPr/>
      </xdr:nvCxnSpPr>
      <xdr:spPr>
        <a:xfrm flipV="1">
          <a:off x="13703300" y="13426492"/>
          <a:ext cx="889000" cy="1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138299</xdr:rowOff>
    </xdr:from>
    <xdr:to>
      <xdr:col>19</xdr:col>
      <xdr:colOff>644525</xdr:colOff>
      <xdr:row>79</xdr:row>
      <xdr:rowOff>5341</xdr:rowOff>
    </xdr:to>
    <xdr:cxnSp macro="">
      <xdr:nvCxnSpPr>
        <xdr:cNvPr id="635" name="直線コネクタ 634"/>
        <xdr:cNvCxnSpPr/>
      </xdr:nvCxnSpPr>
      <xdr:spPr>
        <a:xfrm>
          <a:off x="12814300" y="13511399"/>
          <a:ext cx="8890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162799</xdr:rowOff>
    </xdr:from>
    <xdr:to>
      <xdr:col>23</xdr:col>
      <xdr:colOff>568325</xdr:colOff>
      <xdr:row>79</xdr:row>
      <xdr:rowOff>92949</xdr:rowOff>
    </xdr:to>
    <xdr:sp macro="" textlink="">
      <xdr:nvSpPr>
        <xdr:cNvPr id="645" name="円/楕円 644"/>
        <xdr:cNvSpPr/>
      </xdr:nvSpPr>
      <xdr:spPr>
        <a:xfrm>
          <a:off x="16268700" y="135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77726</xdr:rowOff>
    </xdr:from>
    <xdr:ext cx="378565" cy="259045"/>
    <xdr:sp macro="" textlink="">
      <xdr:nvSpPr>
        <xdr:cNvPr id="646" name="災害復旧費該当値テキスト"/>
        <xdr:cNvSpPr txBox="1"/>
      </xdr:nvSpPr>
      <xdr:spPr>
        <a:xfrm>
          <a:off x="16370300" y="1345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146306</xdr:rowOff>
    </xdr:from>
    <xdr:to>
      <xdr:col>22</xdr:col>
      <xdr:colOff>415925</xdr:colOff>
      <xdr:row>79</xdr:row>
      <xdr:rowOff>76456</xdr:rowOff>
    </xdr:to>
    <xdr:sp macro="" textlink="">
      <xdr:nvSpPr>
        <xdr:cNvPr id="647" name="円/楕円 646"/>
        <xdr:cNvSpPr/>
      </xdr:nvSpPr>
      <xdr:spPr>
        <a:xfrm>
          <a:off x="15430500" y="13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67583</xdr:rowOff>
    </xdr:from>
    <xdr:ext cx="469744" cy="259045"/>
    <xdr:sp macro="" textlink="">
      <xdr:nvSpPr>
        <xdr:cNvPr id="648" name="テキスト ボックス 647"/>
        <xdr:cNvSpPr txBox="1"/>
      </xdr:nvSpPr>
      <xdr:spPr>
        <a:xfrm>
          <a:off x="15246427" y="136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2592</xdr:rowOff>
    </xdr:from>
    <xdr:to>
      <xdr:col>21</xdr:col>
      <xdr:colOff>212725</xdr:colOff>
      <xdr:row>78</xdr:row>
      <xdr:rowOff>104192</xdr:rowOff>
    </xdr:to>
    <xdr:sp macro="" textlink="">
      <xdr:nvSpPr>
        <xdr:cNvPr id="649" name="円/楕円 648"/>
        <xdr:cNvSpPr/>
      </xdr:nvSpPr>
      <xdr:spPr>
        <a:xfrm>
          <a:off x="14541500" y="133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120719</xdr:rowOff>
    </xdr:from>
    <xdr:ext cx="534377" cy="259045"/>
    <xdr:sp macro="" textlink="">
      <xdr:nvSpPr>
        <xdr:cNvPr id="650" name="テキスト ボックス 649"/>
        <xdr:cNvSpPr txBox="1"/>
      </xdr:nvSpPr>
      <xdr:spPr>
        <a:xfrm>
          <a:off x="14325111" y="131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125991</xdr:rowOff>
    </xdr:from>
    <xdr:to>
      <xdr:col>20</xdr:col>
      <xdr:colOff>9525</xdr:colOff>
      <xdr:row>79</xdr:row>
      <xdr:rowOff>56141</xdr:rowOff>
    </xdr:to>
    <xdr:sp macro="" textlink="">
      <xdr:nvSpPr>
        <xdr:cNvPr id="651" name="円/楕円 650"/>
        <xdr:cNvSpPr/>
      </xdr:nvSpPr>
      <xdr:spPr>
        <a:xfrm>
          <a:off x="13652500" y="134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47268</xdr:rowOff>
    </xdr:from>
    <xdr:ext cx="534377" cy="259045"/>
    <xdr:sp macro="" textlink="">
      <xdr:nvSpPr>
        <xdr:cNvPr id="652" name="テキスト ボックス 651"/>
        <xdr:cNvSpPr txBox="1"/>
      </xdr:nvSpPr>
      <xdr:spPr>
        <a:xfrm>
          <a:off x="13436111" y="135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87499</xdr:rowOff>
    </xdr:from>
    <xdr:to>
      <xdr:col>18</xdr:col>
      <xdr:colOff>492125</xdr:colOff>
      <xdr:row>79</xdr:row>
      <xdr:rowOff>17649</xdr:rowOff>
    </xdr:to>
    <xdr:sp macro="" textlink="">
      <xdr:nvSpPr>
        <xdr:cNvPr id="653" name="円/楕円 652"/>
        <xdr:cNvSpPr/>
      </xdr:nvSpPr>
      <xdr:spPr>
        <a:xfrm>
          <a:off x="12763500" y="134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8776</xdr:rowOff>
    </xdr:from>
    <xdr:ext cx="534377" cy="259045"/>
    <xdr:sp macro="" textlink="">
      <xdr:nvSpPr>
        <xdr:cNvPr id="654" name="テキスト ボックス 653"/>
        <xdr:cNvSpPr txBox="1"/>
      </xdr:nvSpPr>
      <xdr:spPr>
        <a:xfrm>
          <a:off x="12547111" y="13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67453</xdr:rowOff>
    </xdr:from>
    <xdr:to>
      <xdr:col>23</xdr:col>
      <xdr:colOff>517525</xdr:colOff>
      <xdr:row>98</xdr:row>
      <xdr:rowOff>89556</xdr:rowOff>
    </xdr:to>
    <xdr:cxnSp macro="">
      <xdr:nvCxnSpPr>
        <xdr:cNvPr id="683" name="直線コネクタ 682"/>
        <xdr:cNvCxnSpPr/>
      </xdr:nvCxnSpPr>
      <xdr:spPr>
        <a:xfrm>
          <a:off x="15481300" y="16869553"/>
          <a:ext cx="838200" cy="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67453</xdr:rowOff>
    </xdr:from>
    <xdr:to>
      <xdr:col>22</xdr:col>
      <xdr:colOff>365125</xdr:colOff>
      <xdr:row>98</xdr:row>
      <xdr:rowOff>108702</xdr:rowOff>
    </xdr:to>
    <xdr:cxnSp macro="">
      <xdr:nvCxnSpPr>
        <xdr:cNvPr id="686" name="直線コネクタ 685"/>
        <xdr:cNvCxnSpPr/>
      </xdr:nvCxnSpPr>
      <xdr:spPr>
        <a:xfrm flipV="1">
          <a:off x="14592300" y="16869553"/>
          <a:ext cx="889000" cy="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108702</xdr:rowOff>
    </xdr:from>
    <xdr:to>
      <xdr:col>21</xdr:col>
      <xdr:colOff>161925</xdr:colOff>
      <xdr:row>98</xdr:row>
      <xdr:rowOff>109561</xdr:rowOff>
    </xdr:to>
    <xdr:cxnSp macro="">
      <xdr:nvCxnSpPr>
        <xdr:cNvPr id="689" name="直線コネクタ 688"/>
        <xdr:cNvCxnSpPr/>
      </xdr:nvCxnSpPr>
      <xdr:spPr>
        <a:xfrm flipV="1">
          <a:off x="13703300" y="16910802"/>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104611</xdr:rowOff>
    </xdr:from>
    <xdr:to>
      <xdr:col>19</xdr:col>
      <xdr:colOff>644525</xdr:colOff>
      <xdr:row>98</xdr:row>
      <xdr:rowOff>109561</xdr:rowOff>
    </xdr:to>
    <xdr:cxnSp macro="">
      <xdr:nvCxnSpPr>
        <xdr:cNvPr id="692" name="直線コネクタ 691"/>
        <xdr:cNvCxnSpPr/>
      </xdr:nvCxnSpPr>
      <xdr:spPr>
        <a:xfrm>
          <a:off x="12814300" y="16906711"/>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38756</xdr:rowOff>
    </xdr:from>
    <xdr:to>
      <xdr:col>23</xdr:col>
      <xdr:colOff>568325</xdr:colOff>
      <xdr:row>98</xdr:row>
      <xdr:rowOff>140356</xdr:rowOff>
    </xdr:to>
    <xdr:sp macro="" textlink="">
      <xdr:nvSpPr>
        <xdr:cNvPr id="702" name="円/楕円 701"/>
        <xdr:cNvSpPr/>
      </xdr:nvSpPr>
      <xdr:spPr>
        <a:xfrm>
          <a:off x="16268700" y="168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129299</xdr:rowOff>
    </xdr:from>
    <xdr:ext cx="534377" cy="259045"/>
    <xdr:sp macro="" textlink="">
      <xdr:nvSpPr>
        <xdr:cNvPr id="703" name="公債費該当値テキスト"/>
        <xdr:cNvSpPr txBox="1"/>
      </xdr:nvSpPr>
      <xdr:spPr>
        <a:xfrm>
          <a:off x="16370300" y="167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16653</xdr:rowOff>
    </xdr:from>
    <xdr:to>
      <xdr:col>22</xdr:col>
      <xdr:colOff>415925</xdr:colOff>
      <xdr:row>98</xdr:row>
      <xdr:rowOff>118253</xdr:rowOff>
    </xdr:to>
    <xdr:sp macro="" textlink="">
      <xdr:nvSpPr>
        <xdr:cNvPr id="704" name="円/楕円 703"/>
        <xdr:cNvSpPr/>
      </xdr:nvSpPr>
      <xdr:spPr>
        <a:xfrm>
          <a:off x="15430500" y="16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109380</xdr:rowOff>
    </xdr:from>
    <xdr:ext cx="599010" cy="259045"/>
    <xdr:sp macro="" textlink="">
      <xdr:nvSpPr>
        <xdr:cNvPr id="705" name="テキスト ボックス 704"/>
        <xdr:cNvSpPr txBox="1"/>
      </xdr:nvSpPr>
      <xdr:spPr>
        <a:xfrm>
          <a:off x="15181794" y="169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57902</xdr:rowOff>
    </xdr:from>
    <xdr:to>
      <xdr:col>21</xdr:col>
      <xdr:colOff>212725</xdr:colOff>
      <xdr:row>98</xdr:row>
      <xdr:rowOff>159502</xdr:rowOff>
    </xdr:to>
    <xdr:sp macro="" textlink="">
      <xdr:nvSpPr>
        <xdr:cNvPr id="706" name="円/楕円 705"/>
        <xdr:cNvSpPr/>
      </xdr:nvSpPr>
      <xdr:spPr>
        <a:xfrm>
          <a:off x="14541500" y="168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150629</xdr:rowOff>
    </xdr:from>
    <xdr:ext cx="534377" cy="259045"/>
    <xdr:sp macro="" textlink="">
      <xdr:nvSpPr>
        <xdr:cNvPr id="707" name="テキスト ボックス 706"/>
        <xdr:cNvSpPr txBox="1"/>
      </xdr:nvSpPr>
      <xdr:spPr>
        <a:xfrm>
          <a:off x="14325111" y="169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58761</xdr:rowOff>
    </xdr:from>
    <xdr:to>
      <xdr:col>20</xdr:col>
      <xdr:colOff>9525</xdr:colOff>
      <xdr:row>98</xdr:row>
      <xdr:rowOff>160361</xdr:rowOff>
    </xdr:to>
    <xdr:sp macro="" textlink="">
      <xdr:nvSpPr>
        <xdr:cNvPr id="708" name="円/楕円 707"/>
        <xdr:cNvSpPr/>
      </xdr:nvSpPr>
      <xdr:spPr>
        <a:xfrm>
          <a:off x="13652500" y="168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151488</xdr:rowOff>
    </xdr:from>
    <xdr:ext cx="534377" cy="259045"/>
    <xdr:sp macro="" textlink="">
      <xdr:nvSpPr>
        <xdr:cNvPr id="709" name="テキスト ボックス 708"/>
        <xdr:cNvSpPr txBox="1"/>
      </xdr:nvSpPr>
      <xdr:spPr>
        <a:xfrm>
          <a:off x="13436111" y="169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53811</xdr:rowOff>
    </xdr:from>
    <xdr:to>
      <xdr:col>18</xdr:col>
      <xdr:colOff>492125</xdr:colOff>
      <xdr:row>98</xdr:row>
      <xdr:rowOff>155411</xdr:rowOff>
    </xdr:to>
    <xdr:sp macro="" textlink="">
      <xdr:nvSpPr>
        <xdr:cNvPr id="710" name="円/楕円 709"/>
        <xdr:cNvSpPr/>
      </xdr:nvSpPr>
      <xdr:spPr>
        <a:xfrm>
          <a:off x="12763500" y="168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146538</xdr:rowOff>
    </xdr:from>
    <xdr:ext cx="534377" cy="259045"/>
    <xdr:sp macro="" textlink="">
      <xdr:nvSpPr>
        <xdr:cNvPr id="711" name="テキスト ボックス 710"/>
        <xdr:cNvSpPr txBox="1"/>
      </xdr:nvSpPr>
      <xdr:spPr>
        <a:xfrm>
          <a:off x="12547111" y="169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0" lang="ja-JP" altLang="en-US" sz="1200" b="0" i="0" baseline="0">
              <a:solidFill>
                <a:schemeClr val="dk1"/>
              </a:solidFill>
              <a:effectLst/>
              <a:latin typeface="+mn-lt"/>
              <a:ea typeface="+mn-ea"/>
              <a:cs typeface="+mn-cs"/>
            </a:rPr>
            <a:t>目的</a:t>
          </a:r>
          <a:r>
            <a:rPr lang="ja-JP" altLang="ja-JP" sz="1200" b="0" i="0" baseline="0">
              <a:solidFill>
                <a:schemeClr val="dk1"/>
              </a:solidFill>
              <a:effectLst/>
              <a:latin typeface="+mn-lt"/>
              <a:ea typeface="+mn-ea"/>
              <a:cs typeface="+mn-cs"/>
            </a:rPr>
            <a:t>別経費の主な構成項目は、</a:t>
          </a:r>
          <a:r>
            <a:rPr lang="ja-JP" altLang="en-US" sz="1200" b="0" i="0" baseline="0">
              <a:solidFill>
                <a:schemeClr val="dk1"/>
              </a:solidFill>
              <a:effectLst/>
              <a:latin typeface="+mn-lt"/>
              <a:ea typeface="+mn-ea"/>
              <a:cs typeface="+mn-cs"/>
            </a:rPr>
            <a:t>総務</a:t>
          </a:r>
          <a:r>
            <a:rPr lang="ja-JP" altLang="ja-JP" sz="1200" b="0" i="0" baseline="0">
              <a:solidFill>
                <a:schemeClr val="dk1"/>
              </a:solidFill>
              <a:effectLst/>
              <a:latin typeface="+mn-lt"/>
              <a:ea typeface="+mn-ea"/>
              <a:cs typeface="+mn-cs"/>
            </a:rPr>
            <a:t>費、</a:t>
          </a:r>
          <a:r>
            <a:rPr lang="ja-JP" altLang="en-US" sz="1200" b="0" i="0" baseline="0">
              <a:solidFill>
                <a:schemeClr val="dk1"/>
              </a:solidFill>
              <a:effectLst/>
              <a:latin typeface="+mn-lt"/>
              <a:ea typeface="+mn-ea"/>
              <a:cs typeface="+mn-cs"/>
            </a:rPr>
            <a:t>民生費</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公債費</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衛生費</a:t>
          </a:r>
          <a:r>
            <a:rPr lang="ja-JP" altLang="ja-JP" sz="1200" b="0" i="0" baseline="0">
              <a:solidFill>
                <a:schemeClr val="dk1"/>
              </a:solidFill>
              <a:effectLst/>
              <a:latin typeface="+mn-lt"/>
              <a:ea typeface="+mn-ea"/>
              <a:cs typeface="+mn-cs"/>
            </a:rPr>
            <a:t>の順となって</a:t>
          </a:r>
          <a:r>
            <a:rPr lang="ja-JP" altLang="en-US" sz="1200" b="0" i="0" baseline="0">
              <a:solidFill>
                <a:schemeClr val="dk1"/>
              </a:solidFill>
              <a:effectLst/>
              <a:latin typeface="+mn-lt"/>
              <a:ea typeface="+mn-ea"/>
              <a:cs typeface="+mn-cs"/>
            </a:rPr>
            <a:t>おり、ほぼ全ての項目で類似団体平均値を下回っている。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年度については、総務費は</a:t>
          </a:r>
          <a:r>
            <a:rPr lang="ja-JP" altLang="ja-JP" sz="1200" b="0" i="0" baseline="0">
              <a:solidFill>
                <a:schemeClr val="dk1"/>
              </a:solidFill>
              <a:effectLst/>
              <a:latin typeface="+mn-lt"/>
              <a:ea typeface="+mn-ea"/>
              <a:cs typeface="+mn-cs"/>
            </a:rPr>
            <a:t>庁舎改修事業や山の家改修事業を実施したことによ</a:t>
          </a:r>
          <a:r>
            <a:rPr lang="ja-JP" altLang="en-US" sz="1200" b="0" i="0" baseline="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大幅増</a:t>
          </a:r>
          <a:r>
            <a:rPr lang="ja-JP" altLang="en-US" sz="1200" b="0" i="0" baseline="0">
              <a:solidFill>
                <a:schemeClr val="dk1"/>
              </a:solidFill>
              <a:effectLst/>
              <a:latin typeface="+mn-lt"/>
              <a:ea typeface="+mn-ea"/>
              <a:cs typeface="+mn-cs"/>
            </a:rPr>
            <a:t>、消防費は庁舎耐震化事業による大幅増、商工費は観光案内所建設事業による大幅増となり、施設整備に係る経費により各項目が増大した。</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地方創生関連事業に重点を置いていることから、農林水産業費や商工費が増加傾向にあり、今後も高止まりすることが予想される。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また、保育園の耐震化工事や国民健康保険診療所の建替事業、高齢化に伴う医療給付費・介護給付費の増加が見込まれることから、民生費も増加していくと予想される。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財政調整基金については、近年、基金を取り崩すことなく、</a:t>
          </a:r>
          <a:r>
            <a:rPr kumimoji="1" lang="ja-JP" altLang="ja-JP" sz="1400">
              <a:solidFill>
                <a:schemeClr val="dk1"/>
              </a:solidFill>
              <a:effectLst/>
              <a:latin typeface="+mn-lt"/>
              <a:ea typeface="+mn-ea"/>
              <a:cs typeface="+mn-cs"/>
            </a:rPr>
            <a:t>中長期的な見通しのもとに、</a:t>
          </a:r>
          <a:r>
            <a:rPr kumimoji="1" lang="ja-JP" altLang="en-US" sz="1400">
              <a:solidFill>
                <a:schemeClr val="dk1"/>
              </a:solidFill>
              <a:effectLst/>
              <a:latin typeface="+mn-lt"/>
              <a:ea typeface="+mn-ea"/>
              <a:cs typeface="+mn-cs"/>
            </a:rPr>
            <a:t>計画的に</a:t>
          </a:r>
          <a:r>
            <a:rPr kumimoji="1" lang="ja-JP" altLang="ja-JP" sz="1400">
              <a:solidFill>
                <a:schemeClr val="dk1"/>
              </a:solidFill>
              <a:effectLst/>
              <a:latin typeface="+mn-lt"/>
              <a:ea typeface="+mn-ea"/>
              <a:cs typeface="+mn-cs"/>
            </a:rPr>
            <a:t>決算剰余金を</a:t>
          </a:r>
          <a:r>
            <a:rPr kumimoji="1" lang="ja-JP" altLang="en-US" sz="1400">
              <a:solidFill>
                <a:schemeClr val="dk1"/>
              </a:solidFill>
              <a:effectLst/>
              <a:latin typeface="+mn-lt"/>
              <a:ea typeface="+mn-ea"/>
              <a:cs typeface="+mn-cs"/>
            </a:rPr>
            <a:t>中心に</a:t>
          </a:r>
          <a:r>
            <a:rPr kumimoji="1" lang="ja-JP" altLang="ja-JP" sz="1400">
              <a:solidFill>
                <a:schemeClr val="dk1"/>
              </a:solidFill>
              <a:effectLst/>
              <a:latin typeface="+mn-lt"/>
              <a:ea typeface="+mn-ea"/>
              <a:cs typeface="+mn-cs"/>
            </a:rPr>
            <a:t>積み立てている。</a:t>
          </a:r>
          <a:endParaRPr kumimoji="1" lang="en-US" altLang="ja-JP" sz="1400">
            <a:solidFill>
              <a:schemeClr val="dk1"/>
            </a:solidFill>
            <a:effectLst/>
            <a:latin typeface="+mn-lt"/>
            <a:ea typeface="+mn-ea"/>
            <a:cs typeface="+mn-cs"/>
          </a:endParaRPr>
        </a:p>
        <a:p>
          <a:r>
            <a:rPr kumimoji="1" lang="ja-JP" altLang="en-US" sz="1400">
              <a:latin typeface="ＭＳ ゴシック" pitchFamily="49" charset="-128"/>
              <a:ea typeface="ＭＳ ゴシック" pitchFamily="49" charset="-128"/>
            </a:rPr>
            <a:t>　実質収支額については、普通交付税の増減に大きく左右される面もあるが、経費削減に努め、黒字を確保している。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今後は大型事業や新規事業により、歳出の増大が予想されるため、効率的・適切に事業を進め、健全な財政運営に努める。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年度に引き続き、全会計が黒字となった。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年度に増加した普通交付税や地方消費税交付金等の減少により、実質収支が悪化した。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徴収率向上により、前年度よりも収入額が増加したことにより、黒字幅が拡大している。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国民健康保険特別会計（直診事業）については、町内の医療機関の休診に伴い、患者数の増により診療収入が増加したため、黒字幅が拡大した。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簡易水道事業特別会計については、統合簡易水道整備事業に伴い、国庫補助金や地方債が増加したことにより、収支が好転した。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簡易水道事業については統合簡易水道整備の、下水道事業については過去の整備事業の地方債に係る元利償還金が増加することが見込まれる。また、国民健康保険特別会計や後期高齢者医療特別会計、介護保険特別会計については、高齢化に伴い医療給付費や介護給付費が増加すること等が見込まれることから、</a:t>
          </a:r>
          <a:r>
            <a:rPr lang="ja-JP" altLang="ja-JP" sz="1400" b="0" i="0" baseline="0">
              <a:solidFill>
                <a:schemeClr val="dk1"/>
              </a:solidFill>
              <a:effectLst/>
              <a:latin typeface="+mn-lt"/>
              <a:ea typeface="+mn-ea"/>
              <a:cs typeface="+mn-cs"/>
            </a:rPr>
            <a:t>財政状況が厳しくなると予測される</a:t>
          </a:r>
          <a:r>
            <a:rPr lang="ja-JP" altLang="en-US" sz="1400" b="0" i="0" baseline="0">
              <a:solidFill>
                <a:schemeClr val="dk1"/>
              </a:solidFill>
              <a:effectLst/>
              <a:latin typeface="+mn-lt"/>
              <a:ea typeface="+mn-ea"/>
              <a:cs typeface="+mn-cs"/>
            </a:rPr>
            <a:t>ため、より一層の財政の健全化に努める。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3740181</v>
      </c>
      <c r="BO4" s="381"/>
      <c r="BP4" s="381"/>
      <c r="BQ4" s="381"/>
      <c r="BR4" s="381"/>
      <c r="BS4" s="381"/>
      <c r="BT4" s="381"/>
      <c r="BU4" s="382"/>
      <c r="BV4" s="380">
        <v>3859201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4.5999999999999996</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3646370</v>
      </c>
      <c r="BO5" s="418"/>
      <c r="BP5" s="418"/>
      <c r="BQ5" s="418"/>
      <c r="BR5" s="418"/>
      <c r="BS5" s="418"/>
      <c r="BT5" s="418"/>
      <c r="BU5" s="419"/>
      <c r="BV5" s="417">
        <v>3735095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88.4</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93811</v>
      </c>
      <c r="BO6" s="418"/>
      <c r="BP6" s="418"/>
      <c r="BQ6" s="418"/>
      <c r="BR6" s="418"/>
      <c r="BS6" s="418"/>
      <c r="BT6" s="418"/>
      <c r="BU6" s="419"/>
      <c r="BV6" s="417">
        <v>124106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160</v>
      </c>
      <c r="BO7" s="418"/>
      <c r="BP7" s="418"/>
      <c r="BQ7" s="418"/>
      <c r="BR7" s="418"/>
      <c r="BS7" s="418"/>
      <c r="BT7" s="418"/>
      <c r="BU7" s="419"/>
      <c r="BV7" s="417">
        <v>13201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2052697</v>
      </c>
      <c r="CU7" s="418"/>
      <c r="CV7" s="418"/>
      <c r="CW7" s="418"/>
      <c r="CX7" s="418"/>
      <c r="CY7" s="418"/>
      <c r="CZ7" s="418"/>
      <c r="DA7" s="419"/>
      <c r="DB7" s="417">
        <v>2101170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93651</v>
      </c>
      <c r="BO8" s="418"/>
      <c r="BP8" s="418"/>
      <c r="BQ8" s="418"/>
      <c r="BR8" s="418"/>
      <c r="BS8" s="418"/>
      <c r="BT8" s="418"/>
      <c r="BU8" s="419"/>
      <c r="BV8" s="417">
        <v>110905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3956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-17254</v>
      </c>
      <c r="BO9" s="418"/>
      <c r="BP9" s="418"/>
      <c r="BQ9" s="418"/>
      <c r="BR9" s="418"/>
      <c r="BS9" s="418"/>
      <c r="BT9" s="418"/>
      <c r="BU9" s="419"/>
      <c r="BV9" s="417">
        <v>12472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16.600000000000001</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4482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60951</v>
      </c>
      <c r="BO10" s="418"/>
      <c r="BP10" s="418"/>
      <c r="BQ10" s="418"/>
      <c r="BR10" s="418"/>
      <c r="BS10" s="418"/>
      <c r="BT10" s="418"/>
      <c r="BU10" s="419"/>
      <c r="BV10" s="417">
        <v>50187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84062</v>
      </c>
      <c r="BO11" s="418"/>
      <c r="BP11" s="418"/>
      <c r="BQ11" s="418"/>
      <c r="BR11" s="418"/>
      <c r="BS11" s="418"/>
      <c r="BT11" s="418"/>
      <c r="BU11" s="419"/>
      <c r="BV11" s="417">
        <v>110080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4170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4153</v>
      </c>
      <c r="S13" s="499"/>
      <c r="T13" s="499"/>
      <c r="U13" s="499"/>
      <c r="V13" s="500"/>
      <c r="W13" s="433" t="s">
        <v>124</v>
      </c>
      <c r="X13" s="434"/>
      <c r="Y13" s="434"/>
      <c r="Z13" s="434"/>
      <c r="AA13" s="434"/>
      <c r="AB13" s="424"/>
      <c r="AC13" s="468">
        <v>482</v>
      </c>
      <c r="AD13" s="469"/>
      <c r="AE13" s="469"/>
      <c r="AF13" s="469"/>
      <c r="AG13" s="508"/>
      <c r="AH13" s="468">
        <v>506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127759</v>
      </c>
      <c r="BO13" s="418"/>
      <c r="BP13" s="418"/>
      <c r="BQ13" s="418"/>
      <c r="BR13" s="418"/>
      <c r="BS13" s="418"/>
      <c r="BT13" s="418"/>
      <c r="BU13" s="419"/>
      <c r="BV13" s="417">
        <v>172739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11.5</v>
      </c>
      <c r="CU13" s="415"/>
      <c r="CV13" s="415"/>
      <c r="CW13" s="415"/>
      <c r="CX13" s="415"/>
      <c r="CY13" s="415"/>
      <c r="CZ13" s="415"/>
      <c r="DA13" s="416"/>
      <c r="DB13" s="414">
        <v>12.9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4234</v>
      </c>
      <c r="S14" s="499"/>
      <c r="T14" s="499"/>
      <c r="U14" s="499"/>
      <c r="V14" s="500"/>
      <c r="W14" s="407"/>
      <c r="X14" s="408"/>
      <c r="Y14" s="408"/>
      <c r="Z14" s="408"/>
      <c r="AA14" s="408"/>
      <c r="AB14" s="397"/>
      <c r="AC14" s="501">
        <v>25.2</v>
      </c>
      <c r="AD14" s="502"/>
      <c r="AE14" s="502"/>
      <c r="AF14" s="502"/>
      <c r="AG14" s="503"/>
      <c r="AH14" s="501">
        <v>24.5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76.3</v>
      </c>
      <c r="CU14" s="513"/>
      <c r="CV14" s="513"/>
      <c r="CW14" s="513"/>
      <c r="CX14" s="513"/>
      <c r="CY14" s="513"/>
      <c r="CZ14" s="513"/>
      <c r="DA14" s="514"/>
      <c r="DB14" s="512">
        <v>74.599999999999994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4216</v>
      </c>
      <c r="S15" s="499"/>
      <c r="T15" s="499"/>
      <c r="U15" s="499"/>
      <c r="V15" s="500"/>
      <c r="W15" s="433" t="s">
        <v>131</v>
      </c>
      <c r="X15" s="434"/>
      <c r="Y15" s="434"/>
      <c r="Z15" s="434"/>
      <c r="AA15" s="434"/>
      <c r="AB15" s="424"/>
      <c r="AC15" s="468">
        <v>407</v>
      </c>
      <c r="AD15" s="469"/>
      <c r="AE15" s="469"/>
      <c r="AF15" s="469"/>
      <c r="AG15" s="508"/>
      <c r="AH15" s="468">
        <v>479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386448</v>
      </c>
      <c r="BO15" s="381"/>
      <c r="BP15" s="381"/>
      <c r="BQ15" s="381"/>
      <c r="BR15" s="381"/>
      <c r="BS15" s="381"/>
      <c r="BT15" s="381"/>
      <c r="BU15" s="382"/>
      <c r="BV15" s="380">
        <v>387188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21.3</v>
      </c>
      <c r="AD16" s="502"/>
      <c r="AE16" s="502"/>
      <c r="AF16" s="502"/>
      <c r="AG16" s="503"/>
      <c r="AH16" s="501">
        <v>23.2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1873085</v>
      </c>
      <c r="BO16" s="418"/>
      <c r="BP16" s="418"/>
      <c r="BQ16" s="418"/>
      <c r="BR16" s="418"/>
      <c r="BS16" s="418"/>
      <c r="BT16" s="418"/>
      <c r="BU16" s="419"/>
      <c r="BV16" s="417">
        <v>1899155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1023</v>
      </c>
      <c r="AD17" s="469"/>
      <c r="AE17" s="469"/>
      <c r="AF17" s="469"/>
      <c r="AG17" s="508"/>
      <c r="AH17" s="468">
        <v>1081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486071</v>
      </c>
      <c r="BO17" s="418"/>
      <c r="BP17" s="418"/>
      <c r="BQ17" s="418"/>
      <c r="BR17" s="418"/>
      <c r="BS17" s="418"/>
      <c r="BT17" s="418"/>
      <c r="BU17" s="419"/>
      <c r="BV17" s="417">
        <v>482355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64.930000000000007</v>
      </c>
      <c r="M18" s="530"/>
      <c r="N18" s="530"/>
      <c r="O18" s="530"/>
      <c r="P18" s="530"/>
      <c r="Q18" s="530"/>
      <c r="R18" s="531"/>
      <c r="S18" s="531"/>
      <c r="T18" s="531"/>
      <c r="U18" s="531"/>
      <c r="V18" s="532"/>
      <c r="W18" s="435"/>
      <c r="X18" s="436"/>
      <c r="Y18" s="436"/>
      <c r="Z18" s="436"/>
      <c r="AA18" s="436"/>
      <c r="AB18" s="427"/>
      <c r="AC18" s="533">
        <v>53.5</v>
      </c>
      <c r="AD18" s="534"/>
      <c r="AE18" s="534"/>
      <c r="AF18" s="534"/>
      <c r="AG18" s="535"/>
      <c r="AH18" s="533">
        <v>52.3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1834145</v>
      </c>
      <c r="BO18" s="418"/>
      <c r="BP18" s="418"/>
      <c r="BQ18" s="418"/>
      <c r="BR18" s="418"/>
      <c r="BS18" s="418"/>
      <c r="BT18" s="418"/>
      <c r="BU18" s="419"/>
      <c r="BV18" s="417">
        <v>1867415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2481314</v>
      </c>
      <c r="BO19" s="418"/>
      <c r="BP19" s="418"/>
      <c r="BQ19" s="418"/>
      <c r="BR19" s="418"/>
      <c r="BS19" s="418"/>
      <c r="BT19" s="418"/>
      <c r="BU19" s="419"/>
      <c r="BV19" s="417">
        <v>2558086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1445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3680999</v>
      </c>
      <c r="BO23" s="418"/>
      <c r="BP23" s="418"/>
      <c r="BQ23" s="418"/>
      <c r="BR23" s="418"/>
      <c r="BS23" s="418"/>
      <c r="BT23" s="418"/>
      <c r="BU23" s="419"/>
      <c r="BV23" s="417">
        <v>3502640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7000</v>
      </c>
      <c r="R24" s="469"/>
      <c r="S24" s="469"/>
      <c r="T24" s="469"/>
      <c r="U24" s="469"/>
      <c r="V24" s="508"/>
      <c r="W24" s="563"/>
      <c r="X24" s="551"/>
      <c r="Y24" s="552"/>
      <c r="Z24" s="467" t="s">
        <v>154</v>
      </c>
      <c r="AA24" s="447"/>
      <c r="AB24" s="447"/>
      <c r="AC24" s="447"/>
      <c r="AD24" s="447"/>
      <c r="AE24" s="447"/>
      <c r="AF24" s="447"/>
      <c r="AG24" s="448"/>
      <c r="AH24" s="468">
        <v>68</v>
      </c>
      <c r="AI24" s="469"/>
      <c r="AJ24" s="469"/>
      <c r="AK24" s="469"/>
      <c r="AL24" s="508"/>
      <c r="AM24" s="468">
        <v>192032</v>
      </c>
      <c r="AN24" s="469"/>
      <c r="AO24" s="469"/>
      <c r="AP24" s="469"/>
      <c r="AQ24" s="469"/>
      <c r="AR24" s="508"/>
      <c r="AS24" s="468">
        <v>2824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2902590</v>
      </c>
      <c r="BO24" s="418"/>
      <c r="BP24" s="418"/>
      <c r="BQ24" s="418"/>
      <c r="BR24" s="418"/>
      <c r="BS24" s="418"/>
      <c r="BT24" s="418"/>
      <c r="BU24" s="419"/>
      <c r="BV24" s="417">
        <v>2656447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5750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t="s">
        <v>121</v>
      </c>
      <c r="M26" s="469"/>
      <c r="N26" s="469"/>
      <c r="O26" s="469"/>
      <c r="P26" s="508"/>
      <c r="Q26" s="468" t="s">
        <v>121</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63734</v>
      </c>
      <c r="BO27" s="587"/>
      <c r="BP27" s="587"/>
      <c r="BQ27" s="587"/>
      <c r="BR27" s="587"/>
      <c r="BS27" s="587"/>
      <c r="BT27" s="587"/>
      <c r="BU27" s="588"/>
      <c r="BV27" s="586">
        <v>63724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817884</v>
      </c>
      <c r="BO28" s="381"/>
      <c r="BP28" s="381"/>
      <c r="BQ28" s="381"/>
      <c r="BR28" s="381"/>
      <c r="BS28" s="381"/>
      <c r="BT28" s="381"/>
      <c r="BU28" s="382"/>
      <c r="BV28" s="380">
        <v>756933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8</v>
      </c>
      <c r="M29" s="469"/>
      <c r="N29" s="469"/>
      <c r="O29" s="469"/>
      <c r="P29" s="508"/>
      <c r="Q29" s="468">
        <v>1600</v>
      </c>
      <c r="R29" s="469"/>
      <c r="S29" s="469"/>
      <c r="T29" s="469"/>
      <c r="U29" s="469"/>
      <c r="V29" s="508"/>
      <c r="W29" s="564"/>
      <c r="X29" s="565"/>
      <c r="Y29" s="566"/>
      <c r="Z29" s="467" t="s">
        <v>171</v>
      </c>
      <c r="AA29" s="447"/>
      <c r="AB29" s="447"/>
      <c r="AC29" s="447"/>
      <c r="AD29" s="447"/>
      <c r="AE29" s="447"/>
      <c r="AF29" s="447"/>
      <c r="AG29" s="448"/>
      <c r="AH29" s="468">
        <v>68</v>
      </c>
      <c r="AI29" s="469"/>
      <c r="AJ29" s="469"/>
      <c r="AK29" s="469"/>
      <c r="AL29" s="508"/>
      <c r="AM29" s="468">
        <v>192032</v>
      </c>
      <c r="AN29" s="469"/>
      <c r="AO29" s="469"/>
      <c r="AP29" s="469"/>
      <c r="AQ29" s="469"/>
      <c r="AR29" s="508"/>
      <c r="AS29" s="468">
        <v>2824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610971</v>
      </c>
      <c r="BO29" s="418"/>
      <c r="BP29" s="418"/>
      <c r="BQ29" s="418"/>
      <c r="BR29" s="418"/>
      <c r="BS29" s="418"/>
      <c r="BT29" s="418"/>
      <c r="BU29" s="419"/>
      <c r="BV29" s="417">
        <v>599496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288873</v>
      </c>
      <c r="BO30" s="587"/>
      <c r="BP30" s="587"/>
      <c r="BQ30" s="587"/>
      <c r="BR30" s="587"/>
      <c r="BS30" s="587"/>
      <c r="BT30" s="587"/>
      <c r="BU30" s="588"/>
      <c r="BV30" s="586">
        <v>283785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国民健康保険山城病院組合（病院事業会計）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一般財団法人和束町活性化センター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国民健康保険山城病院組合（介護老人保健施設事業会計）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京都府市町村職員退職手当組合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京都府市町村議会議員公務災害補償等組合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後期高齢者医療事業</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相楽中部消防組合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7</v>
      </c>
      <c r="V39" s="598"/>
      <c r="W39" s="599" t="str">
        <f>IF('各会計、関係団体の財政状況及び健全化判断比率'!B33="","",'各会計、関係団体の財政状況及び健全化判断比率'!B33)</f>
        <v>和束町訪問看護ステーション</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相楽郡広域事務組合（一般会計）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相楽郡広域事務組合（相楽地区ふるさと市町村圏振興事業特別会計）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京都府自治会館管理組合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京都府住宅新築資金等貸付事業管理組合（一般会計）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京都府住宅新築資金等貸付事業管理組合（特別会計）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524</v>
      </c>
      <c r="D34" s="1187"/>
      <c r="E34" s="1188"/>
      <c r="F34" s="32">
        <v>4.01</v>
      </c>
      <c r="G34" s="33">
        <v>4.09</v>
      </c>
      <c r="H34" s="33">
        <v>4.83</v>
      </c>
      <c r="I34" s="33">
        <v>5.27</v>
      </c>
      <c r="J34" s="34">
        <v>4.5599999999999996</v>
      </c>
      <c r="K34" s="22"/>
      <c r="L34" s="22"/>
      <c r="M34" s="22"/>
      <c r="N34" s="22"/>
      <c r="O34" s="22"/>
      <c r="P34" s="22"/>
    </row>
    <row r="35" spans="1:16" ht="39" customHeight="1" x14ac:dyDescent="0.15">
      <c r="A35" s="22"/>
      <c r="B35" s="35"/>
      <c r="C35" s="1181" t="s">
        <v>525</v>
      </c>
      <c r="D35" s="1182"/>
      <c r="E35" s="1183"/>
      <c r="F35" s="36" t="s">
        <v>526</v>
      </c>
      <c r="G35" s="37">
        <v>0.04</v>
      </c>
      <c r="H35" s="37" t="s">
        <v>527</v>
      </c>
      <c r="I35" s="37">
        <v>2.0099999999999998</v>
      </c>
      <c r="J35" s="38">
        <v>2.41</v>
      </c>
      <c r="K35" s="22"/>
      <c r="L35" s="22"/>
      <c r="M35" s="22"/>
      <c r="N35" s="22"/>
      <c r="O35" s="22"/>
      <c r="P35" s="22"/>
    </row>
    <row r="36" spans="1:16" ht="39" customHeight="1" x14ac:dyDescent="0.15">
      <c r="A36" s="22"/>
      <c r="B36" s="35"/>
      <c r="C36" s="1181" t="s">
        <v>528</v>
      </c>
      <c r="D36" s="1182"/>
      <c r="E36" s="1183"/>
      <c r="F36" s="36">
        <v>0.17</v>
      </c>
      <c r="G36" s="37">
        <v>0.45</v>
      </c>
      <c r="H36" s="37">
        <v>0.38</v>
      </c>
      <c r="I36" s="37">
        <v>0.69</v>
      </c>
      <c r="J36" s="38">
        <v>0.72</v>
      </c>
      <c r="K36" s="22"/>
      <c r="L36" s="22"/>
      <c r="M36" s="22"/>
      <c r="N36" s="22"/>
      <c r="O36" s="22"/>
      <c r="P36" s="22"/>
    </row>
    <row r="37" spans="1:16" ht="39" customHeight="1" x14ac:dyDescent="0.15">
      <c r="A37" s="22"/>
      <c r="B37" s="35"/>
      <c r="C37" s="1181" t="s">
        <v>529</v>
      </c>
      <c r="D37" s="1182"/>
      <c r="E37" s="1183"/>
      <c r="F37" s="36">
        <v>0.19</v>
      </c>
      <c r="G37" s="37">
        <v>0.14000000000000001</v>
      </c>
      <c r="H37" s="37">
        <v>0.04</v>
      </c>
      <c r="I37" s="37">
        <v>0.28000000000000003</v>
      </c>
      <c r="J37" s="38">
        <v>0.5</v>
      </c>
      <c r="K37" s="22"/>
      <c r="L37" s="22"/>
      <c r="M37" s="22"/>
      <c r="N37" s="22"/>
      <c r="O37" s="22"/>
      <c r="P37" s="22"/>
    </row>
    <row r="38" spans="1:16" ht="39" customHeight="1" x14ac:dyDescent="0.15">
      <c r="A38" s="22"/>
      <c r="B38" s="35"/>
      <c r="C38" s="1181" t="s">
        <v>530</v>
      </c>
      <c r="D38" s="1182"/>
      <c r="E38" s="1183"/>
      <c r="F38" s="36">
        <v>0.36</v>
      </c>
      <c r="G38" s="37">
        <v>0.24</v>
      </c>
      <c r="H38" s="37">
        <v>0.49</v>
      </c>
      <c r="I38" s="37">
        <v>0.22</v>
      </c>
      <c r="J38" s="38">
        <v>0.36</v>
      </c>
      <c r="K38" s="22"/>
      <c r="L38" s="22"/>
      <c r="M38" s="22"/>
      <c r="N38" s="22"/>
      <c r="O38" s="22"/>
      <c r="P38" s="22"/>
    </row>
    <row r="39" spans="1:16" ht="39" customHeight="1" x14ac:dyDescent="0.15">
      <c r="A39" s="22"/>
      <c r="B39" s="35"/>
      <c r="C39" s="1181" t="s">
        <v>531</v>
      </c>
      <c r="D39" s="1182"/>
      <c r="E39" s="1183"/>
      <c r="F39" s="36">
        <v>0.22</v>
      </c>
      <c r="G39" s="37">
        <v>0.17</v>
      </c>
      <c r="H39" s="37">
        <v>0.17</v>
      </c>
      <c r="I39" s="37">
        <v>0.15</v>
      </c>
      <c r="J39" s="38">
        <v>0.1</v>
      </c>
      <c r="K39" s="22"/>
      <c r="L39" s="22"/>
      <c r="M39" s="22"/>
      <c r="N39" s="22"/>
      <c r="O39" s="22"/>
      <c r="P39" s="22"/>
    </row>
    <row r="40" spans="1:16" ht="39" customHeight="1" x14ac:dyDescent="0.15">
      <c r="A40" s="22"/>
      <c r="B40" s="35"/>
      <c r="C40" s="1181" t="s">
        <v>532</v>
      </c>
      <c r="D40" s="1182"/>
      <c r="E40" s="1183"/>
      <c r="F40" s="36">
        <v>0.01</v>
      </c>
      <c r="G40" s="37">
        <v>0.02</v>
      </c>
      <c r="H40" s="37">
        <v>0.01</v>
      </c>
      <c r="I40" s="37">
        <v>0.02</v>
      </c>
      <c r="J40" s="38">
        <v>0.02</v>
      </c>
      <c r="K40" s="22"/>
      <c r="L40" s="22"/>
      <c r="M40" s="22"/>
      <c r="N40" s="22"/>
      <c r="O40" s="22"/>
      <c r="P40" s="22"/>
    </row>
    <row r="41" spans="1:16" ht="39" customHeight="1" x14ac:dyDescent="0.15">
      <c r="A41" s="22"/>
      <c r="B41" s="35"/>
      <c r="C41" s="1181" t="s">
        <v>533</v>
      </c>
      <c r="D41" s="1182"/>
      <c r="E41" s="1183"/>
      <c r="F41" s="36">
        <v>0</v>
      </c>
      <c r="G41" s="37">
        <v>0.01</v>
      </c>
      <c r="H41" s="37">
        <v>0.01</v>
      </c>
      <c r="I41" s="37">
        <v>0.02</v>
      </c>
      <c r="J41" s="38">
        <v>0</v>
      </c>
      <c r="K41" s="22"/>
      <c r="L41" s="22"/>
      <c r="M41" s="22"/>
      <c r="N41" s="22"/>
      <c r="O41" s="22"/>
      <c r="P41" s="22"/>
    </row>
    <row r="42" spans="1:16" ht="39" customHeight="1" x14ac:dyDescent="0.15">
      <c r="A42" s="22"/>
      <c r="B42" s="39"/>
      <c r="C42" s="1181" t="s">
        <v>534</v>
      </c>
      <c r="D42" s="1182"/>
      <c r="E42" s="1183"/>
      <c r="F42" s="36" t="s">
        <v>479</v>
      </c>
      <c r="G42" s="37" t="s">
        <v>479</v>
      </c>
      <c r="H42" s="37" t="s">
        <v>479</v>
      </c>
      <c r="I42" s="37" t="s">
        <v>479</v>
      </c>
      <c r="J42" s="38" t="s">
        <v>479</v>
      </c>
      <c r="K42" s="22"/>
      <c r="L42" s="22"/>
      <c r="M42" s="22"/>
      <c r="N42" s="22"/>
      <c r="O42" s="22"/>
      <c r="P42" s="22"/>
    </row>
    <row r="43" spans="1:16" ht="39" customHeight="1" thickBot="1" x14ac:dyDescent="0.2">
      <c r="A43" s="22"/>
      <c r="B43" s="40"/>
      <c r="C43" s="1184" t="s">
        <v>535</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389</v>
      </c>
      <c r="L45" s="60">
        <v>376</v>
      </c>
      <c r="M45" s="60">
        <v>367</v>
      </c>
      <c r="N45" s="60">
        <v>385</v>
      </c>
      <c r="O45" s="61">
        <v>331</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152</v>
      </c>
      <c r="L48" s="64">
        <v>149</v>
      </c>
      <c r="M48" s="64">
        <v>142</v>
      </c>
      <c r="N48" s="64">
        <v>140</v>
      </c>
      <c r="O48" s="65">
        <v>143</v>
      </c>
      <c r="P48" s="48"/>
      <c r="Q48" s="48"/>
      <c r="R48" s="48"/>
      <c r="S48" s="48"/>
      <c r="T48" s="48"/>
      <c r="U48" s="48"/>
    </row>
    <row r="49" spans="1:21" ht="30.75" customHeight="1" x14ac:dyDescent="0.15">
      <c r="A49" s="48"/>
      <c r="B49" s="1199"/>
      <c r="C49" s="1200"/>
      <c r="D49" s="62"/>
      <c r="E49" s="1191" t="s">
        <v>16</v>
      </c>
      <c r="F49" s="1191"/>
      <c r="G49" s="1191"/>
      <c r="H49" s="1191"/>
      <c r="I49" s="1191"/>
      <c r="J49" s="1192"/>
      <c r="K49" s="63">
        <v>120</v>
      </c>
      <c r="L49" s="64">
        <v>104</v>
      </c>
      <c r="M49" s="64">
        <v>53</v>
      </c>
      <c r="N49" s="64">
        <v>41</v>
      </c>
      <c r="O49" s="65">
        <v>47</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479</v>
      </c>
      <c r="L50" s="64" t="s">
        <v>479</v>
      </c>
      <c r="M50" s="64" t="s">
        <v>479</v>
      </c>
      <c r="N50" s="64" t="s">
        <v>479</v>
      </c>
      <c r="O50" s="65" t="s">
        <v>479</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379</v>
      </c>
      <c r="L52" s="64">
        <v>379</v>
      </c>
      <c r="M52" s="64">
        <v>362</v>
      </c>
      <c r="N52" s="64">
        <v>354</v>
      </c>
      <c r="O52" s="65">
        <v>340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282</v>
      </c>
      <c r="L53" s="69">
        <v>250</v>
      </c>
      <c r="M53" s="69">
        <v>200</v>
      </c>
      <c r="N53" s="69">
        <v>212</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3341</v>
      </c>
      <c r="J41" s="83">
        <v>3455</v>
      </c>
      <c r="K41" s="83">
        <v>3467</v>
      </c>
      <c r="L41" s="83">
        <v>3503</v>
      </c>
      <c r="M41" s="84">
        <v>3681</v>
      </c>
    </row>
    <row r="42" spans="2:13" ht="27.75" customHeight="1" x14ac:dyDescent="0.15">
      <c r="B42" s="1207"/>
      <c r="C42" s="1208"/>
      <c r="D42" s="85"/>
      <c r="E42" s="1213" t="s">
        <v>26</v>
      </c>
      <c r="F42" s="1213"/>
      <c r="G42" s="1213"/>
      <c r="H42" s="1214"/>
      <c r="I42" s="86" t="s">
        <v>479</v>
      </c>
      <c r="J42" s="87" t="s">
        <v>479</v>
      </c>
      <c r="K42" s="87" t="s">
        <v>479</v>
      </c>
      <c r="L42" s="87" t="s">
        <v>479</v>
      </c>
      <c r="M42" s="88" t="s">
        <v>479</v>
      </c>
    </row>
    <row r="43" spans="2:13" ht="27.75" customHeight="1" x14ac:dyDescent="0.15">
      <c r="B43" s="1207"/>
      <c r="C43" s="1208"/>
      <c r="D43" s="85"/>
      <c r="E43" s="1213" t="s">
        <v>27</v>
      </c>
      <c r="F43" s="1213"/>
      <c r="G43" s="1213"/>
      <c r="H43" s="1214"/>
      <c r="I43" s="86">
        <v>2701</v>
      </c>
      <c r="J43" s="87">
        <v>2668</v>
      </c>
      <c r="K43" s="87">
        <v>2599</v>
      </c>
      <c r="L43" s="87">
        <v>2522</v>
      </c>
      <c r="M43" s="88">
        <v>2473</v>
      </c>
    </row>
    <row r="44" spans="2:13" ht="27.75" customHeight="1" x14ac:dyDescent="0.15">
      <c r="B44" s="1207"/>
      <c r="C44" s="1208"/>
      <c r="D44" s="85"/>
      <c r="E44" s="1213" t="s">
        <v>28</v>
      </c>
      <c r="F44" s="1213"/>
      <c r="G44" s="1213"/>
      <c r="H44" s="1214"/>
      <c r="I44" s="86">
        <v>495</v>
      </c>
      <c r="J44" s="87">
        <v>426</v>
      </c>
      <c r="K44" s="87">
        <v>394</v>
      </c>
      <c r="L44" s="87">
        <v>343</v>
      </c>
      <c r="M44" s="88">
        <v>265</v>
      </c>
    </row>
    <row r="45" spans="2:13" ht="27.75" customHeight="1" x14ac:dyDescent="0.15">
      <c r="B45" s="1207"/>
      <c r="C45" s="1208"/>
      <c r="D45" s="85"/>
      <c r="E45" s="1213" t="s">
        <v>29</v>
      </c>
      <c r="F45" s="1213"/>
      <c r="G45" s="1213"/>
      <c r="H45" s="1214"/>
      <c r="I45" s="86">
        <v>657</v>
      </c>
      <c r="J45" s="87">
        <v>627</v>
      </c>
      <c r="K45" s="87">
        <v>576</v>
      </c>
      <c r="L45" s="87">
        <v>604</v>
      </c>
      <c r="M45" s="88">
        <v>584</v>
      </c>
    </row>
    <row r="46" spans="2:13" ht="27.75" customHeight="1" x14ac:dyDescent="0.15">
      <c r="B46" s="1207"/>
      <c r="C46" s="1208"/>
      <c r="D46" s="89"/>
      <c r="E46" s="1213" t="s">
        <v>30</v>
      </c>
      <c r="F46" s="1213"/>
      <c r="G46" s="1213"/>
      <c r="H46" s="1214"/>
      <c r="I46" s="86" t="s">
        <v>479</v>
      </c>
      <c r="J46" s="87" t="s">
        <v>479</v>
      </c>
      <c r="K46" s="87" t="s">
        <v>479</v>
      </c>
      <c r="L46" s="87" t="s">
        <v>479</v>
      </c>
      <c r="M46" s="88" t="s">
        <v>479</v>
      </c>
    </row>
    <row r="47" spans="2:13" ht="27.75" customHeight="1" x14ac:dyDescent="0.15">
      <c r="B47" s="1207"/>
      <c r="C47" s="1208"/>
      <c r="D47" s="90"/>
      <c r="E47" s="1215" t="s">
        <v>31</v>
      </c>
      <c r="F47" s="1216"/>
      <c r="G47" s="1216"/>
      <c r="H47" s="1217"/>
      <c r="I47" s="86" t="s">
        <v>479</v>
      </c>
      <c r="J47" s="87" t="s">
        <v>479</v>
      </c>
      <c r="K47" s="87" t="s">
        <v>479</v>
      </c>
      <c r="L47" s="87" t="s">
        <v>479</v>
      </c>
      <c r="M47" s="88" t="s">
        <v>479</v>
      </c>
    </row>
    <row r="48" spans="2:13" ht="27.75" customHeight="1" x14ac:dyDescent="0.15">
      <c r="B48" s="1207"/>
      <c r="C48" s="1208"/>
      <c r="D48" s="85"/>
      <c r="E48" s="1213" t="s">
        <v>32</v>
      </c>
      <c r="F48" s="1213"/>
      <c r="G48" s="1213"/>
      <c r="H48" s="1214"/>
      <c r="I48" s="86" t="s">
        <v>479</v>
      </c>
      <c r="J48" s="87" t="s">
        <v>479</v>
      </c>
      <c r="K48" s="87" t="s">
        <v>479</v>
      </c>
      <c r="L48" s="87" t="s">
        <v>479</v>
      </c>
      <c r="M48" s="88" t="s">
        <v>479</v>
      </c>
    </row>
    <row r="49" spans="2:13" ht="27.75" customHeight="1" x14ac:dyDescent="0.15">
      <c r="B49" s="1209"/>
      <c r="C49" s="1210"/>
      <c r="D49" s="85"/>
      <c r="E49" s="1213" t="s">
        <v>33</v>
      </c>
      <c r="F49" s="1213"/>
      <c r="G49" s="1213"/>
      <c r="H49" s="1214"/>
      <c r="I49" s="86" t="s">
        <v>479</v>
      </c>
      <c r="J49" s="87" t="s">
        <v>479</v>
      </c>
      <c r="K49" s="87" t="s">
        <v>479</v>
      </c>
      <c r="L49" s="87" t="s">
        <v>479</v>
      </c>
      <c r="M49" s="88" t="s">
        <v>479</v>
      </c>
    </row>
    <row r="50" spans="2:13" ht="27.75" customHeight="1" x14ac:dyDescent="0.15">
      <c r="B50" s="1218" t="s">
        <v>34</v>
      </c>
      <c r="C50" s="1219"/>
      <c r="D50" s="91"/>
      <c r="E50" s="1213" t="s">
        <v>35</v>
      </c>
      <c r="F50" s="1213"/>
      <c r="G50" s="1213"/>
      <c r="H50" s="1214"/>
      <c r="I50" s="86">
        <v>1223</v>
      </c>
      <c r="J50" s="87">
        <v>1411</v>
      </c>
      <c r="K50" s="87">
        <v>1613</v>
      </c>
      <c r="L50" s="87">
        <v>1720</v>
      </c>
      <c r="M50" s="88">
        <v>1828</v>
      </c>
    </row>
    <row r="51" spans="2:13" ht="27.75" customHeight="1" x14ac:dyDescent="0.15">
      <c r="B51" s="1207"/>
      <c r="C51" s="1208"/>
      <c r="D51" s="85"/>
      <c r="E51" s="1213" t="s">
        <v>36</v>
      </c>
      <c r="F51" s="1213"/>
      <c r="G51" s="1213"/>
      <c r="H51" s="1214"/>
      <c r="I51" s="86">
        <v>26</v>
      </c>
      <c r="J51" s="87">
        <v>22</v>
      </c>
      <c r="K51" s="87">
        <v>19</v>
      </c>
      <c r="L51" s="87">
        <v>15</v>
      </c>
      <c r="M51" s="88">
        <v>11</v>
      </c>
    </row>
    <row r="52" spans="2:13" ht="27.75" customHeight="1" x14ac:dyDescent="0.15">
      <c r="B52" s="1209"/>
      <c r="C52" s="1210"/>
      <c r="D52" s="85"/>
      <c r="E52" s="1213" t="s">
        <v>37</v>
      </c>
      <c r="F52" s="1213"/>
      <c r="G52" s="1213"/>
      <c r="H52" s="1214"/>
      <c r="I52" s="86">
        <v>3935</v>
      </c>
      <c r="J52" s="87">
        <v>3917</v>
      </c>
      <c r="K52" s="87">
        <v>3891</v>
      </c>
      <c r="L52" s="87">
        <v>3929</v>
      </c>
      <c r="M52" s="88">
        <v>3853</v>
      </c>
    </row>
    <row r="53" spans="2:13" ht="27.75" customHeight="1" thickBot="1" x14ac:dyDescent="0.2">
      <c r="B53" s="1220" t="s">
        <v>21</v>
      </c>
      <c r="C53" s="1221"/>
      <c r="D53" s="92"/>
      <c r="E53" s="1222" t="s">
        <v>38</v>
      </c>
      <c r="F53" s="1222"/>
      <c r="G53" s="1222"/>
      <c r="H53" s="1223"/>
      <c r="I53" s="93">
        <v>2010</v>
      </c>
      <c r="J53" s="94">
        <v>1825</v>
      </c>
      <c r="K53" s="94">
        <v>1513</v>
      </c>
      <c r="L53" s="94">
        <v>1307</v>
      </c>
      <c r="M53" s="95">
        <v>1310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70" zoomScaleNormal="7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7"/>
      <c r="H50" s="1248"/>
      <c r="I50" s="1248"/>
      <c r="J50" s="1249"/>
      <c r="K50" s="356" t="s">
        <v>519</v>
      </c>
      <c r="L50" s="356" t="s">
        <v>520</v>
      </c>
      <c r="M50" s="356" t="s">
        <v>521</v>
      </c>
      <c r="N50" s="356" t="s">
        <v>522</v>
      </c>
      <c r="O50" s="356" t="s">
        <v>523</v>
      </c>
    </row>
    <row r="51" spans="1:17" x14ac:dyDescent="0.15">
      <c r="B51" s="250"/>
      <c r="C51" s="246"/>
      <c r="D51" s="246"/>
      <c r="E51" s="246"/>
      <c r="F51" s="246"/>
      <c r="G51" s="1250" t="s">
        <v>560</v>
      </c>
      <c r="H51" s="1251"/>
      <c r="I51" s="1256" t="s">
        <v>561</v>
      </c>
      <c r="J51" s="1256"/>
      <c r="K51" s="1258"/>
      <c r="L51" s="1258"/>
      <c r="M51" s="1258"/>
      <c r="N51" s="1258"/>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562</v>
      </c>
      <c r="J53" s="1236"/>
      <c r="K53" s="1259"/>
      <c r="L53" s="1259"/>
      <c r="M53" s="1259"/>
      <c r="N53" s="1259"/>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563</v>
      </c>
      <c r="H55" s="1231"/>
      <c r="I55" s="1236" t="s">
        <v>561</v>
      </c>
      <c r="J55" s="1236"/>
      <c r="K55" s="1258"/>
      <c r="L55" s="1258"/>
      <c r="M55" s="1258"/>
      <c r="N55" s="1258"/>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562</v>
      </c>
      <c r="J57" s="1226"/>
      <c r="K57" s="1259"/>
      <c r="L57" s="1259"/>
      <c r="M57" s="1259"/>
      <c r="N57" s="1259"/>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8" t="s">
        <v>565</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7"/>
      <c r="H72" s="1248"/>
      <c r="I72" s="1248"/>
      <c r="J72" s="1249"/>
      <c r="K72" s="356" t="s">
        <v>519</v>
      </c>
      <c r="L72" s="356" t="s">
        <v>520</v>
      </c>
      <c r="M72" s="356" t="s">
        <v>521</v>
      </c>
      <c r="N72" s="356" t="s">
        <v>522</v>
      </c>
      <c r="O72" s="356" t="s">
        <v>523</v>
      </c>
    </row>
    <row r="73" spans="2:30" x14ac:dyDescent="0.15">
      <c r="B73" s="250"/>
      <c r="C73" s="246"/>
      <c r="D73" s="246"/>
      <c r="E73" s="246"/>
      <c r="F73" s="246"/>
      <c r="G73" s="1250" t="s">
        <v>560</v>
      </c>
      <c r="H73" s="1251"/>
      <c r="I73" s="1256" t="s">
        <v>561</v>
      </c>
      <c r="J73" s="1256"/>
      <c r="K73" s="1237">
        <v>118.7</v>
      </c>
      <c r="L73" s="1237">
        <v>107.7</v>
      </c>
      <c r="M73" s="1224">
        <v>90.3</v>
      </c>
      <c r="N73" s="1224">
        <v>74.599999999999994</v>
      </c>
      <c r="O73" s="1224">
        <v>76.3</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567</v>
      </c>
      <c r="J75" s="1236"/>
      <c r="K75" s="1228">
        <v>17.5</v>
      </c>
      <c r="L75" s="1228">
        <v>16.3</v>
      </c>
      <c r="M75" s="1228">
        <v>14.4</v>
      </c>
      <c r="N75" s="1228">
        <v>12.9</v>
      </c>
      <c r="O75" s="1228">
        <v>11.5</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563</v>
      </c>
      <c r="H77" s="1231"/>
      <c r="I77" s="1236" t="s">
        <v>561</v>
      </c>
      <c r="J77" s="1236"/>
      <c r="K77" s="1237">
        <v>0</v>
      </c>
      <c r="L77" s="1237">
        <v>0</v>
      </c>
      <c r="M77" s="1224">
        <v>0</v>
      </c>
      <c r="N77" s="1224">
        <v>0</v>
      </c>
      <c r="O77" s="1224">
        <v>0</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567</v>
      </c>
      <c r="J79" s="1226"/>
      <c r="K79" s="1227">
        <v>10.1</v>
      </c>
      <c r="L79" s="1227">
        <v>9.1999999999999993</v>
      </c>
      <c r="M79" s="1227">
        <v>8.1999999999999993</v>
      </c>
      <c r="N79" s="1227">
        <v>7.8</v>
      </c>
      <c r="O79" s="1227">
        <v>7.4</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60019</v>
      </c>
      <c r="E3" s="118"/>
      <c r="F3" s="119">
        <v>228305</v>
      </c>
      <c r="G3" s="120"/>
      <c r="H3" s="121"/>
    </row>
    <row r="4" spans="1:8" x14ac:dyDescent="0.15">
      <c r="A4" s="122"/>
      <c r="B4" s="123"/>
      <c r="C4" s="124"/>
      <c r="D4" s="125">
        <v>47459</v>
      </c>
      <c r="E4" s="126"/>
      <c r="F4" s="127">
        <v>86611</v>
      </c>
      <c r="G4" s="128"/>
      <c r="H4" s="129"/>
    </row>
    <row r="5" spans="1:8" x14ac:dyDescent="0.15">
      <c r="A5" s="110" t="s">
        <v>513</v>
      </c>
      <c r="B5" s="115"/>
      <c r="C5" s="116"/>
      <c r="D5" s="117">
        <v>85245</v>
      </c>
      <c r="E5" s="118"/>
      <c r="F5" s="119">
        <v>316331</v>
      </c>
      <c r="G5" s="120"/>
      <c r="H5" s="121"/>
    </row>
    <row r="6" spans="1:8" x14ac:dyDescent="0.15">
      <c r="A6" s="122"/>
      <c r="B6" s="123"/>
      <c r="C6" s="124"/>
      <c r="D6" s="125">
        <v>60916</v>
      </c>
      <c r="E6" s="126"/>
      <c r="F6" s="127">
        <v>106387</v>
      </c>
      <c r="G6" s="128"/>
      <c r="H6" s="129"/>
    </row>
    <row r="7" spans="1:8" x14ac:dyDescent="0.15">
      <c r="A7" s="110" t="s">
        <v>514</v>
      </c>
      <c r="B7" s="115"/>
      <c r="C7" s="116"/>
      <c r="D7" s="117">
        <v>61559</v>
      </c>
      <c r="E7" s="118"/>
      <c r="F7" s="119">
        <v>333013</v>
      </c>
      <c r="G7" s="120"/>
      <c r="H7" s="121"/>
    </row>
    <row r="8" spans="1:8" x14ac:dyDescent="0.15">
      <c r="A8" s="122"/>
      <c r="B8" s="123"/>
      <c r="C8" s="124"/>
      <c r="D8" s="125">
        <v>20779</v>
      </c>
      <c r="E8" s="126"/>
      <c r="F8" s="127">
        <v>126732</v>
      </c>
      <c r="G8" s="128"/>
      <c r="H8" s="129"/>
    </row>
    <row r="9" spans="1:8" x14ac:dyDescent="0.15">
      <c r="A9" s="110" t="s">
        <v>515</v>
      </c>
      <c r="B9" s="115"/>
      <c r="C9" s="116"/>
      <c r="D9" s="117">
        <v>158356</v>
      </c>
      <c r="E9" s="118"/>
      <c r="F9" s="119">
        <v>280458</v>
      </c>
      <c r="G9" s="120"/>
      <c r="H9" s="121"/>
    </row>
    <row r="10" spans="1:8" x14ac:dyDescent="0.15">
      <c r="A10" s="122"/>
      <c r="B10" s="123"/>
      <c r="C10" s="124"/>
      <c r="D10" s="125">
        <v>64994</v>
      </c>
      <c r="E10" s="126"/>
      <c r="F10" s="127">
        <v>127286</v>
      </c>
      <c r="G10" s="128"/>
      <c r="H10" s="129"/>
    </row>
    <row r="11" spans="1:8" x14ac:dyDescent="0.15">
      <c r="A11" s="110" t="s">
        <v>516</v>
      </c>
      <c r="B11" s="115"/>
      <c r="C11" s="116"/>
      <c r="D11" s="117">
        <v>195232</v>
      </c>
      <c r="E11" s="118"/>
      <c r="F11" s="119">
        <v>291945</v>
      </c>
      <c r="G11" s="120"/>
      <c r="H11" s="121"/>
    </row>
    <row r="12" spans="1:8" x14ac:dyDescent="0.15">
      <c r="A12" s="122"/>
      <c r="B12" s="123"/>
      <c r="C12" s="130"/>
      <c r="D12" s="125">
        <v>90927</v>
      </c>
      <c r="E12" s="126"/>
      <c r="F12" s="127">
        <v>127651</v>
      </c>
      <c r="G12" s="128"/>
      <c r="H12" s="129"/>
    </row>
    <row r="13" spans="1:8" x14ac:dyDescent="0.15">
      <c r="A13" s="110"/>
      <c r="B13" s="115"/>
      <c r="C13" s="131"/>
      <c r="D13" s="132">
        <v>112082</v>
      </c>
      <c r="E13" s="133"/>
      <c r="F13" s="134">
        <v>290010</v>
      </c>
      <c r="G13" s="135"/>
      <c r="H13" s="121"/>
    </row>
    <row r="14" spans="1:8" x14ac:dyDescent="0.15">
      <c r="A14" s="122"/>
      <c r="B14" s="123"/>
      <c r="C14" s="124"/>
      <c r="D14" s="125">
        <v>57015</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4.0199999999999996</v>
      </c>
      <c r="C19" s="136">
        <f>ROUND(VALUE(SUBSTITUTE(実質収支比率等に係る経年分析!G$48,"▲","-")),2)</f>
        <v>4.0999999999999996</v>
      </c>
      <c r="D19" s="136">
        <f>ROUND(VALUE(SUBSTITUTE(実質収支比率等に係る経年分析!H$48,"▲","-")),2)</f>
        <v>4.84</v>
      </c>
      <c r="E19" s="136">
        <f>ROUND(VALUE(SUBSTITUTE(実質収支比率等に係る経年分析!I$48,"▲","-")),2)</f>
        <v>5.28</v>
      </c>
      <c r="F19" s="136">
        <f>ROUND(VALUE(SUBSTITUTE(実質収支比率等に係る経年分析!J$48,"▲","-")),2)</f>
        <v>4.5599999999999996</v>
      </c>
    </row>
    <row r="20" spans="1:11" x14ac:dyDescent="0.15">
      <c r="A20" s="136" t="s">
        <v>43</v>
      </c>
      <c r="B20" s="136">
        <f>ROUND(VALUE(SUBSTITUTE(実質収支比率等に係る経年分析!F$47,"▲","-")),2)</f>
        <v>29.74</v>
      </c>
      <c r="C20" s="136">
        <f>ROUND(VALUE(SUBSTITUTE(実質収支比率等に係る経年分析!G$47,"▲","-")),2)</f>
        <v>31.73</v>
      </c>
      <c r="D20" s="136">
        <f>ROUND(VALUE(SUBSTITUTE(実質収支比率等に係る経年分析!H$47,"▲","-")),2)</f>
        <v>34.75</v>
      </c>
      <c r="E20" s="136">
        <f>ROUND(VALUE(SUBSTITUTE(実質収支比率等に係る経年分析!I$47,"▲","-")),2)</f>
        <v>36.020000000000003</v>
      </c>
      <c r="F20" s="136">
        <f>ROUND(VALUE(SUBSTITUTE(実質収支比率等に係る経年分析!J$47,"▲","-")),2)</f>
        <v>39.840000000000003</v>
      </c>
    </row>
    <row r="21" spans="1:11" x14ac:dyDescent="0.15">
      <c r="A21" s="136" t="s">
        <v>44</v>
      </c>
      <c r="B21" s="136">
        <f>IF(ISNUMBER(VALUE(SUBSTITUTE(実質収支比率等に係る経年分析!F$49,"▲","-"))),ROUND(VALUE(SUBSTITUTE(実質収支比率等に係る経年分析!F$49,"▲","-")),2),NA())</f>
        <v>3.89</v>
      </c>
      <c r="C21" s="136">
        <f>IF(ISNUMBER(VALUE(SUBSTITUTE(実質収支比率等に係る経年分析!G$49,"▲","-"))),ROUND(VALUE(SUBSTITUTE(実質収支比率等に係る経年分析!G$49,"▲","-")),2),NA())</f>
        <v>2.1</v>
      </c>
      <c r="D21" s="136">
        <f>IF(ISNUMBER(VALUE(SUBSTITUTE(実質収支比率等に係る経年分析!H$49,"▲","-"))),ROUND(VALUE(SUBSTITUTE(実質収支比率等に係る経年分析!H$49,"▲","-")),2),NA())</f>
        <v>3.16</v>
      </c>
      <c r="E21" s="136">
        <f>IF(ISNUMBER(VALUE(SUBSTITUTE(実質収支比率等に係る経年分析!I$49,"▲","-"))),ROUND(VALUE(SUBSTITUTE(実質収支比率等に係る経年分析!I$49,"▲","-")),2),NA())</f>
        <v>8.2200000000000006</v>
      </c>
      <c r="F21" s="136">
        <f>IF(ISNUMBER(VALUE(SUBSTITUTE(実質収支比率等に係る経年分析!J$49,"▲","-"))),ROUND(VALUE(SUBSTITUTE(実質収支比率等に係る経年分析!J$49,"▲","-")),2),NA())</f>
        <v>6.22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国民健康保険特別会計（直診勘定）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0.14000000000000001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x14ac:dyDescent="0.15">
      <c r="A35" s="137" t="str">
        <f>IF(連結実質赤字比率に係る赤字・黒字の構成分析!C$35="",NA(),連結実質赤字比率に係る赤字・黒字の構成分析!C$35)</f>
        <v>国民健康保険特別会計（事業勘定）</v>
      </c>
      <c r="B35" s="137">
        <f>IF(ROUND(VALUE(SUBSTITUTE(連結実質赤字比率に係る赤字・黒字の構成分析!F$35,"▲", "-")), 2) &lt; 0, ABS(ROUND(VALUE(SUBSTITUTE(連結実質赤字比率に係る赤字・黒字の構成分析!F$35,"▲", "-")), 2)), NA())</f>
        <v>0.38</v>
      </c>
      <c r="C35" s="137" t="e">
        <f>IF(ROUND(VALUE(SUBSTITUTE(連結実質赤字比率に係る赤字・黒字の構成分析!F$35,"▲", "-")), 2) &gt;= 0, ABS(ROUND(VALUE(SUBSTITUTE(連結実質赤字比率に係る赤字・黒字の構成分析!F$35,"▲", "-")), 2)), NA())</f>
        <v>#N/A</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0.04</v>
      </c>
      <c r="F35" s="137">
        <f>IF(ROUND(VALUE(SUBSTITUTE(連結実質赤字比率に係る赤字・黒字の構成分析!H$35,"▲", "-")), 2) &lt; 0, ABS(ROUND(VALUE(SUBSTITUTE(連結実質赤字比率に係る赤字・黒字の構成分析!H$35,"▲", "-")), 2)), NA())</f>
        <v>1.19</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2.0099999999999998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379</v>
      </c>
      <c r="E42" s="138"/>
      <c r="F42" s="138"/>
      <c r="G42" s="138">
        <f>'実質公債費比率（分子）の構造'!L$52</f>
        <v>379</v>
      </c>
      <c r="H42" s="138"/>
      <c r="I42" s="138"/>
      <c r="J42" s="138">
        <f>'実質公債費比率（分子）の構造'!M$52</f>
        <v>362</v>
      </c>
      <c r="K42" s="138"/>
      <c r="L42" s="138"/>
      <c r="M42" s="138">
        <f>'実質公債費比率（分子）の構造'!N$52</f>
        <v>354</v>
      </c>
      <c r="N42" s="138"/>
      <c r="O42" s="138"/>
      <c r="P42" s="138">
        <f>'実質公債費比率（分子）の構造'!O$52</f>
        <v>340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120</v>
      </c>
      <c r="C45" s="138"/>
      <c r="D45" s="138"/>
      <c r="E45" s="138">
        <f>'実質公債費比率（分子）の構造'!L$49</f>
        <v>104</v>
      </c>
      <c r="F45" s="138"/>
      <c r="G45" s="138"/>
      <c r="H45" s="138">
        <f>'実質公債費比率（分子）の構造'!M$49</f>
        <v>53</v>
      </c>
      <c r="I45" s="138"/>
      <c r="J45" s="138"/>
      <c r="K45" s="138">
        <f>'実質公債費比率（分子）の構造'!N$49</f>
        <v>41</v>
      </c>
      <c r="L45" s="138"/>
      <c r="M45" s="138"/>
      <c r="N45" s="138">
        <f>'実質公債費比率（分子）の構造'!O$49</f>
        <v>47</v>
      </c>
      <c r="O45" s="138"/>
      <c r="P45" s="138"/>
    </row>
    <row r="46" spans="1:16" x14ac:dyDescent="0.15">
      <c r="A46" s="138" t="s">
        <v>55</v>
      </c>
      <c r="B46" s="138">
        <f>'実質公債費比率（分子）の構造'!K$48</f>
        <v>152</v>
      </c>
      <c r="C46" s="138"/>
      <c r="D46" s="138"/>
      <c r="E46" s="138">
        <f>'実質公債費比率（分子）の構造'!L$48</f>
        <v>149</v>
      </c>
      <c r="F46" s="138"/>
      <c r="G46" s="138"/>
      <c r="H46" s="138">
        <f>'実質公債費比率（分子）の構造'!M$48</f>
        <v>142</v>
      </c>
      <c r="I46" s="138"/>
      <c r="J46" s="138"/>
      <c r="K46" s="138">
        <f>'実質公債費比率（分子）の構造'!N$48</f>
        <v>140</v>
      </c>
      <c r="L46" s="138"/>
      <c r="M46" s="138"/>
      <c r="N46" s="138">
        <f>'実質公債費比率（分子）の構造'!O$48</f>
        <v>143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389</v>
      </c>
      <c r="C49" s="138"/>
      <c r="D49" s="138"/>
      <c r="E49" s="138">
        <f>'実質公債費比率（分子）の構造'!L$45</f>
        <v>376</v>
      </c>
      <c r="F49" s="138"/>
      <c r="G49" s="138"/>
      <c r="H49" s="138">
        <f>'実質公債費比率（分子）の構造'!M$45</f>
        <v>367</v>
      </c>
      <c r="I49" s="138"/>
      <c r="J49" s="138"/>
      <c r="K49" s="138">
        <f>'実質公債費比率（分子）の構造'!N$45</f>
        <v>385</v>
      </c>
      <c r="L49" s="138"/>
      <c r="M49" s="138"/>
      <c r="N49" s="138">
        <f>'実質公債費比率（分子）の構造'!O$45</f>
        <v>331</v>
      </c>
      <c r="O49" s="138"/>
      <c r="P49" s="138"/>
    </row>
    <row r="50" spans="1:16" x14ac:dyDescent="0.15">
      <c r="A50" s="138" t="s">
        <v>59</v>
      </c>
      <c r="B50" s="138" t="e">
        <f>NA()</f>
        <v>#N/A</v>
      </c>
      <c r="C50" s="138">
        <f>IF(ISNUMBER('実質公債費比率（分子）の構造'!K$53),'実質公債費比率（分子）の構造'!K$53,NA())</f>
        <v>282</v>
      </c>
      <c r="D50" s="138" t="e">
        <f>NA()</f>
        <v>#N/A</v>
      </c>
      <c r="E50" s="138" t="e">
        <f>NA()</f>
        <v>#N/A</v>
      </c>
      <c r="F50" s="138">
        <f>IF(ISNUMBER('実質公債費比率（分子）の構造'!L$53),'実質公債費比率（分子）の構造'!L$53,NA())</f>
        <v>250</v>
      </c>
      <c r="G50" s="138" t="e">
        <f>NA()</f>
        <v>#N/A</v>
      </c>
      <c r="H50" s="138" t="e">
        <f>NA()</f>
        <v>#N/A</v>
      </c>
      <c r="I50" s="138">
        <f>IF(ISNUMBER('実質公債費比率（分子）の構造'!M$53),'実質公債費比率（分子）の構造'!M$53,NA())</f>
        <v>200</v>
      </c>
      <c r="J50" s="138" t="e">
        <f>NA()</f>
        <v>#N/A</v>
      </c>
      <c r="K50" s="138" t="e">
        <f>NA()</f>
        <v>#N/A</v>
      </c>
      <c r="L50" s="138">
        <f>IF(ISNUMBER('実質公債費比率（分子）の構造'!N$53),'実質公債費比率（分子）の構造'!N$53,NA())</f>
        <v>212</v>
      </c>
      <c r="M50" s="138" t="e">
        <f>NA()</f>
        <v>#N/A</v>
      </c>
      <c r="N50" s="138" t="e">
        <f>NA()</f>
        <v>#N/A</v>
      </c>
      <c r="O50" s="138">
        <f>IF(ISNUMBER('実質公債費比率（分子）の構造'!O$53),'実質公債費比率（分子）の構造'!O$53,NA())</f>
        <v>181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3935</v>
      </c>
      <c r="E56" s="137"/>
      <c r="F56" s="137"/>
      <c r="G56" s="137">
        <f>'将来負担比率（分子）の構造'!J$52</f>
        <v>3917</v>
      </c>
      <c r="H56" s="137"/>
      <c r="I56" s="137"/>
      <c r="J56" s="137">
        <f>'将来負担比率（分子）の構造'!K$52</f>
        <v>3891</v>
      </c>
      <c r="K56" s="137"/>
      <c r="L56" s="137"/>
      <c r="M56" s="137">
        <f>'将来負担比率（分子）の構造'!L$52</f>
        <v>3929</v>
      </c>
      <c r="N56" s="137"/>
      <c r="O56" s="137"/>
      <c r="P56" s="137">
        <f>'将来負担比率（分子）の構造'!M$52</f>
        <v>3853</v>
      </c>
    </row>
    <row r="57" spans="1:16" x14ac:dyDescent="0.15">
      <c r="A57" s="137" t="s">
        <v>36</v>
      </c>
      <c r="B57" s="137"/>
      <c r="C57" s="137"/>
      <c r="D57" s="137">
        <f>'将来負担比率（分子）の構造'!I$51</f>
        <v>26</v>
      </c>
      <c r="E57" s="137"/>
      <c r="F57" s="137"/>
      <c r="G57" s="137">
        <f>'将来負担比率（分子）の構造'!J$51</f>
        <v>22</v>
      </c>
      <c r="H57" s="137"/>
      <c r="I57" s="137"/>
      <c r="J57" s="137">
        <f>'将来負担比率（分子）の構造'!K$51</f>
        <v>19</v>
      </c>
      <c r="K57" s="137"/>
      <c r="L57" s="137"/>
      <c r="M57" s="137">
        <f>'将来負担比率（分子）の構造'!L$51</f>
        <v>15</v>
      </c>
      <c r="N57" s="137"/>
      <c r="O57" s="137"/>
      <c r="P57" s="137">
        <f>'将来負担比率（分子）の構造'!M$51</f>
        <v>11</v>
      </c>
    </row>
    <row r="58" spans="1:16" x14ac:dyDescent="0.15">
      <c r="A58" s="137" t="s">
        <v>35</v>
      </c>
      <c r="B58" s="137"/>
      <c r="C58" s="137"/>
      <c r="D58" s="137">
        <f>'将来負担比率（分子）の構造'!I$50</f>
        <v>1223</v>
      </c>
      <c r="E58" s="137"/>
      <c r="F58" s="137"/>
      <c r="G58" s="137">
        <f>'将来負担比率（分子）の構造'!J$50</f>
        <v>1411</v>
      </c>
      <c r="H58" s="137"/>
      <c r="I58" s="137"/>
      <c r="J58" s="137">
        <f>'将来負担比率（分子）の構造'!K$50</f>
        <v>1613</v>
      </c>
      <c r="K58" s="137"/>
      <c r="L58" s="137"/>
      <c r="M58" s="137">
        <f>'将来負担比率（分子）の構造'!L$50</f>
        <v>1720</v>
      </c>
      <c r="N58" s="137"/>
      <c r="O58" s="137"/>
      <c r="P58" s="137">
        <f>'将来負担比率（分子）の構造'!M$50</f>
        <v>1828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657</v>
      </c>
      <c r="C62" s="137"/>
      <c r="D62" s="137"/>
      <c r="E62" s="137">
        <f>'将来負担比率（分子）の構造'!J$45</f>
        <v>627</v>
      </c>
      <c r="F62" s="137"/>
      <c r="G62" s="137"/>
      <c r="H62" s="137">
        <f>'将来負担比率（分子）の構造'!K$45</f>
        <v>576</v>
      </c>
      <c r="I62" s="137"/>
      <c r="J62" s="137"/>
      <c r="K62" s="137">
        <f>'将来負担比率（分子）の構造'!L$45</f>
        <v>604</v>
      </c>
      <c r="L62" s="137"/>
      <c r="M62" s="137"/>
      <c r="N62" s="137">
        <f>'将来負担比率（分子）の構造'!M$45</f>
        <v>584</v>
      </c>
      <c r="O62" s="137"/>
      <c r="P62" s="137"/>
    </row>
    <row r="63" spans="1:16" x14ac:dyDescent="0.15">
      <c r="A63" s="137" t="s">
        <v>28</v>
      </c>
      <c r="B63" s="137">
        <f>'将来負担比率（分子）の構造'!I$44</f>
        <v>495</v>
      </c>
      <c r="C63" s="137"/>
      <c r="D63" s="137"/>
      <c r="E63" s="137">
        <f>'将来負担比率（分子）の構造'!J$44</f>
        <v>426</v>
      </c>
      <c r="F63" s="137"/>
      <c r="G63" s="137"/>
      <c r="H63" s="137">
        <f>'将来負担比率（分子）の構造'!K$44</f>
        <v>394</v>
      </c>
      <c r="I63" s="137"/>
      <c r="J63" s="137"/>
      <c r="K63" s="137">
        <f>'将来負担比率（分子）の構造'!L$44</f>
        <v>343</v>
      </c>
      <c r="L63" s="137"/>
      <c r="M63" s="137"/>
      <c r="N63" s="137">
        <f>'将来負担比率（分子）の構造'!M$44</f>
        <v>265</v>
      </c>
      <c r="O63" s="137"/>
      <c r="P63" s="137"/>
    </row>
    <row r="64" spans="1:16" x14ac:dyDescent="0.15">
      <c r="A64" s="137" t="s">
        <v>27</v>
      </c>
      <c r="B64" s="137">
        <f>'将来負担比率（分子）の構造'!I$43</f>
        <v>2701</v>
      </c>
      <c r="C64" s="137"/>
      <c r="D64" s="137"/>
      <c r="E64" s="137">
        <f>'将来負担比率（分子）の構造'!J$43</f>
        <v>2668</v>
      </c>
      <c r="F64" s="137"/>
      <c r="G64" s="137"/>
      <c r="H64" s="137">
        <f>'将来負担比率（分子）の構造'!K$43</f>
        <v>2599</v>
      </c>
      <c r="I64" s="137"/>
      <c r="J64" s="137"/>
      <c r="K64" s="137">
        <f>'将来負担比率（分子）の構造'!L$43</f>
        <v>2522</v>
      </c>
      <c r="L64" s="137"/>
      <c r="M64" s="137"/>
      <c r="N64" s="137">
        <f>'将来負担比率（分子）の構造'!M$43</f>
        <v>2473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3341</v>
      </c>
      <c r="C66" s="137"/>
      <c r="D66" s="137"/>
      <c r="E66" s="137">
        <f>'将来負担比率（分子）の構造'!J$41</f>
        <v>3455</v>
      </c>
      <c r="F66" s="137"/>
      <c r="G66" s="137"/>
      <c r="H66" s="137">
        <f>'将来負担比率（分子）の構造'!K$41</f>
        <v>3467</v>
      </c>
      <c r="I66" s="137"/>
      <c r="J66" s="137"/>
      <c r="K66" s="137">
        <f>'将来負担比率（分子）の構造'!L$41</f>
        <v>3503</v>
      </c>
      <c r="L66" s="137"/>
      <c r="M66" s="137"/>
      <c r="N66" s="137">
        <f>'将来負担比率（分子）の構造'!M$41</f>
        <v>3681</v>
      </c>
      <c r="O66" s="137"/>
      <c r="P66" s="137"/>
    </row>
    <row r="67" spans="1:16" x14ac:dyDescent="0.15">
      <c r="A67" s="137" t="s">
        <v>63</v>
      </c>
      <c r="B67" s="137" t="e">
        <f>NA()</f>
        <v>#N/A</v>
      </c>
      <c r="C67" s="137">
        <f>IF(ISNUMBER('将来負担比率（分子）の構造'!I$53), IF('将来負担比率（分子）の構造'!I$53 &lt; 0, 0, '将来負担比率（分子）の構造'!I$53), NA())</f>
        <v>2010</v>
      </c>
      <c r="D67" s="137" t="e">
        <f>NA()</f>
        <v>#N/A</v>
      </c>
      <c r="E67" s="137" t="e">
        <f>NA()</f>
        <v>#N/A</v>
      </c>
      <c r="F67" s="137">
        <f>IF(ISNUMBER('将来負担比率（分子）の構造'!J$53), IF('将来負担比率（分子）の構造'!J$53 &lt; 0, 0, '将来負担比率（分子）の構造'!J$53), NA())</f>
        <v>1825</v>
      </c>
      <c r="G67" s="137" t="e">
        <f>NA()</f>
        <v>#N/A</v>
      </c>
      <c r="H67" s="137" t="e">
        <f>NA()</f>
        <v>#N/A</v>
      </c>
      <c r="I67" s="137">
        <f>IF(ISNUMBER('将来負担比率（分子）の構造'!K$53), IF('将来負担比率（分子）の構造'!K$53 &lt; 0, 0, '将来負担比率（分子）の構造'!K$53), NA())</f>
        <v>1513</v>
      </c>
      <c r="J67" s="137" t="e">
        <f>NA()</f>
        <v>#N/A</v>
      </c>
      <c r="K67" s="137" t="e">
        <f>NA()</f>
        <v>#N/A</v>
      </c>
      <c r="L67" s="137">
        <f>IF(ISNUMBER('将来負担比率（分子）の構造'!L$53), IF('将来負担比率（分子）の構造'!L$53 &lt; 0, 0, '将来負担比率（分子）の構造'!L$53), NA())</f>
        <v>1307</v>
      </c>
      <c r="M67" s="137" t="e">
        <f>NA()</f>
        <v>#N/A</v>
      </c>
      <c r="N67" s="137" t="e">
        <f>NA()</f>
        <v>#N/A</v>
      </c>
      <c r="O67" s="137">
        <f>IF(ISNUMBER('将来負担比率（分子）の構造'!M$53), IF('将来負担比率（分子）の構造'!M$53 &lt; 0, 0, '将来負担比率（分子）の構造'!M$53), NA())</f>
        <v>1310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388488</v>
      </c>
      <c r="S5" s="615"/>
      <c r="T5" s="615"/>
      <c r="U5" s="615"/>
      <c r="V5" s="615"/>
      <c r="W5" s="615"/>
      <c r="X5" s="615"/>
      <c r="Y5" s="616"/>
      <c r="Z5" s="617">
        <v>10.4</v>
      </c>
      <c r="AA5" s="617"/>
      <c r="AB5" s="617"/>
      <c r="AC5" s="617"/>
      <c r="AD5" s="618">
        <v>388488</v>
      </c>
      <c r="AE5" s="618"/>
      <c r="AF5" s="618"/>
      <c r="AG5" s="618"/>
      <c r="AH5" s="618"/>
      <c r="AI5" s="618"/>
      <c r="AJ5" s="618"/>
      <c r="AK5" s="618"/>
      <c r="AL5" s="619">
        <v>19.5</v>
      </c>
      <c r="AM5" s="620"/>
      <c r="AN5" s="620"/>
      <c r="AO5" s="621"/>
      <c r="AP5" s="611" t="s">
        <v>210</v>
      </c>
      <c r="AQ5" s="612"/>
      <c r="AR5" s="612"/>
      <c r="AS5" s="612"/>
      <c r="AT5" s="612"/>
      <c r="AU5" s="612"/>
      <c r="AV5" s="612"/>
      <c r="AW5" s="612"/>
      <c r="AX5" s="612"/>
      <c r="AY5" s="612"/>
      <c r="AZ5" s="612"/>
      <c r="BA5" s="612"/>
      <c r="BB5" s="612"/>
      <c r="BC5" s="612"/>
      <c r="BD5" s="612"/>
      <c r="BE5" s="612"/>
      <c r="BF5" s="613"/>
      <c r="BG5" s="625">
        <v>388488</v>
      </c>
      <c r="BH5" s="626"/>
      <c r="BI5" s="626"/>
      <c r="BJ5" s="626"/>
      <c r="BK5" s="626"/>
      <c r="BL5" s="626"/>
      <c r="BM5" s="626"/>
      <c r="BN5" s="627"/>
      <c r="BO5" s="628">
        <v>100</v>
      </c>
      <c r="BP5" s="628"/>
      <c r="BQ5" s="628"/>
      <c r="BR5" s="628"/>
      <c r="BS5" s="629">
        <v>16515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27558</v>
      </c>
      <c r="S6" s="626"/>
      <c r="T6" s="626"/>
      <c r="U6" s="626"/>
      <c r="V6" s="626"/>
      <c r="W6" s="626"/>
      <c r="X6" s="626"/>
      <c r="Y6" s="627"/>
      <c r="Z6" s="628">
        <v>0.7</v>
      </c>
      <c r="AA6" s="628"/>
      <c r="AB6" s="628"/>
      <c r="AC6" s="628"/>
      <c r="AD6" s="629">
        <v>27558</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388488</v>
      </c>
      <c r="BH6" s="626"/>
      <c r="BI6" s="626"/>
      <c r="BJ6" s="626"/>
      <c r="BK6" s="626"/>
      <c r="BL6" s="626"/>
      <c r="BM6" s="626"/>
      <c r="BN6" s="627"/>
      <c r="BO6" s="628">
        <v>100</v>
      </c>
      <c r="BP6" s="628"/>
      <c r="BQ6" s="628"/>
      <c r="BR6" s="628"/>
      <c r="BS6" s="629">
        <v>16515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54251</v>
      </c>
      <c r="CS6" s="626"/>
      <c r="CT6" s="626"/>
      <c r="CU6" s="626"/>
      <c r="CV6" s="626"/>
      <c r="CW6" s="626"/>
      <c r="CX6" s="626"/>
      <c r="CY6" s="627"/>
      <c r="CZ6" s="628">
        <v>1.5</v>
      </c>
      <c r="DA6" s="628"/>
      <c r="DB6" s="628"/>
      <c r="DC6" s="628"/>
      <c r="DD6" s="634" t="s">
        <v>217</v>
      </c>
      <c r="DE6" s="626"/>
      <c r="DF6" s="626"/>
      <c r="DG6" s="626"/>
      <c r="DH6" s="626"/>
      <c r="DI6" s="626"/>
      <c r="DJ6" s="626"/>
      <c r="DK6" s="626"/>
      <c r="DL6" s="626"/>
      <c r="DM6" s="626"/>
      <c r="DN6" s="626"/>
      <c r="DO6" s="626"/>
      <c r="DP6" s="627"/>
      <c r="DQ6" s="634">
        <v>54251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596</v>
      </c>
      <c r="S7" s="626"/>
      <c r="T7" s="626"/>
      <c r="U7" s="626"/>
      <c r="V7" s="626"/>
      <c r="W7" s="626"/>
      <c r="X7" s="626"/>
      <c r="Y7" s="627"/>
      <c r="Z7" s="628">
        <v>0</v>
      </c>
      <c r="AA7" s="628"/>
      <c r="AB7" s="628"/>
      <c r="AC7" s="628"/>
      <c r="AD7" s="629">
        <v>596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157187</v>
      </c>
      <c r="BH7" s="626"/>
      <c r="BI7" s="626"/>
      <c r="BJ7" s="626"/>
      <c r="BK7" s="626"/>
      <c r="BL7" s="626"/>
      <c r="BM7" s="626"/>
      <c r="BN7" s="627"/>
      <c r="BO7" s="628">
        <v>40.5</v>
      </c>
      <c r="BP7" s="628"/>
      <c r="BQ7" s="628"/>
      <c r="BR7" s="628"/>
      <c r="BS7" s="629">
        <v>2723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1012099</v>
      </c>
      <c r="CS7" s="626"/>
      <c r="CT7" s="626"/>
      <c r="CU7" s="626"/>
      <c r="CV7" s="626"/>
      <c r="CW7" s="626"/>
      <c r="CX7" s="626"/>
      <c r="CY7" s="627"/>
      <c r="CZ7" s="628">
        <v>27.8</v>
      </c>
      <c r="DA7" s="628"/>
      <c r="DB7" s="628"/>
      <c r="DC7" s="628"/>
      <c r="DD7" s="634">
        <v>388722</v>
      </c>
      <c r="DE7" s="626"/>
      <c r="DF7" s="626"/>
      <c r="DG7" s="626"/>
      <c r="DH7" s="626"/>
      <c r="DI7" s="626"/>
      <c r="DJ7" s="626"/>
      <c r="DK7" s="626"/>
      <c r="DL7" s="626"/>
      <c r="DM7" s="626"/>
      <c r="DN7" s="626"/>
      <c r="DO7" s="626"/>
      <c r="DP7" s="627"/>
      <c r="DQ7" s="634">
        <v>555401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1940</v>
      </c>
      <c r="S8" s="626"/>
      <c r="T8" s="626"/>
      <c r="U8" s="626"/>
      <c r="V8" s="626"/>
      <c r="W8" s="626"/>
      <c r="X8" s="626"/>
      <c r="Y8" s="627"/>
      <c r="Z8" s="628">
        <v>0.1</v>
      </c>
      <c r="AA8" s="628"/>
      <c r="AB8" s="628"/>
      <c r="AC8" s="628"/>
      <c r="AD8" s="629">
        <v>1940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6346</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739473</v>
      </c>
      <c r="CS8" s="626"/>
      <c r="CT8" s="626"/>
      <c r="CU8" s="626"/>
      <c r="CV8" s="626"/>
      <c r="CW8" s="626"/>
      <c r="CX8" s="626"/>
      <c r="CY8" s="627"/>
      <c r="CZ8" s="628">
        <v>20.3</v>
      </c>
      <c r="DA8" s="628"/>
      <c r="DB8" s="628"/>
      <c r="DC8" s="628"/>
      <c r="DD8" s="634">
        <v>34243</v>
      </c>
      <c r="DE8" s="626"/>
      <c r="DF8" s="626"/>
      <c r="DG8" s="626"/>
      <c r="DH8" s="626"/>
      <c r="DI8" s="626"/>
      <c r="DJ8" s="626"/>
      <c r="DK8" s="626"/>
      <c r="DL8" s="626"/>
      <c r="DM8" s="626"/>
      <c r="DN8" s="626"/>
      <c r="DO8" s="626"/>
      <c r="DP8" s="627"/>
      <c r="DQ8" s="634">
        <v>470286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1137</v>
      </c>
      <c r="S9" s="626"/>
      <c r="T9" s="626"/>
      <c r="U9" s="626"/>
      <c r="V9" s="626"/>
      <c r="W9" s="626"/>
      <c r="X9" s="626"/>
      <c r="Y9" s="627"/>
      <c r="Z9" s="628">
        <v>0</v>
      </c>
      <c r="AA9" s="628"/>
      <c r="AB9" s="628"/>
      <c r="AC9" s="628"/>
      <c r="AD9" s="629">
        <v>1137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137653</v>
      </c>
      <c r="BH9" s="626"/>
      <c r="BI9" s="626"/>
      <c r="BJ9" s="626"/>
      <c r="BK9" s="626"/>
      <c r="BL9" s="626"/>
      <c r="BM9" s="626"/>
      <c r="BN9" s="627"/>
      <c r="BO9" s="628">
        <v>35.4</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407922</v>
      </c>
      <c r="CS9" s="626"/>
      <c r="CT9" s="626"/>
      <c r="CU9" s="626"/>
      <c r="CV9" s="626"/>
      <c r="CW9" s="626"/>
      <c r="CX9" s="626"/>
      <c r="CY9" s="627"/>
      <c r="CZ9" s="628">
        <v>11.2</v>
      </c>
      <c r="DA9" s="628"/>
      <c r="DB9" s="628"/>
      <c r="DC9" s="628"/>
      <c r="DD9" s="634">
        <v>1537</v>
      </c>
      <c r="DE9" s="626"/>
      <c r="DF9" s="626"/>
      <c r="DG9" s="626"/>
      <c r="DH9" s="626"/>
      <c r="DI9" s="626"/>
      <c r="DJ9" s="626"/>
      <c r="DK9" s="626"/>
      <c r="DL9" s="626"/>
      <c r="DM9" s="626"/>
      <c r="DN9" s="626"/>
      <c r="DO9" s="626"/>
      <c r="DP9" s="627"/>
      <c r="DQ9" s="634">
        <v>385556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65333</v>
      </c>
      <c r="S10" s="626"/>
      <c r="T10" s="626"/>
      <c r="U10" s="626"/>
      <c r="V10" s="626"/>
      <c r="W10" s="626"/>
      <c r="X10" s="626"/>
      <c r="Y10" s="627"/>
      <c r="Z10" s="628">
        <v>1.7</v>
      </c>
      <c r="AA10" s="628"/>
      <c r="AB10" s="628"/>
      <c r="AC10" s="628"/>
      <c r="AD10" s="629">
        <v>65333</v>
      </c>
      <c r="AE10" s="629"/>
      <c r="AF10" s="629"/>
      <c r="AG10" s="629"/>
      <c r="AH10" s="629"/>
      <c r="AI10" s="629"/>
      <c r="AJ10" s="629"/>
      <c r="AK10" s="629"/>
      <c r="AL10" s="630">
        <v>3.3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9057</v>
      </c>
      <c r="BH10" s="626"/>
      <c r="BI10" s="626"/>
      <c r="BJ10" s="626"/>
      <c r="BK10" s="626"/>
      <c r="BL10" s="626"/>
      <c r="BM10" s="626"/>
      <c r="BN10" s="627"/>
      <c r="BO10" s="628">
        <v>2.2999999999999998</v>
      </c>
      <c r="BP10" s="628"/>
      <c r="BQ10" s="628"/>
      <c r="BR10" s="628"/>
      <c r="BS10" s="634">
        <v>1803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10744</v>
      </c>
      <c r="S11" s="626"/>
      <c r="T11" s="626"/>
      <c r="U11" s="626"/>
      <c r="V11" s="626"/>
      <c r="W11" s="626"/>
      <c r="X11" s="626"/>
      <c r="Y11" s="627"/>
      <c r="Z11" s="628">
        <v>0.3</v>
      </c>
      <c r="AA11" s="628"/>
      <c r="AB11" s="628"/>
      <c r="AC11" s="628"/>
      <c r="AD11" s="629">
        <v>10744</v>
      </c>
      <c r="AE11" s="629"/>
      <c r="AF11" s="629"/>
      <c r="AG11" s="629"/>
      <c r="AH11" s="629"/>
      <c r="AI11" s="629"/>
      <c r="AJ11" s="629"/>
      <c r="AK11" s="629"/>
      <c r="AL11" s="630">
        <v>0.5</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4131</v>
      </c>
      <c r="BH11" s="626"/>
      <c r="BI11" s="626"/>
      <c r="BJ11" s="626"/>
      <c r="BK11" s="626"/>
      <c r="BL11" s="626"/>
      <c r="BM11" s="626"/>
      <c r="BN11" s="627"/>
      <c r="BO11" s="628">
        <v>1.1000000000000001</v>
      </c>
      <c r="BP11" s="628"/>
      <c r="BQ11" s="628"/>
      <c r="BR11" s="628"/>
      <c r="BS11" s="634">
        <v>920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144688</v>
      </c>
      <c r="CS11" s="626"/>
      <c r="CT11" s="626"/>
      <c r="CU11" s="626"/>
      <c r="CV11" s="626"/>
      <c r="CW11" s="626"/>
      <c r="CX11" s="626"/>
      <c r="CY11" s="627"/>
      <c r="CZ11" s="628">
        <v>4</v>
      </c>
      <c r="DA11" s="628"/>
      <c r="DB11" s="628"/>
      <c r="DC11" s="628"/>
      <c r="DD11" s="634">
        <v>11758</v>
      </c>
      <c r="DE11" s="626"/>
      <c r="DF11" s="626"/>
      <c r="DG11" s="626"/>
      <c r="DH11" s="626"/>
      <c r="DI11" s="626"/>
      <c r="DJ11" s="626"/>
      <c r="DK11" s="626"/>
      <c r="DL11" s="626"/>
      <c r="DM11" s="626"/>
      <c r="DN11" s="626"/>
      <c r="DO11" s="626"/>
      <c r="DP11" s="627"/>
      <c r="DQ11" s="634">
        <v>62932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192991</v>
      </c>
      <c r="BH12" s="626"/>
      <c r="BI12" s="626"/>
      <c r="BJ12" s="626"/>
      <c r="BK12" s="626"/>
      <c r="BL12" s="626"/>
      <c r="BM12" s="626"/>
      <c r="BN12" s="627"/>
      <c r="BO12" s="628">
        <v>49.7</v>
      </c>
      <c r="BP12" s="628"/>
      <c r="BQ12" s="628"/>
      <c r="BR12" s="628"/>
      <c r="BS12" s="634">
        <v>13792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129855</v>
      </c>
      <c r="CS12" s="626"/>
      <c r="CT12" s="626"/>
      <c r="CU12" s="626"/>
      <c r="CV12" s="626"/>
      <c r="CW12" s="626"/>
      <c r="CX12" s="626"/>
      <c r="CY12" s="627"/>
      <c r="CZ12" s="628">
        <v>3.6</v>
      </c>
      <c r="DA12" s="628"/>
      <c r="DB12" s="628"/>
      <c r="DC12" s="628"/>
      <c r="DD12" s="634">
        <v>74210</v>
      </c>
      <c r="DE12" s="626"/>
      <c r="DF12" s="626"/>
      <c r="DG12" s="626"/>
      <c r="DH12" s="626"/>
      <c r="DI12" s="626"/>
      <c r="DJ12" s="626"/>
      <c r="DK12" s="626"/>
      <c r="DL12" s="626"/>
      <c r="DM12" s="626"/>
      <c r="DN12" s="626"/>
      <c r="DO12" s="626"/>
      <c r="DP12" s="627"/>
      <c r="DQ12" s="634">
        <v>15831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8874</v>
      </c>
      <c r="S13" s="626"/>
      <c r="T13" s="626"/>
      <c r="U13" s="626"/>
      <c r="V13" s="626"/>
      <c r="W13" s="626"/>
      <c r="X13" s="626"/>
      <c r="Y13" s="627"/>
      <c r="Z13" s="628">
        <v>0.2</v>
      </c>
      <c r="AA13" s="628"/>
      <c r="AB13" s="628"/>
      <c r="AC13" s="628"/>
      <c r="AD13" s="629">
        <v>8874</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192991</v>
      </c>
      <c r="BH13" s="626"/>
      <c r="BI13" s="626"/>
      <c r="BJ13" s="626"/>
      <c r="BK13" s="626"/>
      <c r="BL13" s="626"/>
      <c r="BM13" s="626"/>
      <c r="BN13" s="627"/>
      <c r="BO13" s="628">
        <v>49.7</v>
      </c>
      <c r="BP13" s="628"/>
      <c r="BQ13" s="628"/>
      <c r="BR13" s="628"/>
      <c r="BS13" s="634">
        <v>13792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271526</v>
      </c>
      <c r="CS13" s="626"/>
      <c r="CT13" s="626"/>
      <c r="CU13" s="626"/>
      <c r="CV13" s="626"/>
      <c r="CW13" s="626"/>
      <c r="CX13" s="626"/>
      <c r="CY13" s="627"/>
      <c r="CZ13" s="628">
        <v>7.4</v>
      </c>
      <c r="DA13" s="628"/>
      <c r="DB13" s="628"/>
      <c r="DC13" s="628"/>
      <c r="DD13" s="634">
        <v>194712</v>
      </c>
      <c r="DE13" s="626"/>
      <c r="DF13" s="626"/>
      <c r="DG13" s="626"/>
      <c r="DH13" s="626"/>
      <c r="DI13" s="626"/>
      <c r="DJ13" s="626"/>
      <c r="DK13" s="626"/>
      <c r="DL13" s="626"/>
      <c r="DM13" s="626"/>
      <c r="DN13" s="626"/>
      <c r="DO13" s="626"/>
      <c r="DP13" s="627"/>
      <c r="DQ13" s="634">
        <v>81129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19144</v>
      </c>
      <c r="BH14" s="626"/>
      <c r="BI14" s="626"/>
      <c r="BJ14" s="626"/>
      <c r="BK14" s="626"/>
      <c r="BL14" s="626"/>
      <c r="BM14" s="626"/>
      <c r="BN14" s="627"/>
      <c r="BO14" s="628">
        <v>4.9000000000000004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296774</v>
      </c>
      <c r="CS14" s="626"/>
      <c r="CT14" s="626"/>
      <c r="CU14" s="626"/>
      <c r="CV14" s="626"/>
      <c r="CW14" s="626"/>
      <c r="CX14" s="626"/>
      <c r="CY14" s="627"/>
      <c r="CZ14" s="628">
        <v>8.1</v>
      </c>
      <c r="DA14" s="628"/>
      <c r="DB14" s="628"/>
      <c r="DC14" s="628"/>
      <c r="DD14" s="634">
        <v>108935</v>
      </c>
      <c r="DE14" s="626"/>
      <c r="DF14" s="626"/>
      <c r="DG14" s="626"/>
      <c r="DH14" s="626"/>
      <c r="DI14" s="626"/>
      <c r="DJ14" s="626"/>
      <c r="DK14" s="626"/>
      <c r="DL14" s="626"/>
      <c r="DM14" s="626"/>
      <c r="DN14" s="626"/>
      <c r="DO14" s="626"/>
      <c r="DP14" s="627"/>
      <c r="DQ14" s="634">
        <v>199168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479</v>
      </c>
      <c r="S15" s="626"/>
      <c r="T15" s="626"/>
      <c r="U15" s="626"/>
      <c r="V15" s="626"/>
      <c r="W15" s="626"/>
      <c r="X15" s="626"/>
      <c r="Y15" s="627"/>
      <c r="Z15" s="628">
        <v>0</v>
      </c>
      <c r="AA15" s="628"/>
      <c r="AB15" s="628"/>
      <c r="AC15" s="628"/>
      <c r="AD15" s="629">
        <v>479</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19166</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172416</v>
      </c>
      <c r="CS15" s="626"/>
      <c r="CT15" s="626"/>
      <c r="CU15" s="626"/>
      <c r="CV15" s="626"/>
      <c r="CW15" s="626"/>
      <c r="CX15" s="626"/>
      <c r="CY15" s="627"/>
      <c r="CZ15" s="628">
        <v>4.7</v>
      </c>
      <c r="DA15" s="628"/>
      <c r="DB15" s="628"/>
      <c r="DC15" s="628"/>
      <c r="DD15" s="634" t="s">
        <v>113</v>
      </c>
      <c r="DE15" s="626"/>
      <c r="DF15" s="626"/>
      <c r="DG15" s="626"/>
      <c r="DH15" s="626"/>
      <c r="DI15" s="626"/>
      <c r="DJ15" s="626"/>
      <c r="DK15" s="626"/>
      <c r="DL15" s="626"/>
      <c r="DM15" s="626"/>
      <c r="DN15" s="626"/>
      <c r="DO15" s="626"/>
      <c r="DP15" s="627"/>
      <c r="DQ15" s="634">
        <v>150536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1672981</v>
      </c>
      <c r="S16" s="626"/>
      <c r="T16" s="626"/>
      <c r="U16" s="626"/>
      <c r="V16" s="626"/>
      <c r="W16" s="626"/>
      <c r="X16" s="626"/>
      <c r="Y16" s="627"/>
      <c r="Z16" s="628">
        <v>44.7</v>
      </c>
      <c r="AA16" s="628"/>
      <c r="AB16" s="628"/>
      <c r="AC16" s="628"/>
      <c r="AD16" s="629">
        <v>1485096</v>
      </c>
      <c r="AE16" s="629"/>
      <c r="AF16" s="629"/>
      <c r="AG16" s="629"/>
      <c r="AH16" s="629"/>
      <c r="AI16" s="629"/>
      <c r="AJ16" s="629"/>
      <c r="AK16" s="629"/>
      <c r="AL16" s="630">
        <v>74.5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2517</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1266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1485096</v>
      </c>
      <c r="S17" s="626"/>
      <c r="T17" s="626"/>
      <c r="U17" s="626"/>
      <c r="V17" s="626"/>
      <c r="W17" s="626"/>
      <c r="X17" s="626"/>
      <c r="Y17" s="627"/>
      <c r="Z17" s="628">
        <v>39.700000000000003</v>
      </c>
      <c r="AA17" s="628"/>
      <c r="AB17" s="628"/>
      <c r="AC17" s="628"/>
      <c r="AD17" s="629">
        <v>1485096</v>
      </c>
      <c r="AE17" s="629"/>
      <c r="AF17" s="629"/>
      <c r="AG17" s="629"/>
      <c r="AH17" s="629"/>
      <c r="AI17" s="629"/>
      <c r="AJ17" s="629"/>
      <c r="AK17" s="629"/>
      <c r="AL17" s="630">
        <v>74.5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414849</v>
      </c>
      <c r="CS17" s="626"/>
      <c r="CT17" s="626"/>
      <c r="CU17" s="626"/>
      <c r="CV17" s="626"/>
      <c r="CW17" s="626"/>
      <c r="CX17" s="626"/>
      <c r="CY17" s="627"/>
      <c r="CZ17" s="628">
        <v>11.4</v>
      </c>
      <c r="DA17" s="628"/>
      <c r="DB17" s="628"/>
      <c r="DC17" s="628"/>
      <c r="DD17" s="634" t="s">
        <v>113</v>
      </c>
      <c r="DE17" s="626"/>
      <c r="DF17" s="626"/>
      <c r="DG17" s="626"/>
      <c r="DH17" s="626"/>
      <c r="DI17" s="626"/>
      <c r="DJ17" s="626"/>
      <c r="DK17" s="626"/>
      <c r="DL17" s="626"/>
      <c r="DM17" s="626"/>
      <c r="DN17" s="626"/>
      <c r="DO17" s="626"/>
      <c r="DP17" s="627"/>
      <c r="DQ17" s="634">
        <v>411147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187885</v>
      </c>
      <c r="S18" s="626"/>
      <c r="T18" s="626"/>
      <c r="U18" s="626"/>
      <c r="V18" s="626"/>
      <c r="W18" s="626"/>
      <c r="X18" s="626"/>
      <c r="Y18" s="627"/>
      <c r="Z18" s="628">
        <v>5</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2178130</v>
      </c>
      <c r="S20" s="626"/>
      <c r="T20" s="626"/>
      <c r="U20" s="626"/>
      <c r="V20" s="626"/>
      <c r="W20" s="626"/>
      <c r="X20" s="626"/>
      <c r="Y20" s="627"/>
      <c r="Z20" s="628">
        <v>58.2</v>
      </c>
      <c r="AA20" s="628"/>
      <c r="AB20" s="628"/>
      <c r="AC20" s="628"/>
      <c r="AD20" s="629">
        <v>1990245</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3646370</v>
      </c>
      <c r="CS20" s="626"/>
      <c r="CT20" s="626"/>
      <c r="CU20" s="626"/>
      <c r="CV20" s="626"/>
      <c r="CW20" s="626"/>
      <c r="CX20" s="626"/>
      <c r="CY20" s="627"/>
      <c r="CZ20" s="628">
        <v>100</v>
      </c>
      <c r="DA20" s="628"/>
      <c r="DB20" s="628"/>
      <c r="DC20" s="628"/>
      <c r="DD20" s="634">
        <v>814117</v>
      </c>
      <c r="DE20" s="626"/>
      <c r="DF20" s="626"/>
      <c r="DG20" s="626"/>
      <c r="DH20" s="626"/>
      <c r="DI20" s="626"/>
      <c r="DJ20" s="626"/>
      <c r="DK20" s="626"/>
      <c r="DL20" s="626"/>
      <c r="DM20" s="626"/>
      <c r="DN20" s="626"/>
      <c r="DO20" s="626"/>
      <c r="DP20" s="627"/>
      <c r="DQ20" s="634">
        <v>2387503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55711</v>
      </c>
      <c r="S22" s="626"/>
      <c r="T22" s="626"/>
      <c r="U22" s="626"/>
      <c r="V22" s="626"/>
      <c r="W22" s="626"/>
      <c r="X22" s="626"/>
      <c r="Y22" s="627"/>
      <c r="Z22" s="628">
        <v>1.5</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29690</v>
      </c>
      <c r="S23" s="626"/>
      <c r="T23" s="626"/>
      <c r="U23" s="626"/>
      <c r="V23" s="626"/>
      <c r="W23" s="626"/>
      <c r="X23" s="626"/>
      <c r="Y23" s="627"/>
      <c r="Z23" s="628">
        <v>0.8</v>
      </c>
      <c r="AA23" s="628"/>
      <c r="AB23" s="628"/>
      <c r="AC23" s="628"/>
      <c r="AD23" s="629">
        <v>3345</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13946</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1152180</v>
      </c>
      <c r="CS24" s="615"/>
      <c r="CT24" s="615"/>
      <c r="CU24" s="615"/>
      <c r="CV24" s="615"/>
      <c r="CW24" s="615"/>
      <c r="CX24" s="615"/>
      <c r="CY24" s="616"/>
      <c r="CZ24" s="652">
        <v>31.6</v>
      </c>
      <c r="DA24" s="653"/>
      <c r="DB24" s="653"/>
      <c r="DC24" s="654"/>
      <c r="DD24" s="651">
        <v>933581</v>
      </c>
      <c r="DE24" s="615"/>
      <c r="DF24" s="615"/>
      <c r="DG24" s="615"/>
      <c r="DH24" s="615"/>
      <c r="DI24" s="615"/>
      <c r="DJ24" s="615"/>
      <c r="DK24" s="616"/>
      <c r="DL24" s="651">
        <v>848393</v>
      </c>
      <c r="DM24" s="615"/>
      <c r="DN24" s="615"/>
      <c r="DO24" s="615"/>
      <c r="DP24" s="615"/>
      <c r="DQ24" s="615"/>
      <c r="DR24" s="615"/>
      <c r="DS24" s="615"/>
      <c r="DT24" s="615"/>
      <c r="DU24" s="615"/>
      <c r="DV24" s="616"/>
      <c r="DW24" s="619">
        <v>40.9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418446</v>
      </c>
      <c r="S25" s="626"/>
      <c r="T25" s="626"/>
      <c r="U25" s="626"/>
      <c r="V25" s="626"/>
      <c r="W25" s="626"/>
      <c r="X25" s="626"/>
      <c r="Y25" s="627"/>
      <c r="Z25" s="628">
        <v>11.2</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549193</v>
      </c>
      <c r="CS25" s="657"/>
      <c r="CT25" s="657"/>
      <c r="CU25" s="657"/>
      <c r="CV25" s="657"/>
      <c r="CW25" s="657"/>
      <c r="CX25" s="657"/>
      <c r="CY25" s="658"/>
      <c r="CZ25" s="659">
        <v>15.1</v>
      </c>
      <c r="DA25" s="660"/>
      <c r="DB25" s="660"/>
      <c r="DC25" s="661"/>
      <c r="DD25" s="634">
        <v>459523</v>
      </c>
      <c r="DE25" s="657"/>
      <c r="DF25" s="657"/>
      <c r="DG25" s="657"/>
      <c r="DH25" s="657"/>
      <c r="DI25" s="657"/>
      <c r="DJ25" s="657"/>
      <c r="DK25" s="658"/>
      <c r="DL25" s="634">
        <v>459493</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331481</v>
      </c>
      <c r="CS26" s="626"/>
      <c r="CT26" s="626"/>
      <c r="CU26" s="626"/>
      <c r="CV26" s="626"/>
      <c r="CW26" s="626"/>
      <c r="CX26" s="626"/>
      <c r="CY26" s="627"/>
      <c r="CZ26" s="659">
        <v>9.1</v>
      </c>
      <c r="DA26" s="660"/>
      <c r="DB26" s="660"/>
      <c r="DC26" s="661"/>
      <c r="DD26" s="634">
        <v>257469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211670</v>
      </c>
      <c r="S27" s="626"/>
      <c r="T27" s="626"/>
      <c r="U27" s="626"/>
      <c r="V27" s="626"/>
      <c r="W27" s="626"/>
      <c r="X27" s="626"/>
      <c r="Y27" s="627"/>
      <c r="Z27" s="628">
        <v>5.7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388488</v>
      </c>
      <c r="BH27" s="626"/>
      <c r="BI27" s="626"/>
      <c r="BJ27" s="626"/>
      <c r="BK27" s="626"/>
      <c r="BL27" s="626"/>
      <c r="BM27" s="626"/>
      <c r="BN27" s="627"/>
      <c r="BO27" s="628">
        <v>100</v>
      </c>
      <c r="BP27" s="628"/>
      <c r="BQ27" s="628"/>
      <c r="BR27" s="628"/>
      <c r="BS27" s="634">
        <v>16515</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188138</v>
      </c>
      <c r="CS27" s="657"/>
      <c r="CT27" s="657"/>
      <c r="CU27" s="657"/>
      <c r="CV27" s="657"/>
      <c r="CW27" s="657"/>
      <c r="CX27" s="657"/>
      <c r="CY27" s="658"/>
      <c r="CZ27" s="659">
        <v>5.2</v>
      </c>
      <c r="DA27" s="660"/>
      <c r="DB27" s="660"/>
      <c r="DC27" s="661"/>
      <c r="DD27" s="634">
        <v>62911</v>
      </c>
      <c r="DE27" s="657"/>
      <c r="DF27" s="657"/>
      <c r="DG27" s="657"/>
      <c r="DH27" s="657"/>
      <c r="DI27" s="657"/>
      <c r="DJ27" s="657"/>
      <c r="DK27" s="658"/>
      <c r="DL27" s="634">
        <v>61815</v>
      </c>
      <c r="DM27" s="657"/>
      <c r="DN27" s="657"/>
      <c r="DO27" s="657"/>
      <c r="DP27" s="657"/>
      <c r="DQ27" s="657"/>
      <c r="DR27" s="657"/>
      <c r="DS27" s="657"/>
      <c r="DT27" s="657"/>
      <c r="DU27" s="657"/>
      <c r="DV27" s="658"/>
      <c r="DW27" s="630">
        <v>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4628</v>
      </c>
      <c r="S28" s="626"/>
      <c r="T28" s="626"/>
      <c r="U28" s="626"/>
      <c r="V28" s="626"/>
      <c r="W28" s="626"/>
      <c r="X28" s="626"/>
      <c r="Y28" s="627"/>
      <c r="Z28" s="628">
        <v>0.1</v>
      </c>
      <c r="AA28" s="628"/>
      <c r="AB28" s="628"/>
      <c r="AC28" s="628"/>
      <c r="AD28" s="629">
        <v>68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414849</v>
      </c>
      <c r="CS28" s="626"/>
      <c r="CT28" s="626"/>
      <c r="CU28" s="626"/>
      <c r="CV28" s="626"/>
      <c r="CW28" s="626"/>
      <c r="CX28" s="626"/>
      <c r="CY28" s="627"/>
      <c r="CZ28" s="659">
        <v>11.4</v>
      </c>
      <c r="DA28" s="660"/>
      <c r="DB28" s="660"/>
      <c r="DC28" s="661"/>
      <c r="DD28" s="634">
        <v>411147</v>
      </c>
      <c r="DE28" s="626"/>
      <c r="DF28" s="626"/>
      <c r="DG28" s="626"/>
      <c r="DH28" s="626"/>
      <c r="DI28" s="626"/>
      <c r="DJ28" s="626"/>
      <c r="DK28" s="627"/>
      <c r="DL28" s="634">
        <v>327085</v>
      </c>
      <c r="DM28" s="626"/>
      <c r="DN28" s="626"/>
      <c r="DO28" s="626"/>
      <c r="DP28" s="626"/>
      <c r="DQ28" s="626"/>
      <c r="DR28" s="626"/>
      <c r="DS28" s="626"/>
      <c r="DT28" s="626"/>
      <c r="DU28" s="626"/>
      <c r="DV28" s="627"/>
      <c r="DW28" s="630">
        <v>15.8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980</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414759</v>
      </c>
      <c r="CS29" s="657"/>
      <c r="CT29" s="657"/>
      <c r="CU29" s="657"/>
      <c r="CV29" s="657"/>
      <c r="CW29" s="657"/>
      <c r="CX29" s="657"/>
      <c r="CY29" s="658"/>
      <c r="CZ29" s="659">
        <v>11.4</v>
      </c>
      <c r="DA29" s="660"/>
      <c r="DB29" s="660"/>
      <c r="DC29" s="661"/>
      <c r="DD29" s="634">
        <v>411057</v>
      </c>
      <c r="DE29" s="657"/>
      <c r="DF29" s="657"/>
      <c r="DG29" s="657"/>
      <c r="DH29" s="657"/>
      <c r="DI29" s="657"/>
      <c r="DJ29" s="657"/>
      <c r="DK29" s="658"/>
      <c r="DL29" s="634">
        <v>326995</v>
      </c>
      <c r="DM29" s="657"/>
      <c r="DN29" s="657"/>
      <c r="DO29" s="657"/>
      <c r="DP29" s="657"/>
      <c r="DQ29" s="657"/>
      <c r="DR29" s="657"/>
      <c r="DS29" s="657"/>
      <c r="DT29" s="657"/>
      <c r="DU29" s="657"/>
      <c r="DV29" s="658"/>
      <c r="DW29" s="630">
        <v>15.8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93108</v>
      </c>
      <c r="S30" s="626"/>
      <c r="T30" s="626"/>
      <c r="U30" s="626"/>
      <c r="V30" s="626"/>
      <c r="W30" s="626"/>
      <c r="X30" s="626"/>
      <c r="Y30" s="627"/>
      <c r="Z30" s="628">
        <v>2.5</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98.2</v>
      </c>
      <c r="BH30" s="684"/>
      <c r="BI30" s="684"/>
      <c r="BJ30" s="684"/>
      <c r="BK30" s="684"/>
      <c r="BL30" s="684"/>
      <c r="BM30" s="620">
        <v>92.9</v>
      </c>
      <c r="BN30" s="684"/>
      <c r="BO30" s="684"/>
      <c r="BP30" s="684"/>
      <c r="BQ30" s="685"/>
      <c r="BR30" s="683">
        <v>98.1</v>
      </c>
      <c r="BS30" s="684"/>
      <c r="BT30" s="684"/>
      <c r="BU30" s="684"/>
      <c r="BV30" s="684"/>
      <c r="BW30" s="684"/>
      <c r="BX30" s="620">
        <v>92.7</v>
      </c>
      <c r="BY30" s="684"/>
      <c r="BZ30" s="684"/>
      <c r="CA30" s="684"/>
      <c r="CB30" s="685"/>
      <c r="CD30" s="688"/>
      <c r="CE30" s="689"/>
      <c r="CF30" s="639" t="s">
        <v>293</v>
      </c>
      <c r="CG30" s="640"/>
      <c r="CH30" s="640"/>
      <c r="CI30" s="640"/>
      <c r="CJ30" s="640"/>
      <c r="CK30" s="640"/>
      <c r="CL30" s="640"/>
      <c r="CM30" s="640"/>
      <c r="CN30" s="640"/>
      <c r="CO30" s="640"/>
      <c r="CP30" s="640"/>
      <c r="CQ30" s="641"/>
      <c r="CR30" s="625">
        <v>386941</v>
      </c>
      <c r="CS30" s="626"/>
      <c r="CT30" s="626"/>
      <c r="CU30" s="626"/>
      <c r="CV30" s="626"/>
      <c r="CW30" s="626"/>
      <c r="CX30" s="626"/>
      <c r="CY30" s="627"/>
      <c r="CZ30" s="659">
        <v>10.6</v>
      </c>
      <c r="DA30" s="660"/>
      <c r="DB30" s="660"/>
      <c r="DC30" s="661"/>
      <c r="DD30" s="634">
        <v>383239</v>
      </c>
      <c r="DE30" s="626"/>
      <c r="DF30" s="626"/>
      <c r="DG30" s="626"/>
      <c r="DH30" s="626"/>
      <c r="DI30" s="626"/>
      <c r="DJ30" s="626"/>
      <c r="DK30" s="627"/>
      <c r="DL30" s="634">
        <v>299177</v>
      </c>
      <c r="DM30" s="626"/>
      <c r="DN30" s="626"/>
      <c r="DO30" s="626"/>
      <c r="DP30" s="626"/>
      <c r="DQ30" s="626"/>
      <c r="DR30" s="626"/>
      <c r="DS30" s="626"/>
      <c r="DT30" s="626"/>
      <c r="DU30" s="626"/>
      <c r="DV30" s="627"/>
      <c r="DW30" s="630">
        <v>14.4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124106</v>
      </c>
      <c r="S31" s="626"/>
      <c r="T31" s="626"/>
      <c r="U31" s="626"/>
      <c r="V31" s="626"/>
      <c r="W31" s="626"/>
      <c r="X31" s="626"/>
      <c r="Y31" s="627"/>
      <c r="Z31" s="628">
        <v>3.3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98.8</v>
      </c>
      <c r="BH31" s="657"/>
      <c r="BI31" s="657"/>
      <c r="BJ31" s="657"/>
      <c r="BK31" s="657"/>
      <c r="BL31" s="657"/>
      <c r="BM31" s="631">
        <v>94.5</v>
      </c>
      <c r="BN31" s="681"/>
      <c r="BO31" s="681"/>
      <c r="BP31" s="681"/>
      <c r="BQ31" s="682"/>
      <c r="BR31" s="680">
        <v>98.5</v>
      </c>
      <c r="BS31" s="657"/>
      <c r="BT31" s="657"/>
      <c r="BU31" s="657"/>
      <c r="BV31" s="657"/>
      <c r="BW31" s="657"/>
      <c r="BX31" s="631">
        <v>93.7</v>
      </c>
      <c r="BY31" s="681"/>
      <c r="BZ31" s="681"/>
      <c r="CA31" s="681"/>
      <c r="CB31" s="682"/>
      <c r="CD31" s="688"/>
      <c r="CE31" s="689"/>
      <c r="CF31" s="639" t="s">
        <v>297</v>
      </c>
      <c r="CG31" s="640"/>
      <c r="CH31" s="640"/>
      <c r="CI31" s="640"/>
      <c r="CJ31" s="640"/>
      <c r="CK31" s="640"/>
      <c r="CL31" s="640"/>
      <c r="CM31" s="640"/>
      <c r="CN31" s="640"/>
      <c r="CO31" s="640"/>
      <c r="CP31" s="640"/>
      <c r="CQ31" s="641"/>
      <c r="CR31" s="625">
        <v>27818</v>
      </c>
      <c r="CS31" s="657"/>
      <c r="CT31" s="657"/>
      <c r="CU31" s="657"/>
      <c r="CV31" s="657"/>
      <c r="CW31" s="657"/>
      <c r="CX31" s="657"/>
      <c r="CY31" s="658"/>
      <c r="CZ31" s="659">
        <v>0.8</v>
      </c>
      <c r="DA31" s="660"/>
      <c r="DB31" s="660"/>
      <c r="DC31" s="661"/>
      <c r="DD31" s="634">
        <v>27818</v>
      </c>
      <c r="DE31" s="657"/>
      <c r="DF31" s="657"/>
      <c r="DG31" s="657"/>
      <c r="DH31" s="657"/>
      <c r="DI31" s="657"/>
      <c r="DJ31" s="657"/>
      <c r="DK31" s="658"/>
      <c r="DL31" s="634">
        <v>27818</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44466</v>
      </c>
      <c r="S32" s="626"/>
      <c r="T32" s="626"/>
      <c r="U32" s="626"/>
      <c r="V32" s="626"/>
      <c r="W32" s="626"/>
      <c r="X32" s="626"/>
      <c r="Y32" s="627"/>
      <c r="Z32" s="628">
        <v>1.2</v>
      </c>
      <c r="AA32" s="628"/>
      <c r="AB32" s="628"/>
      <c r="AC32" s="628"/>
      <c r="AD32" s="629">
        <v>118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97.6</v>
      </c>
      <c r="BH32" s="693"/>
      <c r="BI32" s="693"/>
      <c r="BJ32" s="693"/>
      <c r="BK32" s="693"/>
      <c r="BL32" s="693"/>
      <c r="BM32" s="694">
        <v>91</v>
      </c>
      <c r="BN32" s="693"/>
      <c r="BO32" s="693"/>
      <c r="BP32" s="693"/>
      <c r="BQ32" s="695"/>
      <c r="BR32" s="692">
        <v>97.6</v>
      </c>
      <c r="BS32" s="693"/>
      <c r="BT32" s="693"/>
      <c r="BU32" s="693"/>
      <c r="BV32" s="693"/>
      <c r="BW32" s="693"/>
      <c r="BX32" s="694">
        <v>91.3</v>
      </c>
      <c r="BY32" s="693"/>
      <c r="BZ32" s="693"/>
      <c r="CA32" s="693"/>
      <c r="CB32" s="695"/>
      <c r="CD32" s="690"/>
      <c r="CE32" s="691"/>
      <c r="CF32" s="639" t="s">
        <v>300</v>
      </c>
      <c r="CG32" s="640"/>
      <c r="CH32" s="640"/>
      <c r="CI32" s="640"/>
      <c r="CJ32" s="640"/>
      <c r="CK32" s="640"/>
      <c r="CL32" s="640"/>
      <c r="CM32" s="640"/>
      <c r="CN32" s="640"/>
      <c r="CO32" s="640"/>
      <c r="CP32" s="640"/>
      <c r="CQ32" s="641"/>
      <c r="CR32" s="625">
        <v>90</v>
      </c>
      <c r="CS32" s="626"/>
      <c r="CT32" s="626"/>
      <c r="CU32" s="626"/>
      <c r="CV32" s="626"/>
      <c r="CW32" s="626"/>
      <c r="CX32" s="626"/>
      <c r="CY32" s="627"/>
      <c r="CZ32" s="659">
        <v>0</v>
      </c>
      <c r="DA32" s="660"/>
      <c r="DB32" s="660"/>
      <c r="DC32" s="661"/>
      <c r="DD32" s="634">
        <v>90</v>
      </c>
      <c r="DE32" s="626"/>
      <c r="DF32" s="626"/>
      <c r="DG32" s="626"/>
      <c r="DH32" s="626"/>
      <c r="DI32" s="626"/>
      <c r="DJ32" s="626"/>
      <c r="DK32" s="627"/>
      <c r="DL32" s="634">
        <v>90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565300</v>
      </c>
      <c r="S33" s="626"/>
      <c r="T33" s="626"/>
      <c r="U33" s="626"/>
      <c r="V33" s="626"/>
      <c r="W33" s="626"/>
      <c r="X33" s="626"/>
      <c r="Y33" s="627"/>
      <c r="Z33" s="628">
        <v>15.1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1677556</v>
      </c>
      <c r="CS33" s="657"/>
      <c r="CT33" s="657"/>
      <c r="CU33" s="657"/>
      <c r="CV33" s="657"/>
      <c r="CW33" s="657"/>
      <c r="CX33" s="657"/>
      <c r="CY33" s="658"/>
      <c r="CZ33" s="659">
        <v>46</v>
      </c>
      <c r="DA33" s="660"/>
      <c r="DB33" s="660"/>
      <c r="DC33" s="661"/>
      <c r="DD33" s="634">
        <v>1335809</v>
      </c>
      <c r="DE33" s="657"/>
      <c r="DF33" s="657"/>
      <c r="DG33" s="657"/>
      <c r="DH33" s="657"/>
      <c r="DI33" s="657"/>
      <c r="DJ33" s="657"/>
      <c r="DK33" s="658"/>
      <c r="DL33" s="634">
        <v>985752</v>
      </c>
      <c r="DM33" s="657"/>
      <c r="DN33" s="657"/>
      <c r="DO33" s="657"/>
      <c r="DP33" s="657"/>
      <c r="DQ33" s="657"/>
      <c r="DR33" s="657"/>
      <c r="DS33" s="657"/>
      <c r="DT33" s="657"/>
      <c r="DU33" s="657"/>
      <c r="DV33" s="658"/>
      <c r="DW33" s="630">
        <v>47.5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335435</v>
      </c>
      <c r="CS34" s="626"/>
      <c r="CT34" s="626"/>
      <c r="CU34" s="626"/>
      <c r="CV34" s="626"/>
      <c r="CW34" s="626"/>
      <c r="CX34" s="626"/>
      <c r="CY34" s="627"/>
      <c r="CZ34" s="659">
        <v>9.1999999999999993</v>
      </c>
      <c r="DA34" s="660"/>
      <c r="DB34" s="660"/>
      <c r="DC34" s="661"/>
      <c r="DD34" s="634">
        <v>216485</v>
      </c>
      <c r="DE34" s="626"/>
      <c r="DF34" s="626"/>
      <c r="DG34" s="626"/>
      <c r="DH34" s="626"/>
      <c r="DI34" s="626"/>
      <c r="DJ34" s="626"/>
      <c r="DK34" s="627"/>
      <c r="DL34" s="634">
        <v>167232</v>
      </c>
      <c r="DM34" s="626"/>
      <c r="DN34" s="626"/>
      <c r="DO34" s="626"/>
      <c r="DP34" s="626"/>
      <c r="DQ34" s="626"/>
      <c r="DR34" s="626"/>
      <c r="DS34" s="626"/>
      <c r="DT34" s="626"/>
      <c r="DU34" s="626"/>
      <c r="DV34" s="627"/>
      <c r="DW34" s="630">
        <v>8.1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81500</v>
      </c>
      <c r="S35" s="626"/>
      <c r="T35" s="626"/>
      <c r="U35" s="626"/>
      <c r="V35" s="626"/>
      <c r="W35" s="626"/>
      <c r="X35" s="626"/>
      <c r="Y35" s="627"/>
      <c r="Z35" s="628">
        <v>2.2000000000000002</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402739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49649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30695</v>
      </c>
      <c r="CS35" s="657"/>
      <c r="CT35" s="657"/>
      <c r="CU35" s="657"/>
      <c r="CV35" s="657"/>
      <c r="CW35" s="657"/>
      <c r="CX35" s="657"/>
      <c r="CY35" s="658"/>
      <c r="CZ35" s="659">
        <v>0.8</v>
      </c>
      <c r="DA35" s="660"/>
      <c r="DB35" s="660"/>
      <c r="DC35" s="661"/>
      <c r="DD35" s="634">
        <v>20771</v>
      </c>
      <c r="DE35" s="657"/>
      <c r="DF35" s="657"/>
      <c r="DG35" s="657"/>
      <c r="DH35" s="657"/>
      <c r="DI35" s="657"/>
      <c r="DJ35" s="657"/>
      <c r="DK35" s="658"/>
      <c r="DL35" s="634">
        <v>7177</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3740181</v>
      </c>
      <c r="S36" s="698"/>
      <c r="T36" s="698"/>
      <c r="U36" s="698"/>
      <c r="V36" s="698"/>
      <c r="W36" s="698"/>
      <c r="X36" s="698"/>
      <c r="Y36" s="699"/>
      <c r="Z36" s="700">
        <v>100</v>
      </c>
      <c r="AA36" s="700"/>
      <c r="AB36" s="700"/>
      <c r="AC36" s="700"/>
      <c r="AD36" s="701">
        <v>1993776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121740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31254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774674</v>
      </c>
      <c r="CS36" s="626"/>
      <c r="CT36" s="626"/>
      <c r="CU36" s="626"/>
      <c r="CV36" s="626"/>
      <c r="CW36" s="626"/>
      <c r="CX36" s="626"/>
      <c r="CY36" s="627"/>
      <c r="CZ36" s="659">
        <v>21.2</v>
      </c>
      <c r="DA36" s="660"/>
      <c r="DB36" s="660"/>
      <c r="DC36" s="661"/>
      <c r="DD36" s="634">
        <v>606926</v>
      </c>
      <c r="DE36" s="626"/>
      <c r="DF36" s="626"/>
      <c r="DG36" s="626"/>
      <c r="DH36" s="626"/>
      <c r="DI36" s="626"/>
      <c r="DJ36" s="626"/>
      <c r="DK36" s="627"/>
      <c r="DL36" s="634">
        <v>585394</v>
      </c>
      <c r="DM36" s="626"/>
      <c r="DN36" s="626"/>
      <c r="DO36" s="626"/>
      <c r="DP36" s="626"/>
      <c r="DQ36" s="626"/>
      <c r="DR36" s="626"/>
      <c r="DS36" s="626"/>
      <c r="DT36" s="626"/>
      <c r="DU36" s="626"/>
      <c r="DV36" s="627"/>
      <c r="DW36" s="630">
        <v>28.2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50943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828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552131</v>
      </c>
      <c r="CS37" s="657"/>
      <c r="CT37" s="657"/>
      <c r="CU37" s="657"/>
      <c r="CV37" s="657"/>
      <c r="CW37" s="657"/>
      <c r="CX37" s="657"/>
      <c r="CY37" s="658"/>
      <c r="CZ37" s="659">
        <v>15.1</v>
      </c>
      <c r="DA37" s="660"/>
      <c r="DB37" s="660"/>
      <c r="DC37" s="661"/>
      <c r="DD37" s="634">
        <v>515506</v>
      </c>
      <c r="DE37" s="657"/>
      <c r="DF37" s="657"/>
      <c r="DG37" s="657"/>
      <c r="DH37" s="657"/>
      <c r="DI37" s="657"/>
      <c r="DJ37" s="657"/>
      <c r="DK37" s="658"/>
      <c r="DL37" s="634">
        <v>505527</v>
      </c>
      <c r="DM37" s="657"/>
      <c r="DN37" s="657"/>
      <c r="DO37" s="657"/>
      <c r="DP37" s="657"/>
      <c r="DQ37" s="657"/>
      <c r="DR37" s="657"/>
      <c r="DS37" s="657"/>
      <c r="DT37" s="657"/>
      <c r="DU37" s="657"/>
      <c r="DV37" s="658"/>
      <c r="DW37" s="630">
        <v>24.4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32177</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1556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366142</v>
      </c>
      <c r="CS38" s="626"/>
      <c r="CT38" s="626"/>
      <c r="CU38" s="626"/>
      <c r="CV38" s="626"/>
      <c r="CW38" s="626"/>
      <c r="CX38" s="626"/>
      <c r="CY38" s="627"/>
      <c r="CZ38" s="659">
        <v>10</v>
      </c>
      <c r="DA38" s="660"/>
      <c r="DB38" s="660"/>
      <c r="DC38" s="661"/>
      <c r="DD38" s="634">
        <v>322310</v>
      </c>
      <c r="DE38" s="626"/>
      <c r="DF38" s="626"/>
      <c r="DG38" s="626"/>
      <c r="DH38" s="626"/>
      <c r="DI38" s="626"/>
      <c r="DJ38" s="626"/>
      <c r="DK38" s="627"/>
      <c r="DL38" s="634">
        <v>225949</v>
      </c>
      <c r="DM38" s="626"/>
      <c r="DN38" s="626"/>
      <c r="DO38" s="626"/>
      <c r="DP38" s="626"/>
      <c r="DQ38" s="626"/>
      <c r="DR38" s="626"/>
      <c r="DS38" s="626"/>
      <c r="DT38" s="626"/>
      <c r="DU38" s="626"/>
      <c r="DV38" s="627"/>
      <c r="DW38" s="630">
        <v>10.9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11171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170610</v>
      </c>
      <c r="CS39" s="657"/>
      <c r="CT39" s="657"/>
      <c r="CU39" s="657"/>
      <c r="CV39" s="657"/>
      <c r="CW39" s="657"/>
      <c r="CX39" s="657"/>
      <c r="CY39" s="658"/>
      <c r="CZ39" s="659">
        <v>4.7</v>
      </c>
      <c r="DA39" s="660"/>
      <c r="DB39" s="660"/>
      <c r="DC39" s="661"/>
      <c r="DD39" s="634">
        <v>169317</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68576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78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325</v>
      </c>
      <c r="CS40" s="626"/>
      <c r="CT40" s="626"/>
      <c r="CU40" s="626"/>
      <c r="CV40" s="626"/>
      <c r="CW40" s="626"/>
      <c r="CX40" s="626"/>
      <c r="CY40" s="627"/>
      <c r="CZ40" s="659" t="s">
        <v>325</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321</v>
      </c>
      <c r="AR41" s="646"/>
      <c r="AS41" s="646"/>
      <c r="AT41" s="646"/>
      <c r="AU41" s="646"/>
      <c r="AV41" s="646"/>
      <c r="AW41" s="646"/>
      <c r="AX41" s="646"/>
      <c r="AY41" s="647"/>
      <c r="AZ41" s="697">
        <v>118132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816634</v>
      </c>
      <c r="CS42" s="626"/>
      <c r="CT42" s="626"/>
      <c r="CU42" s="626"/>
      <c r="CV42" s="626"/>
      <c r="CW42" s="626"/>
      <c r="CX42" s="626"/>
      <c r="CY42" s="627"/>
      <c r="CZ42" s="659">
        <v>22.4</v>
      </c>
      <c r="DA42" s="708"/>
      <c r="DB42" s="708"/>
      <c r="DC42" s="709"/>
      <c r="DD42" s="634">
        <v>118113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17902</v>
      </c>
      <c r="CS43" s="657"/>
      <c r="CT43" s="657"/>
      <c r="CU43" s="657"/>
      <c r="CV43" s="657"/>
      <c r="CW43" s="657"/>
      <c r="CX43" s="657"/>
      <c r="CY43" s="658"/>
      <c r="CZ43" s="659">
        <v>0.5</v>
      </c>
      <c r="DA43" s="660"/>
      <c r="DB43" s="660"/>
      <c r="DC43" s="661"/>
      <c r="DD43" s="634">
        <v>4222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289</v>
      </c>
      <c r="CE44" s="732"/>
      <c r="CF44" s="622" t="s">
        <v>337</v>
      </c>
      <c r="CG44" s="623"/>
      <c r="CH44" s="623"/>
      <c r="CI44" s="623"/>
      <c r="CJ44" s="623"/>
      <c r="CK44" s="623"/>
      <c r="CL44" s="623"/>
      <c r="CM44" s="623"/>
      <c r="CN44" s="623"/>
      <c r="CO44" s="623"/>
      <c r="CP44" s="623"/>
      <c r="CQ44" s="624"/>
      <c r="CR44" s="625">
        <v>814117</v>
      </c>
      <c r="CS44" s="626"/>
      <c r="CT44" s="626"/>
      <c r="CU44" s="626"/>
      <c r="CV44" s="626"/>
      <c r="CW44" s="626"/>
      <c r="CX44" s="626"/>
      <c r="CY44" s="627"/>
      <c r="CZ44" s="659">
        <v>22.3</v>
      </c>
      <c r="DA44" s="708"/>
      <c r="DB44" s="708"/>
      <c r="DC44" s="709"/>
      <c r="DD44" s="634">
        <v>116847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434951</v>
      </c>
      <c r="CS45" s="657"/>
      <c r="CT45" s="657"/>
      <c r="CU45" s="657"/>
      <c r="CV45" s="657"/>
      <c r="CW45" s="657"/>
      <c r="CX45" s="657"/>
      <c r="CY45" s="658"/>
      <c r="CZ45" s="659">
        <v>11.9</v>
      </c>
      <c r="DA45" s="660"/>
      <c r="DB45" s="660"/>
      <c r="DC45" s="661"/>
      <c r="DD45" s="634">
        <v>14954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379166</v>
      </c>
      <c r="CS46" s="626"/>
      <c r="CT46" s="626"/>
      <c r="CU46" s="626"/>
      <c r="CV46" s="626"/>
      <c r="CW46" s="626"/>
      <c r="CX46" s="626"/>
      <c r="CY46" s="627"/>
      <c r="CZ46" s="659">
        <v>10.4</v>
      </c>
      <c r="DA46" s="708"/>
      <c r="DB46" s="708"/>
      <c r="DC46" s="709"/>
      <c r="DD46" s="634">
        <v>101893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2517</v>
      </c>
      <c r="CS47" s="657"/>
      <c r="CT47" s="657"/>
      <c r="CU47" s="657"/>
      <c r="CV47" s="657"/>
      <c r="CW47" s="657"/>
      <c r="CX47" s="657"/>
      <c r="CY47" s="658"/>
      <c r="CZ47" s="659">
        <v>0.1</v>
      </c>
      <c r="DA47" s="660"/>
      <c r="DB47" s="660"/>
      <c r="DC47" s="661"/>
      <c r="DD47" s="634">
        <v>1266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3646370</v>
      </c>
      <c r="CS49" s="693"/>
      <c r="CT49" s="693"/>
      <c r="CU49" s="693"/>
      <c r="CV49" s="693"/>
      <c r="CW49" s="693"/>
      <c r="CX49" s="693"/>
      <c r="CY49" s="720"/>
      <c r="CZ49" s="721">
        <v>100</v>
      </c>
      <c r="DA49" s="722"/>
      <c r="DB49" s="722"/>
      <c r="DC49" s="723"/>
      <c r="DD49" s="724">
        <v>2387503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3740</v>
      </c>
      <c r="R7" s="755"/>
      <c r="S7" s="755"/>
      <c r="T7" s="755"/>
      <c r="U7" s="755"/>
      <c r="V7" s="755">
        <v>3647</v>
      </c>
      <c r="W7" s="755"/>
      <c r="X7" s="755"/>
      <c r="Y7" s="755"/>
      <c r="Z7" s="755"/>
      <c r="AA7" s="755">
        <v>94</v>
      </c>
      <c r="AB7" s="755"/>
      <c r="AC7" s="755"/>
      <c r="AD7" s="755"/>
      <c r="AE7" s="756"/>
      <c r="AF7" s="757">
        <v>94</v>
      </c>
      <c r="AG7" s="758"/>
      <c r="AH7" s="758"/>
      <c r="AI7" s="758"/>
      <c r="AJ7" s="759"/>
      <c r="AK7" s="794">
        <v>93</v>
      </c>
      <c r="AL7" s="795"/>
      <c r="AM7" s="795"/>
      <c r="AN7" s="795"/>
      <c r="AO7" s="795"/>
      <c r="AP7" s="795">
        <v>3681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3</v>
      </c>
      <c r="CI7" s="792"/>
      <c r="CJ7" s="792"/>
      <c r="CK7" s="792"/>
      <c r="CL7" s="793"/>
      <c r="CM7" s="791">
        <v>17</v>
      </c>
      <c r="CN7" s="792"/>
      <c r="CO7" s="792"/>
      <c r="CP7" s="792"/>
      <c r="CQ7" s="793"/>
      <c r="CR7" s="791">
        <v>10</v>
      </c>
      <c r="CS7" s="792"/>
      <c r="CT7" s="792"/>
      <c r="CU7" s="792"/>
      <c r="CV7" s="793"/>
      <c r="CW7" s="791" t="s">
        <v>536</v>
      </c>
      <c r="CX7" s="792"/>
      <c r="CY7" s="792"/>
      <c r="CZ7" s="792"/>
      <c r="DA7" s="793"/>
      <c r="DB7" s="791" t="s">
        <v>536</v>
      </c>
      <c r="DC7" s="792"/>
      <c r="DD7" s="792"/>
      <c r="DE7" s="792"/>
      <c r="DF7" s="793"/>
      <c r="DG7" s="791" t="s">
        <v>536</v>
      </c>
      <c r="DH7" s="792"/>
      <c r="DI7" s="792"/>
      <c r="DJ7" s="792"/>
      <c r="DK7" s="793"/>
      <c r="DL7" s="791" t="s">
        <v>554</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3740</v>
      </c>
      <c r="R23" s="814"/>
      <c r="S23" s="814"/>
      <c r="T23" s="814"/>
      <c r="U23" s="814"/>
      <c r="V23" s="814">
        <v>3646</v>
      </c>
      <c r="W23" s="814"/>
      <c r="X23" s="814"/>
      <c r="Y23" s="814"/>
      <c r="Z23" s="814"/>
      <c r="AA23" s="814">
        <v>94</v>
      </c>
      <c r="AB23" s="814"/>
      <c r="AC23" s="814"/>
      <c r="AD23" s="814"/>
      <c r="AE23" s="815"/>
      <c r="AF23" s="816">
        <v>94</v>
      </c>
      <c r="AG23" s="814"/>
      <c r="AH23" s="814"/>
      <c r="AI23" s="814"/>
      <c r="AJ23" s="817"/>
      <c r="AK23" s="818"/>
      <c r="AL23" s="819"/>
      <c r="AM23" s="819"/>
      <c r="AN23" s="819"/>
      <c r="AO23" s="819"/>
      <c r="AP23" s="814">
        <v>3681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876</v>
      </c>
      <c r="R28" s="843"/>
      <c r="S28" s="843"/>
      <c r="T28" s="843"/>
      <c r="U28" s="843"/>
      <c r="V28" s="843">
        <v>827</v>
      </c>
      <c r="W28" s="843"/>
      <c r="X28" s="843"/>
      <c r="Y28" s="843"/>
      <c r="Z28" s="843"/>
      <c r="AA28" s="843">
        <v>50</v>
      </c>
      <c r="AB28" s="843"/>
      <c r="AC28" s="843"/>
      <c r="AD28" s="843"/>
      <c r="AE28" s="844"/>
      <c r="AF28" s="845">
        <v>50</v>
      </c>
      <c r="AG28" s="843"/>
      <c r="AH28" s="843"/>
      <c r="AI28" s="843"/>
      <c r="AJ28" s="846"/>
      <c r="AK28" s="847">
        <v>59</v>
      </c>
      <c r="AL28" s="848"/>
      <c r="AM28" s="848"/>
      <c r="AN28" s="848"/>
      <c r="AO28" s="849"/>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98</v>
      </c>
      <c r="R29" s="779"/>
      <c r="S29" s="779"/>
      <c r="T29" s="779"/>
      <c r="U29" s="779"/>
      <c r="V29" s="779">
        <v>88</v>
      </c>
      <c r="W29" s="779"/>
      <c r="X29" s="779"/>
      <c r="Y29" s="779"/>
      <c r="Z29" s="779"/>
      <c r="AA29" s="779">
        <v>10</v>
      </c>
      <c r="AB29" s="779"/>
      <c r="AC29" s="779"/>
      <c r="AD29" s="779"/>
      <c r="AE29" s="780"/>
      <c r="AF29" s="781">
        <v>10</v>
      </c>
      <c r="AG29" s="782"/>
      <c r="AH29" s="782"/>
      <c r="AI29" s="782"/>
      <c r="AJ29" s="783"/>
      <c r="AK29" s="852">
        <v>10</v>
      </c>
      <c r="AL29" s="853"/>
      <c r="AM29" s="853"/>
      <c r="AN29" s="853"/>
      <c r="AO29" s="854"/>
      <c r="AP29" s="855" t="s">
        <v>537</v>
      </c>
      <c r="AQ29" s="855"/>
      <c r="AR29" s="855"/>
      <c r="AS29" s="855"/>
      <c r="AT29" s="855"/>
      <c r="AU29" s="855" t="s">
        <v>537</v>
      </c>
      <c r="AV29" s="855"/>
      <c r="AW29" s="855"/>
      <c r="AX29" s="855"/>
      <c r="AY29" s="855"/>
      <c r="AZ29" s="856" t="s">
        <v>537</v>
      </c>
      <c r="BA29" s="856"/>
      <c r="BB29" s="856"/>
      <c r="BC29" s="856"/>
      <c r="BD29" s="856"/>
      <c r="BE29" s="850"/>
      <c r="BF29" s="850"/>
      <c r="BG29" s="850"/>
      <c r="BH29" s="850"/>
      <c r="BI29" s="851"/>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585</v>
      </c>
      <c r="R30" s="779"/>
      <c r="S30" s="779"/>
      <c r="T30" s="779"/>
      <c r="U30" s="779"/>
      <c r="V30" s="779">
        <v>570</v>
      </c>
      <c r="W30" s="779"/>
      <c r="X30" s="779"/>
      <c r="Y30" s="779"/>
      <c r="Z30" s="779"/>
      <c r="AA30" s="779">
        <v>15</v>
      </c>
      <c r="AB30" s="779"/>
      <c r="AC30" s="779"/>
      <c r="AD30" s="779"/>
      <c r="AE30" s="780"/>
      <c r="AF30" s="781">
        <v>15</v>
      </c>
      <c r="AG30" s="782"/>
      <c r="AH30" s="782"/>
      <c r="AI30" s="782"/>
      <c r="AJ30" s="783"/>
      <c r="AK30" s="852">
        <v>88</v>
      </c>
      <c r="AL30" s="853"/>
      <c r="AM30" s="853"/>
      <c r="AN30" s="853"/>
      <c r="AO30" s="854"/>
      <c r="AP30" s="855" t="s">
        <v>537</v>
      </c>
      <c r="AQ30" s="855"/>
      <c r="AR30" s="855"/>
      <c r="AS30" s="855"/>
      <c r="AT30" s="855"/>
      <c r="AU30" s="855" t="s">
        <v>537</v>
      </c>
      <c r="AV30" s="855"/>
      <c r="AW30" s="855"/>
      <c r="AX30" s="855"/>
      <c r="AY30" s="855"/>
      <c r="AZ30" s="856" t="s">
        <v>537</v>
      </c>
      <c r="BA30" s="856"/>
      <c r="BB30" s="856"/>
      <c r="BC30" s="856"/>
      <c r="BD30" s="856"/>
      <c r="BE30" s="850"/>
      <c r="BF30" s="850"/>
      <c r="BG30" s="850"/>
      <c r="BH30" s="850"/>
      <c r="BI30" s="851"/>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6</v>
      </c>
      <c r="R31" s="779"/>
      <c r="S31" s="779"/>
      <c r="T31" s="779"/>
      <c r="U31" s="779"/>
      <c r="V31" s="779">
        <v>6</v>
      </c>
      <c r="W31" s="779"/>
      <c r="X31" s="779"/>
      <c r="Y31" s="779"/>
      <c r="Z31" s="779"/>
      <c r="AA31" s="779">
        <v>0</v>
      </c>
      <c r="AB31" s="779"/>
      <c r="AC31" s="779"/>
      <c r="AD31" s="779"/>
      <c r="AE31" s="780"/>
      <c r="AF31" s="781">
        <v>0</v>
      </c>
      <c r="AG31" s="782"/>
      <c r="AH31" s="782"/>
      <c r="AI31" s="782"/>
      <c r="AJ31" s="783"/>
      <c r="AK31" s="852">
        <v>2</v>
      </c>
      <c r="AL31" s="853"/>
      <c r="AM31" s="853"/>
      <c r="AN31" s="853"/>
      <c r="AO31" s="854"/>
      <c r="AP31" s="855" t="s">
        <v>537</v>
      </c>
      <c r="AQ31" s="855"/>
      <c r="AR31" s="855"/>
      <c r="AS31" s="855"/>
      <c r="AT31" s="855"/>
      <c r="AU31" s="855" t="s">
        <v>537</v>
      </c>
      <c r="AV31" s="855"/>
      <c r="AW31" s="855"/>
      <c r="AX31" s="855"/>
      <c r="AY31" s="855"/>
      <c r="AZ31" s="856" t="s">
        <v>537</v>
      </c>
      <c r="BA31" s="856"/>
      <c r="BB31" s="856"/>
      <c r="BC31" s="856"/>
      <c r="BD31" s="856"/>
      <c r="BE31" s="850"/>
      <c r="BF31" s="850"/>
      <c r="BG31" s="850"/>
      <c r="BH31" s="850"/>
      <c r="BI31" s="851"/>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60</v>
      </c>
      <c r="R32" s="779"/>
      <c r="S32" s="779"/>
      <c r="T32" s="779"/>
      <c r="U32" s="779"/>
      <c r="V32" s="779">
        <v>60</v>
      </c>
      <c r="W32" s="779"/>
      <c r="X32" s="779"/>
      <c r="Y32" s="779"/>
      <c r="Z32" s="779"/>
      <c r="AA32" s="779">
        <v>0</v>
      </c>
      <c r="AB32" s="779"/>
      <c r="AC32" s="779"/>
      <c r="AD32" s="779"/>
      <c r="AE32" s="780"/>
      <c r="AF32" s="781">
        <v>0</v>
      </c>
      <c r="AG32" s="782"/>
      <c r="AH32" s="782"/>
      <c r="AI32" s="782"/>
      <c r="AJ32" s="783"/>
      <c r="AK32" s="854">
        <v>23</v>
      </c>
      <c r="AL32" s="855"/>
      <c r="AM32" s="855"/>
      <c r="AN32" s="855"/>
      <c r="AO32" s="855"/>
      <c r="AP32" s="855" t="s">
        <v>537</v>
      </c>
      <c r="AQ32" s="855"/>
      <c r="AR32" s="855"/>
      <c r="AS32" s="855"/>
      <c r="AT32" s="855"/>
      <c r="AU32" s="855" t="s">
        <v>537</v>
      </c>
      <c r="AV32" s="855"/>
      <c r="AW32" s="855"/>
      <c r="AX32" s="855"/>
      <c r="AY32" s="855"/>
      <c r="AZ32" s="856" t="s">
        <v>537</v>
      </c>
      <c r="BA32" s="856"/>
      <c r="BB32" s="856"/>
      <c r="BC32" s="856"/>
      <c r="BD32" s="856"/>
      <c r="BE32" s="850"/>
      <c r="BF32" s="850"/>
      <c r="BG32" s="850"/>
      <c r="BH32" s="850"/>
      <c r="BI32" s="851"/>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11</v>
      </c>
      <c r="R33" s="779"/>
      <c r="S33" s="779"/>
      <c r="T33" s="779"/>
      <c r="U33" s="779"/>
      <c r="V33" s="779">
        <v>11</v>
      </c>
      <c r="W33" s="779"/>
      <c r="X33" s="779"/>
      <c r="Y33" s="779"/>
      <c r="Z33" s="779"/>
      <c r="AA33" s="779" t="s">
        <v>536</v>
      </c>
      <c r="AB33" s="779"/>
      <c r="AC33" s="779"/>
      <c r="AD33" s="779"/>
      <c r="AE33" s="780"/>
      <c r="AF33" s="781" t="s">
        <v>113</v>
      </c>
      <c r="AG33" s="782"/>
      <c r="AH33" s="782"/>
      <c r="AI33" s="782"/>
      <c r="AJ33" s="783"/>
      <c r="AK33" s="854">
        <v>11</v>
      </c>
      <c r="AL33" s="855"/>
      <c r="AM33" s="855"/>
      <c r="AN33" s="855"/>
      <c r="AO33" s="855"/>
      <c r="AP33" s="855" t="s">
        <v>537</v>
      </c>
      <c r="AQ33" s="855"/>
      <c r="AR33" s="855"/>
      <c r="AS33" s="855"/>
      <c r="AT33" s="855"/>
      <c r="AU33" s="855" t="s">
        <v>537</v>
      </c>
      <c r="AV33" s="855"/>
      <c r="AW33" s="855"/>
      <c r="AX33" s="855"/>
      <c r="AY33" s="855"/>
      <c r="AZ33" s="856" t="s">
        <v>537</v>
      </c>
      <c r="BA33" s="856"/>
      <c r="BB33" s="856"/>
      <c r="BC33" s="856"/>
      <c r="BD33" s="856"/>
      <c r="BE33" s="850"/>
      <c r="BF33" s="850"/>
      <c r="BG33" s="850"/>
      <c r="BH33" s="850"/>
      <c r="BI33" s="851"/>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385</v>
      </c>
      <c r="C34" s="776"/>
      <c r="D34" s="776"/>
      <c r="E34" s="776"/>
      <c r="F34" s="776"/>
      <c r="G34" s="776"/>
      <c r="H34" s="776"/>
      <c r="I34" s="776"/>
      <c r="J34" s="776"/>
      <c r="K34" s="776"/>
      <c r="L34" s="776"/>
      <c r="M34" s="776"/>
      <c r="N34" s="776"/>
      <c r="O34" s="776"/>
      <c r="P34" s="777"/>
      <c r="Q34" s="778">
        <v>402</v>
      </c>
      <c r="R34" s="779"/>
      <c r="S34" s="779"/>
      <c r="T34" s="779"/>
      <c r="U34" s="779"/>
      <c r="V34" s="779">
        <v>394</v>
      </c>
      <c r="W34" s="779"/>
      <c r="X34" s="779"/>
      <c r="Y34" s="779"/>
      <c r="Z34" s="779"/>
      <c r="AA34" s="779">
        <v>8</v>
      </c>
      <c r="AB34" s="779"/>
      <c r="AC34" s="779"/>
      <c r="AD34" s="779"/>
      <c r="AE34" s="780"/>
      <c r="AF34" s="781">
        <v>8</v>
      </c>
      <c r="AG34" s="782"/>
      <c r="AH34" s="782"/>
      <c r="AI34" s="782"/>
      <c r="AJ34" s="783"/>
      <c r="AK34" s="854">
        <v>51</v>
      </c>
      <c r="AL34" s="855"/>
      <c r="AM34" s="855"/>
      <c r="AN34" s="855"/>
      <c r="AO34" s="855"/>
      <c r="AP34" s="855">
        <v>1298</v>
      </c>
      <c r="AQ34" s="855"/>
      <c r="AR34" s="855"/>
      <c r="AS34" s="855"/>
      <c r="AT34" s="855"/>
      <c r="AU34" s="855">
        <v>766</v>
      </c>
      <c r="AV34" s="855"/>
      <c r="AW34" s="855"/>
      <c r="AX34" s="855"/>
      <c r="AY34" s="855"/>
      <c r="AZ34" s="856" t="s">
        <v>536</v>
      </c>
      <c r="BA34" s="856"/>
      <c r="BB34" s="856"/>
      <c r="BC34" s="856"/>
      <c r="BD34" s="856"/>
      <c r="BE34" s="850" t="s">
        <v>386</v>
      </c>
      <c r="BF34" s="850"/>
      <c r="BG34" s="850"/>
      <c r="BH34" s="850"/>
      <c r="BI34" s="851"/>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387</v>
      </c>
      <c r="C35" s="776"/>
      <c r="D35" s="776"/>
      <c r="E35" s="776"/>
      <c r="F35" s="776"/>
      <c r="G35" s="776"/>
      <c r="H35" s="776"/>
      <c r="I35" s="776"/>
      <c r="J35" s="776"/>
      <c r="K35" s="776"/>
      <c r="L35" s="776"/>
      <c r="M35" s="776"/>
      <c r="N35" s="776"/>
      <c r="O35" s="776"/>
      <c r="P35" s="777"/>
      <c r="Q35" s="778">
        <v>199</v>
      </c>
      <c r="R35" s="779"/>
      <c r="S35" s="779"/>
      <c r="T35" s="779"/>
      <c r="U35" s="779"/>
      <c r="V35" s="779">
        <v>197</v>
      </c>
      <c r="W35" s="779"/>
      <c r="X35" s="779"/>
      <c r="Y35" s="779"/>
      <c r="Z35" s="779"/>
      <c r="AA35" s="779">
        <v>2</v>
      </c>
      <c r="AB35" s="779"/>
      <c r="AC35" s="779"/>
      <c r="AD35" s="779"/>
      <c r="AE35" s="780"/>
      <c r="AF35" s="781">
        <v>2</v>
      </c>
      <c r="AG35" s="782"/>
      <c r="AH35" s="782"/>
      <c r="AI35" s="782"/>
      <c r="AJ35" s="783"/>
      <c r="AK35" s="854">
        <v>122</v>
      </c>
      <c r="AL35" s="855"/>
      <c r="AM35" s="855"/>
      <c r="AN35" s="855"/>
      <c r="AO35" s="855"/>
      <c r="AP35" s="855">
        <v>2014</v>
      </c>
      <c r="AQ35" s="855"/>
      <c r="AR35" s="855"/>
      <c r="AS35" s="855"/>
      <c r="AT35" s="855"/>
      <c r="AU35" s="855">
        <v>1708</v>
      </c>
      <c r="AV35" s="855"/>
      <c r="AW35" s="855"/>
      <c r="AX35" s="855"/>
      <c r="AY35" s="855"/>
      <c r="AZ35" s="856" t="s">
        <v>536</v>
      </c>
      <c r="BA35" s="856"/>
      <c r="BB35" s="856"/>
      <c r="BC35" s="856"/>
      <c r="BD35" s="856"/>
      <c r="BE35" s="850" t="s">
        <v>386</v>
      </c>
      <c r="BF35" s="850"/>
      <c r="BG35" s="850"/>
      <c r="BH35" s="850"/>
      <c r="BI35" s="851"/>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4"/>
      <c r="AL36" s="855"/>
      <c r="AM36" s="855"/>
      <c r="AN36" s="855"/>
      <c r="AO36" s="855"/>
      <c r="AP36" s="855"/>
      <c r="AQ36" s="855"/>
      <c r="AR36" s="855"/>
      <c r="AS36" s="855"/>
      <c r="AT36" s="855"/>
      <c r="AU36" s="855"/>
      <c r="AV36" s="855"/>
      <c r="AW36" s="855"/>
      <c r="AX36" s="855"/>
      <c r="AY36" s="855"/>
      <c r="AZ36" s="856"/>
      <c r="BA36" s="856"/>
      <c r="BB36" s="856"/>
      <c r="BC36" s="856"/>
      <c r="BD36" s="856"/>
      <c r="BE36" s="850"/>
      <c r="BF36" s="850"/>
      <c r="BG36" s="850"/>
      <c r="BH36" s="850"/>
      <c r="BI36" s="851"/>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4"/>
      <c r="AL37" s="855"/>
      <c r="AM37" s="855"/>
      <c r="AN37" s="855"/>
      <c r="AO37" s="855"/>
      <c r="AP37" s="855"/>
      <c r="AQ37" s="855"/>
      <c r="AR37" s="855"/>
      <c r="AS37" s="855"/>
      <c r="AT37" s="855"/>
      <c r="AU37" s="855"/>
      <c r="AV37" s="855"/>
      <c r="AW37" s="855"/>
      <c r="AX37" s="855"/>
      <c r="AY37" s="855"/>
      <c r="AZ37" s="856"/>
      <c r="BA37" s="856"/>
      <c r="BB37" s="856"/>
      <c r="BC37" s="856"/>
      <c r="BD37" s="856"/>
      <c r="BE37" s="850"/>
      <c r="BF37" s="850"/>
      <c r="BG37" s="850"/>
      <c r="BH37" s="850"/>
      <c r="BI37" s="851"/>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4"/>
      <c r="AL38" s="855"/>
      <c r="AM38" s="855"/>
      <c r="AN38" s="855"/>
      <c r="AO38" s="855"/>
      <c r="AP38" s="855"/>
      <c r="AQ38" s="855"/>
      <c r="AR38" s="855"/>
      <c r="AS38" s="855"/>
      <c r="AT38" s="855"/>
      <c r="AU38" s="855"/>
      <c r="AV38" s="855"/>
      <c r="AW38" s="855"/>
      <c r="AX38" s="855"/>
      <c r="AY38" s="855"/>
      <c r="AZ38" s="856"/>
      <c r="BA38" s="856"/>
      <c r="BB38" s="856"/>
      <c r="BC38" s="856"/>
      <c r="BD38" s="856"/>
      <c r="BE38" s="850"/>
      <c r="BF38" s="850"/>
      <c r="BG38" s="850"/>
      <c r="BH38" s="850"/>
      <c r="BI38" s="851"/>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4"/>
      <c r="AL39" s="855"/>
      <c r="AM39" s="855"/>
      <c r="AN39" s="855"/>
      <c r="AO39" s="855"/>
      <c r="AP39" s="855"/>
      <c r="AQ39" s="855"/>
      <c r="AR39" s="855"/>
      <c r="AS39" s="855"/>
      <c r="AT39" s="855"/>
      <c r="AU39" s="855"/>
      <c r="AV39" s="855"/>
      <c r="AW39" s="855"/>
      <c r="AX39" s="855"/>
      <c r="AY39" s="855"/>
      <c r="AZ39" s="856"/>
      <c r="BA39" s="856"/>
      <c r="BB39" s="856"/>
      <c r="BC39" s="856"/>
      <c r="BD39" s="856"/>
      <c r="BE39" s="850"/>
      <c r="BF39" s="850"/>
      <c r="BG39" s="850"/>
      <c r="BH39" s="850"/>
      <c r="BI39" s="851"/>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4"/>
      <c r="AL40" s="855"/>
      <c r="AM40" s="855"/>
      <c r="AN40" s="855"/>
      <c r="AO40" s="855"/>
      <c r="AP40" s="855"/>
      <c r="AQ40" s="855"/>
      <c r="AR40" s="855"/>
      <c r="AS40" s="855"/>
      <c r="AT40" s="855"/>
      <c r="AU40" s="855"/>
      <c r="AV40" s="855"/>
      <c r="AW40" s="855"/>
      <c r="AX40" s="855"/>
      <c r="AY40" s="855"/>
      <c r="AZ40" s="856"/>
      <c r="BA40" s="856"/>
      <c r="BB40" s="856"/>
      <c r="BC40" s="856"/>
      <c r="BD40" s="856"/>
      <c r="BE40" s="850"/>
      <c r="BF40" s="850"/>
      <c r="BG40" s="850"/>
      <c r="BH40" s="850"/>
      <c r="BI40" s="851"/>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4"/>
      <c r="AL41" s="855"/>
      <c r="AM41" s="855"/>
      <c r="AN41" s="855"/>
      <c r="AO41" s="855"/>
      <c r="AP41" s="855"/>
      <c r="AQ41" s="855"/>
      <c r="AR41" s="855"/>
      <c r="AS41" s="855"/>
      <c r="AT41" s="855"/>
      <c r="AU41" s="855"/>
      <c r="AV41" s="855"/>
      <c r="AW41" s="855"/>
      <c r="AX41" s="855"/>
      <c r="AY41" s="855"/>
      <c r="AZ41" s="856"/>
      <c r="BA41" s="856"/>
      <c r="BB41" s="856"/>
      <c r="BC41" s="856"/>
      <c r="BD41" s="856"/>
      <c r="BE41" s="850"/>
      <c r="BF41" s="850"/>
      <c r="BG41" s="850"/>
      <c r="BH41" s="850"/>
      <c r="BI41" s="851"/>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4"/>
      <c r="AL42" s="855"/>
      <c r="AM42" s="855"/>
      <c r="AN42" s="855"/>
      <c r="AO42" s="855"/>
      <c r="AP42" s="855"/>
      <c r="AQ42" s="855"/>
      <c r="AR42" s="855"/>
      <c r="AS42" s="855"/>
      <c r="AT42" s="855"/>
      <c r="AU42" s="855"/>
      <c r="AV42" s="855"/>
      <c r="AW42" s="855"/>
      <c r="AX42" s="855"/>
      <c r="AY42" s="855"/>
      <c r="AZ42" s="856"/>
      <c r="BA42" s="856"/>
      <c r="BB42" s="856"/>
      <c r="BC42" s="856"/>
      <c r="BD42" s="856"/>
      <c r="BE42" s="850"/>
      <c r="BF42" s="850"/>
      <c r="BG42" s="850"/>
      <c r="BH42" s="850"/>
      <c r="BI42" s="851"/>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4"/>
      <c r="AL43" s="855"/>
      <c r="AM43" s="855"/>
      <c r="AN43" s="855"/>
      <c r="AO43" s="855"/>
      <c r="AP43" s="855"/>
      <c r="AQ43" s="855"/>
      <c r="AR43" s="855"/>
      <c r="AS43" s="855"/>
      <c r="AT43" s="855"/>
      <c r="AU43" s="855"/>
      <c r="AV43" s="855"/>
      <c r="AW43" s="855"/>
      <c r="AX43" s="855"/>
      <c r="AY43" s="855"/>
      <c r="AZ43" s="856"/>
      <c r="BA43" s="856"/>
      <c r="BB43" s="856"/>
      <c r="BC43" s="856"/>
      <c r="BD43" s="856"/>
      <c r="BE43" s="850"/>
      <c r="BF43" s="850"/>
      <c r="BG43" s="850"/>
      <c r="BH43" s="850"/>
      <c r="BI43" s="851"/>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4"/>
      <c r="AL44" s="855"/>
      <c r="AM44" s="855"/>
      <c r="AN44" s="855"/>
      <c r="AO44" s="855"/>
      <c r="AP44" s="855"/>
      <c r="AQ44" s="855"/>
      <c r="AR44" s="855"/>
      <c r="AS44" s="855"/>
      <c r="AT44" s="855"/>
      <c r="AU44" s="855"/>
      <c r="AV44" s="855"/>
      <c r="AW44" s="855"/>
      <c r="AX44" s="855"/>
      <c r="AY44" s="855"/>
      <c r="AZ44" s="856"/>
      <c r="BA44" s="856"/>
      <c r="BB44" s="856"/>
      <c r="BC44" s="856"/>
      <c r="BD44" s="856"/>
      <c r="BE44" s="850"/>
      <c r="BF44" s="850"/>
      <c r="BG44" s="850"/>
      <c r="BH44" s="850"/>
      <c r="BI44" s="851"/>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4"/>
      <c r="AL45" s="855"/>
      <c r="AM45" s="855"/>
      <c r="AN45" s="855"/>
      <c r="AO45" s="855"/>
      <c r="AP45" s="855"/>
      <c r="AQ45" s="855"/>
      <c r="AR45" s="855"/>
      <c r="AS45" s="855"/>
      <c r="AT45" s="855"/>
      <c r="AU45" s="855"/>
      <c r="AV45" s="855"/>
      <c r="AW45" s="855"/>
      <c r="AX45" s="855"/>
      <c r="AY45" s="855"/>
      <c r="AZ45" s="856"/>
      <c r="BA45" s="856"/>
      <c r="BB45" s="856"/>
      <c r="BC45" s="856"/>
      <c r="BD45" s="856"/>
      <c r="BE45" s="850"/>
      <c r="BF45" s="850"/>
      <c r="BG45" s="850"/>
      <c r="BH45" s="850"/>
      <c r="BI45" s="851"/>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4"/>
      <c r="AL46" s="855"/>
      <c r="AM46" s="855"/>
      <c r="AN46" s="855"/>
      <c r="AO46" s="855"/>
      <c r="AP46" s="855"/>
      <c r="AQ46" s="855"/>
      <c r="AR46" s="855"/>
      <c r="AS46" s="855"/>
      <c r="AT46" s="855"/>
      <c r="AU46" s="855"/>
      <c r="AV46" s="855"/>
      <c r="AW46" s="855"/>
      <c r="AX46" s="855"/>
      <c r="AY46" s="855"/>
      <c r="AZ46" s="856"/>
      <c r="BA46" s="856"/>
      <c r="BB46" s="856"/>
      <c r="BC46" s="856"/>
      <c r="BD46" s="856"/>
      <c r="BE46" s="850"/>
      <c r="BF46" s="850"/>
      <c r="BG46" s="850"/>
      <c r="BH46" s="850"/>
      <c r="BI46" s="851"/>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4"/>
      <c r="AL47" s="855"/>
      <c r="AM47" s="855"/>
      <c r="AN47" s="855"/>
      <c r="AO47" s="855"/>
      <c r="AP47" s="855"/>
      <c r="AQ47" s="855"/>
      <c r="AR47" s="855"/>
      <c r="AS47" s="855"/>
      <c r="AT47" s="855"/>
      <c r="AU47" s="855"/>
      <c r="AV47" s="855"/>
      <c r="AW47" s="855"/>
      <c r="AX47" s="855"/>
      <c r="AY47" s="855"/>
      <c r="AZ47" s="856"/>
      <c r="BA47" s="856"/>
      <c r="BB47" s="856"/>
      <c r="BC47" s="856"/>
      <c r="BD47" s="856"/>
      <c r="BE47" s="850"/>
      <c r="BF47" s="850"/>
      <c r="BG47" s="850"/>
      <c r="BH47" s="850"/>
      <c r="BI47" s="851"/>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4"/>
      <c r="AL48" s="855"/>
      <c r="AM48" s="855"/>
      <c r="AN48" s="855"/>
      <c r="AO48" s="855"/>
      <c r="AP48" s="855"/>
      <c r="AQ48" s="855"/>
      <c r="AR48" s="855"/>
      <c r="AS48" s="855"/>
      <c r="AT48" s="855"/>
      <c r="AU48" s="855"/>
      <c r="AV48" s="855"/>
      <c r="AW48" s="855"/>
      <c r="AX48" s="855"/>
      <c r="AY48" s="855"/>
      <c r="AZ48" s="856"/>
      <c r="BA48" s="856"/>
      <c r="BB48" s="856"/>
      <c r="BC48" s="856"/>
      <c r="BD48" s="856"/>
      <c r="BE48" s="850"/>
      <c r="BF48" s="850"/>
      <c r="BG48" s="850"/>
      <c r="BH48" s="850"/>
      <c r="BI48" s="851"/>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4"/>
      <c r="AL49" s="855"/>
      <c r="AM49" s="855"/>
      <c r="AN49" s="855"/>
      <c r="AO49" s="855"/>
      <c r="AP49" s="855"/>
      <c r="AQ49" s="855"/>
      <c r="AR49" s="855"/>
      <c r="AS49" s="855"/>
      <c r="AT49" s="855"/>
      <c r="AU49" s="855"/>
      <c r="AV49" s="855"/>
      <c r="AW49" s="855"/>
      <c r="AX49" s="855"/>
      <c r="AY49" s="855"/>
      <c r="AZ49" s="856"/>
      <c r="BA49" s="856"/>
      <c r="BB49" s="856"/>
      <c r="BC49" s="856"/>
      <c r="BD49" s="856"/>
      <c r="BE49" s="850"/>
      <c r="BF49" s="850"/>
      <c r="BG49" s="850"/>
      <c r="BH49" s="850"/>
      <c r="BI49" s="851"/>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7"/>
      <c r="R50" s="858"/>
      <c r="S50" s="858"/>
      <c r="T50" s="858"/>
      <c r="U50" s="858"/>
      <c r="V50" s="858"/>
      <c r="W50" s="858"/>
      <c r="X50" s="858"/>
      <c r="Y50" s="858"/>
      <c r="Z50" s="858"/>
      <c r="AA50" s="858"/>
      <c r="AB50" s="858"/>
      <c r="AC50" s="858"/>
      <c r="AD50" s="858"/>
      <c r="AE50" s="859"/>
      <c r="AF50" s="781"/>
      <c r="AG50" s="782"/>
      <c r="AH50" s="782"/>
      <c r="AI50" s="782"/>
      <c r="AJ50" s="783"/>
      <c r="AK50" s="860"/>
      <c r="AL50" s="858"/>
      <c r="AM50" s="858"/>
      <c r="AN50" s="858"/>
      <c r="AO50" s="858"/>
      <c r="AP50" s="858"/>
      <c r="AQ50" s="858"/>
      <c r="AR50" s="858"/>
      <c r="AS50" s="858"/>
      <c r="AT50" s="858"/>
      <c r="AU50" s="858"/>
      <c r="AV50" s="858"/>
      <c r="AW50" s="858"/>
      <c r="AX50" s="858"/>
      <c r="AY50" s="858"/>
      <c r="AZ50" s="861"/>
      <c r="BA50" s="861"/>
      <c r="BB50" s="861"/>
      <c r="BC50" s="861"/>
      <c r="BD50" s="861"/>
      <c r="BE50" s="850"/>
      <c r="BF50" s="850"/>
      <c r="BG50" s="850"/>
      <c r="BH50" s="850"/>
      <c r="BI50" s="851"/>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7"/>
      <c r="R51" s="858"/>
      <c r="S51" s="858"/>
      <c r="T51" s="858"/>
      <c r="U51" s="858"/>
      <c r="V51" s="858"/>
      <c r="W51" s="858"/>
      <c r="X51" s="858"/>
      <c r="Y51" s="858"/>
      <c r="Z51" s="858"/>
      <c r="AA51" s="858"/>
      <c r="AB51" s="858"/>
      <c r="AC51" s="858"/>
      <c r="AD51" s="858"/>
      <c r="AE51" s="859"/>
      <c r="AF51" s="781"/>
      <c r="AG51" s="782"/>
      <c r="AH51" s="782"/>
      <c r="AI51" s="782"/>
      <c r="AJ51" s="783"/>
      <c r="AK51" s="860"/>
      <c r="AL51" s="858"/>
      <c r="AM51" s="858"/>
      <c r="AN51" s="858"/>
      <c r="AO51" s="858"/>
      <c r="AP51" s="858"/>
      <c r="AQ51" s="858"/>
      <c r="AR51" s="858"/>
      <c r="AS51" s="858"/>
      <c r="AT51" s="858"/>
      <c r="AU51" s="858"/>
      <c r="AV51" s="858"/>
      <c r="AW51" s="858"/>
      <c r="AX51" s="858"/>
      <c r="AY51" s="858"/>
      <c r="AZ51" s="861"/>
      <c r="BA51" s="861"/>
      <c r="BB51" s="861"/>
      <c r="BC51" s="861"/>
      <c r="BD51" s="861"/>
      <c r="BE51" s="850"/>
      <c r="BF51" s="850"/>
      <c r="BG51" s="850"/>
      <c r="BH51" s="850"/>
      <c r="BI51" s="851"/>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7"/>
      <c r="R52" s="858"/>
      <c r="S52" s="858"/>
      <c r="T52" s="858"/>
      <c r="U52" s="858"/>
      <c r="V52" s="858"/>
      <c r="W52" s="858"/>
      <c r="X52" s="858"/>
      <c r="Y52" s="858"/>
      <c r="Z52" s="858"/>
      <c r="AA52" s="858"/>
      <c r="AB52" s="858"/>
      <c r="AC52" s="858"/>
      <c r="AD52" s="858"/>
      <c r="AE52" s="859"/>
      <c r="AF52" s="781"/>
      <c r="AG52" s="782"/>
      <c r="AH52" s="782"/>
      <c r="AI52" s="782"/>
      <c r="AJ52" s="783"/>
      <c r="AK52" s="860"/>
      <c r="AL52" s="858"/>
      <c r="AM52" s="858"/>
      <c r="AN52" s="858"/>
      <c r="AO52" s="858"/>
      <c r="AP52" s="858"/>
      <c r="AQ52" s="858"/>
      <c r="AR52" s="858"/>
      <c r="AS52" s="858"/>
      <c r="AT52" s="858"/>
      <c r="AU52" s="858"/>
      <c r="AV52" s="858"/>
      <c r="AW52" s="858"/>
      <c r="AX52" s="858"/>
      <c r="AY52" s="858"/>
      <c r="AZ52" s="861"/>
      <c r="BA52" s="861"/>
      <c r="BB52" s="861"/>
      <c r="BC52" s="861"/>
      <c r="BD52" s="861"/>
      <c r="BE52" s="850"/>
      <c r="BF52" s="850"/>
      <c r="BG52" s="850"/>
      <c r="BH52" s="850"/>
      <c r="BI52" s="851"/>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7"/>
      <c r="R53" s="858"/>
      <c r="S53" s="858"/>
      <c r="T53" s="858"/>
      <c r="U53" s="858"/>
      <c r="V53" s="858"/>
      <c r="W53" s="858"/>
      <c r="X53" s="858"/>
      <c r="Y53" s="858"/>
      <c r="Z53" s="858"/>
      <c r="AA53" s="858"/>
      <c r="AB53" s="858"/>
      <c r="AC53" s="858"/>
      <c r="AD53" s="858"/>
      <c r="AE53" s="859"/>
      <c r="AF53" s="781"/>
      <c r="AG53" s="782"/>
      <c r="AH53" s="782"/>
      <c r="AI53" s="782"/>
      <c r="AJ53" s="783"/>
      <c r="AK53" s="860"/>
      <c r="AL53" s="858"/>
      <c r="AM53" s="858"/>
      <c r="AN53" s="858"/>
      <c r="AO53" s="858"/>
      <c r="AP53" s="858"/>
      <c r="AQ53" s="858"/>
      <c r="AR53" s="858"/>
      <c r="AS53" s="858"/>
      <c r="AT53" s="858"/>
      <c r="AU53" s="858"/>
      <c r="AV53" s="858"/>
      <c r="AW53" s="858"/>
      <c r="AX53" s="858"/>
      <c r="AY53" s="858"/>
      <c r="AZ53" s="861"/>
      <c r="BA53" s="861"/>
      <c r="BB53" s="861"/>
      <c r="BC53" s="861"/>
      <c r="BD53" s="861"/>
      <c r="BE53" s="850"/>
      <c r="BF53" s="850"/>
      <c r="BG53" s="850"/>
      <c r="BH53" s="850"/>
      <c r="BI53" s="851"/>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7"/>
      <c r="R54" s="858"/>
      <c r="S54" s="858"/>
      <c r="T54" s="858"/>
      <c r="U54" s="858"/>
      <c r="V54" s="858"/>
      <c r="W54" s="858"/>
      <c r="X54" s="858"/>
      <c r="Y54" s="858"/>
      <c r="Z54" s="858"/>
      <c r="AA54" s="858"/>
      <c r="AB54" s="858"/>
      <c r="AC54" s="858"/>
      <c r="AD54" s="858"/>
      <c r="AE54" s="859"/>
      <c r="AF54" s="781"/>
      <c r="AG54" s="782"/>
      <c r="AH54" s="782"/>
      <c r="AI54" s="782"/>
      <c r="AJ54" s="783"/>
      <c r="AK54" s="860"/>
      <c r="AL54" s="858"/>
      <c r="AM54" s="858"/>
      <c r="AN54" s="858"/>
      <c r="AO54" s="858"/>
      <c r="AP54" s="858"/>
      <c r="AQ54" s="858"/>
      <c r="AR54" s="858"/>
      <c r="AS54" s="858"/>
      <c r="AT54" s="858"/>
      <c r="AU54" s="858"/>
      <c r="AV54" s="858"/>
      <c r="AW54" s="858"/>
      <c r="AX54" s="858"/>
      <c r="AY54" s="858"/>
      <c r="AZ54" s="861"/>
      <c r="BA54" s="861"/>
      <c r="BB54" s="861"/>
      <c r="BC54" s="861"/>
      <c r="BD54" s="861"/>
      <c r="BE54" s="850"/>
      <c r="BF54" s="850"/>
      <c r="BG54" s="850"/>
      <c r="BH54" s="850"/>
      <c r="BI54" s="851"/>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7"/>
      <c r="R55" s="858"/>
      <c r="S55" s="858"/>
      <c r="T55" s="858"/>
      <c r="U55" s="858"/>
      <c r="V55" s="858"/>
      <c r="W55" s="858"/>
      <c r="X55" s="858"/>
      <c r="Y55" s="858"/>
      <c r="Z55" s="858"/>
      <c r="AA55" s="858"/>
      <c r="AB55" s="858"/>
      <c r="AC55" s="858"/>
      <c r="AD55" s="858"/>
      <c r="AE55" s="859"/>
      <c r="AF55" s="781"/>
      <c r="AG55" s="782"/>
      <c r="AH55" s="782"/>
      <c r="AI55" s="782"/>
      <c r="AJ55" s="783"/>
      <c r="AK55" s="860"/>
      <c r="AL55" s="858"/>
      <c r="AM55" s="858"/>
      <c r="AN55" s="858"/>
      <c r="AO55" s="858"/>
      <c r="AP55" s="858"/>
      <c r="AQ55" s="858"/>
      <c r="AR55" s="858"/>
      <c r="AS55" s="858"/>
      <c r="AT55" s="858"/>
      <c r="AU55" s="858"/>
      <c r="AV55" s="858"/>
      <c r="AW55" s="858"/>
      <c r="AX55" s="858"/>
      <c r="AY55" s="858"/>
      <c r="AZ55" s="861"/>
      <c r="BA55" s="861"/>
      <c r="BB55" s="861"/>
      <c r="BC55" s="861"/>
      <c r="BD55" s="861"/>
      <c r="BE55" s="850"/>
      <c r="BF55" s="850"/>
      <c r="BG55" s="850"/>
      <c r="BH55" s="850"/>
      <c r="BI55" s="851"/>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7"/>
      <c r="R56" s="858"/>
      <c r="S56" s="858"/>
      <c r="T56" s="858"/>
      <c r="U56" s="858"/>
      <c r="V56" s="858"/>
      <c r="W56" s="858"/>
      <c r="X56" s="858"/>
      <c r="Y56" s="858"/>
      <c r="Z56" s="858"/>
      <c r="AA56" s="858"/>
      <c r="AB56" s="858"/>
      <c r="AC56" s="858"/>
      <c r="AD56" s="858"/>
      <c r="AE56" s="859"/>
      <c r="AF56" s="781"/>
      <c r="AG56" s="782"/>
      <c r="AH56" s="782"/>
      <c r="AI56" s="782"/>
      <c r="AJ56" s="783"/>
      <c r="AK56" s="860"/>
      <c r="AL56" s="858"/>
      <c r="AM56" s="858"/>
      <c r="AN56" s="858"/>
      <c r="AO56" s="858"/>
      <c r="AP56" s="858"/>
      <c r="AQ56" s="858"/>
      <c r="AR56" s="858"/>
      <c r="AS56" s="858"/>
      <c r="AT56" s="858"/>
      <c r="AU56" s="858"/>
      <c r="AV56" s="858"/>
      <c r="AW56" s="858"/>
      <c r="AX56" s="858"/>
      <c r="AY56" s="858"/>
      <c r="AZ56" s="861"/>
      <c r="BA56" s="861"/>
      <c r="BB56" s="861"/>
      <c r="BC56" s="861"/>
      <c r="BD56" s="861"/>
      <c r="BE56" s="850"/>
      <c r="BF56" s="850"/>
      <c r="BG56" s="850"/>
      <c r="BH56" s="850"/>
      <c r="BI56" s="851"/>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7"/>
      <c r="R57" s="858"/>
      <c r="S57" s="858"/>
      <c r="T57" s="858"/>
      <c r="U57" s="858"/>
      <c r="V57" s="858"/>
      <c r="W57" s="858"/>
      <c r="X57" s="858"/>
      <c r="Y57" s="858"/>
      <c r="Z57" s="858"/>
      <c r="AA57" s="858"/>
      <c r="AB57" s="858"/>
      <c r="AC57" s="858"/>
      <c r="AD57" s="858"/>
      <c r="AE57" s="859"/>
      <c r="AF57" s="781"/>
      <c r="AG57" s="782"/>
      <c r="AH57" s="782"/>
      <c r="AI57" s="782"/>
      <c r="AJ57" s="783"/>
      <c r="AK57" s="860"/>
      <c r="AL57" s="858"/>
      <c r="AM57" s="858"/>
      <c r="AN57" s="858"/>
      <c r="AO57" s="858"/>
      <c r="AP57" s="858"/>
      <c r="AQ57" s="858"/>
      <c r="AR57" s="858"/>
      <c r="AS57" s="858"/>
      <c r="AT57" s="858"/>
      <c r="AU57" s="858"/>
      <c r="AV57" s="858"/>
      <c r="AW57" s="858"/>
      <c r="AX57" s="858"/>
      <c r="AY57" s="858"/>
      <c r="AZ57" s="861"/>
      <c r="BA57" s="861"/>
      <c r="BB57" s="861"/>
      <c r="BC57" s="861"/>
      <c r="BD57" s="861"/>
      <c r="BE57" s="850"/>
      <c r="BF57" s="850"/>
      <c r="BG57" s="850"/>
      <c r="BH57" s="850"/>
      <c r="BI57" s="851"/>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7"/>
      <c r="R58" s="858"/>
      <c r="S58" s="858"/>
      <c r="T58" s="858"/>
      <c r="U58" s="858"/>
      <c r="V58" s="858"/>
      <c r="W58" s="858"/>
      <c r="X58" s="858"/>
      <c r="Y58" s="858"/>
      <c r="Z58" s="858"/>
      <c r="AA58" s="858"/>
      <c r="AB58" s="858"/>
      <c r="AC58" s="858"/>
      <c r="AD58" s="858"/>
      <c r="AE58" s="859"/>
      <c r="AF58" s="781"/>
      <c r="AG58" s="782"/>
      <c r="AH58" s="782"/>
      <c r="AI58" s="782"/>
      <c r="AJ58" s="783"/>
      <c r="AK58" s="860"/>
      <c r="AL58" s="858"/>
      <c r="AM58" s="858"/>
      <c r="AN58" s="858"/>
      <c r="AO58" s="858"/>
      <c r="AP58" s="858"/>
      <c r="AQ58" s="858"/>
      <c r="AR58" s="858"/>
      <c r="AS58" s="858"/>
      <c r="AT58" s="858"/>
      <c r="AU58" s="858"/>
      <c r="AV58" s="858"/>
      <c r="AW58" s="858"/>
      <c r="AX58" s="858"/>
      <c r="AY58" s="858"/>
      <c r="AZ58" s="861"/>
      <c r="BA58" s="861"/>
      <c r="BB58" s="861"/>
      <c r="BC58" s="861"/>
      <c r="BD58" s="861"/>
      <c r="BE58" s="850"/>
      <c r="BF58" s="850"/>
      <c r="BG58" s="850"/>
      <c r="BH58" s="850"/>
      <c r="BI58" s="851"/>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7"/>
      <c r="R59" s="858"/>
      <c r="S59" s="858"/>
      <c r="T59" s="858"/>
      <c r="U59" s="858"/>
      <c r="V59" s="858"/>
      <c r="W59" s="858"/>
      <c r="X59" s="858"/>
      <c r="Y59" s="858"/>
      <c r="Z59" s="858"/>
      <c r="AA59" s="858"/>
      <c r="AB59" s="858"/>
      <c r="AC59" s="858"/>
      <c r="AD59" s="858"/>
      <c r="AE59" s="859"/>
      <c r="AF59" s="781"/>
      <c r="AG59" s="782"/>
      <c r="AH59" s="782"/>
      <c r="AI59" s="782"/>
      <c r="AJ59" s="783"/>
      <c r="AK59" s="860"/>
      <c r="AL59" s="858"/>
      <c r="AM59" s="858"/>
      <c r="AN59" s="858"/>
      <c r="AO59" s="858"/>
      <c r="AP59" s="858"/>
      <c r="AQ59" s="858"/>
      <c r="AR59" s="858"/>
      <c r="AS59" s="858"/>
      <c r="AT59" s="858"/>
      <c r="AU59" s="858"/>
      <c r="AV59" s="858"/>
      <c r="AW59" s="858"/>
      <c r="AX59" s="858"/>
      <c r="AY59" s="858"/>
      <c r="AZ59" s="861"/>
      <c r="BA59" s="861"/>
      <c r="BB59" s="861"/>
      <c r="BC59" s="861"/>
      <c r="BD59" s="861"/>
      <c r="BE59" s="850"/>
      <c r="BF59" s="850"/>
      <c r="BG59" s="850"/>
      <c r="BH59" s="850"/>
      <c r="BI59" s="851"/>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7"/>
      <c r="R60" s="858"/>
      <c r="S60" s="858"/>
      <c r="T60" s="858"/>
      <c r="U60" s="858"/>
      <c r="V60" s="858"/>
      <c r="W60" s="858"/>
      <c r="X60" s="858"/>
      <c r="Y60" s="858"/>
      <c r="Z60" s="858"/>
      <c r="AA60" s="858"/>
      <c r="AB60" s="858"/>
      <c r="AC60" s="858"/>
      <c r="AD60" s="858"/>
      <c r="AE60" s="859"/>
      <c r="AF60" s="781"/>
      <c r="AG60" s="782"/>
      <c r="AH60" s="782"/>
      <c r="AI60" s="782"/>
      <c r="AJ60" s="783"/>
      <c r="AK60" s="860"/>
      <c r="AL60" s="858"/>
      <c r="AM60" s="858"/>
      <c r="AN60" s="858"/>
      <c r="AO60" s="858"/>
      <c r="AP60" s="858"/>
      <c r="AQ60" s="858"/>
      <c r="AR60" s="858"/>
      <c r="AS60" s="858"/>
      <c r="AT60" s="858"/>
      <c r="AU60" s="858"/>
      <c r="AV60" s="858"/>
      <c r="AW60" s="858"/>
      <c r="AX60" s="858"/>
      <c r="AY60" s="858"/>
      <c r="AZ60" s="861"/>
      <c r="BA60" s="861"/>
      <c r="BB60" s="861"/>
      <c r="BC60" s="861"/>
      <c r="BD60" s="861"/>
      <c r="BE60" s="850"/>
      <c r="BF60" s="850"/>
      <c r="BG60" s="850"/>
      <c r="BH60" s="850"/>
      <c r="BI60" s="851"/>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7"/>
      <c r="R61" s="858"/>
      <c r="S61" s="858"/>
      <c r="T61" s="858"/>
      <c r="U61" s="858"/>
      <c r="V61" s="858"/>
      <c r="W61" s="858"/>
      <c r="X61" s="858"/>
      <c r="Y61" s="858"/>
      <c r="Z61" s="858"/>
      <c r="AA61" s="858"/>
      <c r="AB61" s="858"/>
      <c r="AC61" s="858"/>
      <c r="AD61" s="858"/>
      <c r="AE61" s="859"/>
      <c r="AF61" s="781"/>
      <c r="AG61" s="782"/>
      <c r="AH61" s="782"/>
      <c r="AI61" s="782"/>
      <c r="AJ61" s="783"/>
      <c r="AK61" s="860"/>
      <c r="AL61" s="858"/>
      <c r="AM61" s="858"/>
      <c r="AN61" s="858"/>
      <c r="AO61" s="858"/>
      <c r="AP61" s="858"/>
      <c r="AQ61" s="858"/>
      <c r="AR61" s="858"/>
      <c r="AS61" s="858"/>
      <c r="AT61" s="858"/>
      <c r="AU61" s="858"/>
      <c r="AV61" s="858"/>
      <c r="AW61" s="858"/>
      <c r="AX61" s="858"/>
      <c r="AY61" s="858"/>
      <c r="AZ61" s="861"/>
      <c r="BA61" s="861"/>
      <c r="BB61" s="861"/>
      <c r="BC61" s="861"/>
      <c r="BD61" s="861"/>
      <c r="BE61" s="850"/>
      <c r="BF61" s="850"/>
      <c r="BG61" s="850"/>
      <c r="BH61" s="850"/>
      <c r="BI61" s="851"/>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7"/>
      <c r="R62" s="858"/>
      <c r="S62" s="858"/>
      <c r="T62" s="858"/>
      <c r="U62" s="858"/>
      <c r="V62" s="858"/>
      <c r="W62" s="858"/>
      <c r="X62" s="858"/>
      <c r="Y62" s="858"/>
      <c r="Z62" s="858"/>
      <c r="AA62" s="858"/>
      <c r="AB62" s="858"/>
      <c r="AC62" s="858"/>
      <c r="AD62" s="858"/>
      <c r="AE62" s="859"/>
      <c r="AF62" s="781"/>
      <c r="AG62" s="782"/>
      <c r="AH62" s="782"/>
      <c r="AI62" s="782"/>
      <c r="AJ62" s="783"/>
      <c r="AK62" s="860"/>
      <c r="AL62" s="858"/>
      <c r="AM62" s="858"/>
      <c r="AN62" s="858"/>
      <c r="AO62" s="858"/>
      <c r="AP62" s="858"/>
      <c r="AQ62" s="858"/>
      <c r="AR62" s="858"/>
      <c r="AS62" s="858"/>
      <c r="AT62" s="858"/>
      <c r="AU62" s="858"/>
      <c r="AV62" s="858"/>
      <c r="AW62" s="858"/>
      <c r="AX62" s="858"/>
      <c r="AY62" s="858"/>
      <c r="AZ62" s="861"/>
      <c r="BA62" s="861"/>
      <c r="BB62" s="861"/>
      <c r="BC62" s="861"/>
      <c r="BD62" s="861"/>
      <c r="BE62" s="850"/>
      <c r="BF62" s="850"/>
      <c r="BG62" s="850"/>
      <c r="BH62" s="850"/>
      <c r="BI62" s="851"/>
      <c r="BJ62" s="869"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62"/>
      <c r="R63" s="863"/>
      <c r="S63" s="863"/>
      <c r="T63" s="863"/>
      <c r="U63" s="863"/>
      <c r="V63" s="863"/>
      <c r="W63" s="863"/>
      <c r="X63" s="863"/>
      <c r="Y63" s="863"/>
      <c r="Z63" s="863"/>
      <c r="AA63" s="863"/>
      <c r="AB63" s="863"/>
      <c r="AC63" s="863"/>
      <c r="AD63" s="863"/>
      <c r="AE63" s="864"/>
      <c r="AF63" s="865">
        <v>85</v>
      </c>
      <c r="AG63" s="866"/>
      <c r="AH63" s="866"/>
      <c r="AI63" s="866"/>
      <c r="AJ63" s="867"/>
      <c r="AK63" s="868"/>
      <c r="AL63" s="863"/>
      <c r="AM63" s="863"/>
      <c r="AN63" s="863"/>
      <c r="AO63" s="863"/>
      <c r="AP63" s="866"/>
      <c r="AQ63" s="866"/>
      <c r="AR63" s="866"/>
      <c r="AS63" s="866"/>
      <c r="AT63" s="866"/>
      <c r="AU63" s="866"/>
      <c r="AV63" s="866"/>
      <c r="AW63" s="866"/>
      <c r="AX63" s="866"/>
      <c r="AY63" s="866"/>
      <c r="AZ63" s="870"/>
      <c r="BA63" s="870"/>
      <c r="BB63" s="870"/>
      <c r="BC63" s="870"/>
      <c r="BD63" s="870"/>
      <c r="BE63" s="871"/>
      <c r="BF63" s="871"/>
      <c r="BG63" s="871"/>
      <c r="BH63" s="871"/>
      <c r="BI63" s="872"/>
      <c r="BJ63" s="873" t="s">
        <v>113</v>
      </c>
      <c r="BK63" s="874"/>
      <c r="BL63" s="874"/>
      <c r="BM63" s="874"/>
      <c r="BN63" s="875"/>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6" t="s">
        <v>374</v>
      </c>
      <c r="AG66" s="833"/>
      <c r="AH66" s="833"/>
      <c r="AI66" s="833"/>
      <c r="AJ66" s="877"/>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8"/>
      <c r="AG67" s="836"/>
      <c r="AH67" s="836"/>
      <c r="AI67" s="836"/>
      <c r="AJ67" s="879"/>
      <c r="AK67" s="880"/>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9"/>
    </row>
    <row r="68" spans="1:131" s="200" customFormat="1" ht="26.25" customHeight="1" thickTop="1" x14ac:dyDescent="0.15">
      <c r="A68" s="211">
        <v>1</v>
      </c>
      <c r="B68" s="893" t="s">
        <v>538</v>
      </c>
      <c r="C68" s="894"/>
      <c r="D68" s="894"/>
      <c r="E68" s="894"/>
      <c r="F68" s="894"/>
      <c r="G68" s="894"/>
      <c r="H68" s="894"/>
      <c r="I68" s="894"/>
      <c r="J68" s="894"/>
      <c r="K68" s="894"/>
      <c r="L68" s="894"/>
      <c r="M68" s="894"/>
      <c r="N68" s="894"/>
      <c r="O68" s="894"/>
      <c r="P68" s="895"/>
      <c r="Q68" s="896">
        <v>6800</v>
      </c>
      <c r="R68" s="890"/>
      <c r="S68" s="890"/>
      <c r="T68" s="890"/>
      <c r="U68" s="890"/>
      <c r="V68" s="890">
        <v>6923</v>
      </c>
      <c r="W68" s="890"/>
      <c r="X68" s="890"/>
      <c r="Y68" s="890"/>
      <c r="Z68" s="890"/>
      <c r="AA68" s="890">
        <v>-123</v>
      </c>
      <c r="AB68" s="890"/>
      <c r="AC68" s="890"/>
      <c r="AD68" s="890"/>
      <c r="AE68" s="890"/>
      <c r="AF68" s="890">
        <v>2310</v>
      </c>
      <c r="AG68" s="890"/>
      <c r="AH68" s="890"/>
      <c r="AI68" s="890"/>
      <c r="AJ68" s="890"/>
      <c r="AK68" s="890" t="s">
        <v>552</v>
      </c>
      <c r="AL68" s="890"/>
      <c r="AM68" s="890"/>
      <c r="AN68" s="890"/>
      <c r="AO68" s="890"/>
      <c r="AP68" s="890">
        <v>5480</v>
      </c>
      <c r="AQ68" s="890"/>
      <c r="AR68" s="890"/>
      <c r="AS68" s="890"/>
      <c r="AT68" s="890"/>
      <c r="AU68" s="890">
        <v>134</v>
      </c>
      <c r="AV68" s="890"/>
      <c r="AW68" s="890"/>
      <c r="AX68" s="890"/>
      <c r="AY68" s="890"/>
      <c r="AZ68" s="891"/>
      <c r="BA68" s="891"/>
      <c r="BB68" s="891"/>
      <c r="BC68" s="891"/>
      <c r="BD68" s="892"/>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9"/>
    </row>
    <row r="69" spans="1:131" s="200" customFormat="1" ht="26.25" customHeight="1" x14ac:dyDescent="0.15">
      <c r="A69" s="214">
        <v>2</v>
      </c>
      <c r="B69" s="897" t="s">
        <v>539</v>
      </c>
      <c r="C69" s="898"/>
      <c r="D69" s="898"/>
      <c r="E69" s="898"/>
      <c r="F69" s="898"/>
      <c r="G69" s="898"/>
      <c r="H69" s="898"/>
      <c r="I69" s="898"/>
      <c r="J69" s="898"/>
      <c r="K69" s="898"/>
      <c r="L69" s="898"/>
      <c r="M69" s="898"/>
      <c r="N69" s="898"/>
      <c r="O69" s="898"/>
      <c r="P69" s="899"/>
      <c r="Q69" s="900">
        <v>488</v>
      </c>
      <c r="R69" s="855"/>
      <c r="S69" s="855"/>
      <c r="T69" s="855"/>
      <c r="U69" s="855"/>
      <c r="V69" s="855">
        <v>487</v>
      </c>
      <c r="W69" s="855"/>
      <c r="X69" s="855"/>
      <c r="Y69" s="855"/>
      <c r="Z69" s="855"/>
      <c r="AA69" s="855">
        <v>1</v>
      </c>
      <c r="AB69" s="855"/>
      <c r="AC69" s="855"/>
      <c r="AD69" s="855"/>
      <c r="AE69" s="855"/>
      <c r="AF69" s="855">
        <v>164</v>
      </c>
      <c r="AG69" s="855"/>
      <c r="AH69" s="855"/>
      <c r="AI69" s="855"/>
      <c r="AJ69" s="855"/>
      <c r="AK69" s="855" t="s">
        <v>536</v>
      </c>
      <c r="AL69" s="855"/>
      <c r="AM69" s="855"/>
      <c r="AN69" s="855"/>
      <c r="AO69" s="855"/>
      <c r="AP69" s="855">
        <v>857</v>
      </c>
      <c r="AQ69" s="855"/>
      <c r="AR69" s="855"/>
      <c r="AS69" s="855"/>
      <c r="AT69" s="855"/>
      <c r="AU69" s="855">
        <v>58</v>
      </c>
      <c r="AV69" s="855"/>
      <c r="AW69" s="855"/>
      <c r="AX69" s="855"/>
      <c r="AY69" s="855"/>
      <c r="AZ69" s="901"/>
      <c r="BA69" s="901"/>
      <c r="BB69" s="901"/>
      <c r="BC69" s="901"/>
      <c r="BD69" s="902"/>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9"/>
    </row>
    <row r="70" spans="1:131" s="200" customFormat="1" ht="26.25" customHeight="1" x14ac:dyDescent="0.15">
      <c r="A70" s="214">
        <v>3</v>
      </c>
      <c r="B70" s="897" t="s">
        <v>540</v>
      </c>
      <c r="C70" s="898"/>
      <c r="D70" s="898"/>
      <c r="E70" s="898"/>
      <c r="F70" s="898"/>
      <c r="G70" s="898"/>
      <c r="H70" s="898"/>
      <c r="I70" s="898"/>
      <c r="J70" s="898"/>
      <c r="K70" s="898"/>
      <c r="L70" s="898"/>
      <c r="M70" s="898"/>
      <c r="N70" s="898"/>
      <c r="O70" s="898"/>
      <c r="P70" s="899"/>
      <c r="Q70" s="900">
        <v>4911</v>
      </c>
      <c r="R70" s="855"/>
      <c r="S70" s="855"/>
      <c r="T70" s="855"/>
      <c r="U70" s="855"/>
      <c r="V70" s="855">
        <v>4274</v>
      </c>
      <c r="W70" s="855"/>
      <c r="X70" s="855"/>
      <c r="Y70" s="855"/>
      <c r="Z70" s="855"/>
      <c r="AA70" s="855">
        <v>638</v>
      </c>
      <c r="AB70" s="855"/>
      <c r="AC70" s="855"/>
      <c r="AD70" s="855"/>
      <c r="AE70" s="855"/>
      <c r="AF70" s="855">
        <v>638</v>
      </c>
      <c r="AG70" s="855"/>
      <c r="AH70" s="855"/>
      <c r="AI70" s="855"/>
      <c r="AJ70" s="855"/>
      <c r="AK70" s="855" t="s">
        <v>536</v>
      </c>
      <c r="AL70" s="855"/>
      <c r="AM70" s="855"/>
      <c r="AN70" s="855"/>
      <c r="AO70" s="855"/>
      <c r="AP70" s="855" t="s">
        <v>536</v>
      </c>
      <c r="AQ70" s="855"/>
      <c r="AR70" s="855"/>
      <c r="AS70" s="855"/>
      <c r="AT70" s="855"/>
      <c r="AU70" s="855" t="s">
        <v>536</v>
      </c>
      <c r="AV70" s="855"/>
      <c r="AW70" s="855"/>
      <c r="AX70" s="855"/>
      <c r="AY70" s="855"/>
      <c r="AZ70" s="901"/>
      <c r="BA70" s="901"/>
      <c r="BB70" s="901"/>
      <c r="BC70" s="901"/>
      <c r="BD70" s="902"/>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9"/>
    </row>
    <row r="71" spans="1:131" s="200" customFormat="1" ht="26.25" customHeight="1" x14ac:dyDescent="0.15">
      <c r="A71" s="214">
        <v>4</v>
      </c>
      <c r="B71" s="897" t="s">
        <v>541</v>
      </c>
      <c r="C71" s="898"/>
      <c r="D71" s="898"/>
      <c r="E71" s="898"/>
      <c r="F71" s="898"/>
      <c r="G71" s="898"/>
      <c r="H71" s="898"/>
      <c r="I71" s="898"/>
      <c r="J71" s="898"/>
      <c r="K71" s="898"/>
      <c r="L71" s="898"/>
      <c r="M71" s="898"/>
      <c r="N71" s="898"/>
      <c r="O71" s="898"/>
      <c r="P71" s="899"/>
      <c r="Q71" s="900">
        <v>3</v>
      </c>
      <c r="R71" s="855"/>
      <c r="S71" s="855"/>
      <c r="T71" s="855"/>
      <c r="U71" s="855"/>
      <c r="V71" s="855">
        <v>1</v>
      </c>
      <c r="W71" s="855"/>
      <c r="X71" s="855"/>
      <c r="Y71" s="855"/>
      <c r="Z71" s="855"/>
      <c r="AA71" s="855">
        <v>2</v>
      </c>
      <c r="AB71" s="855"/>
      <c r="AC71" s="855"/>
      <c r="AD71" s="855"/>
      <c r="AE71" s="855"/>
      <c r="AF71" s="855">
        <v>2</v>
      </c>
      <c r="AG71" s="855"/>
      <c r="AH71" s="855"/>
      <c r="AI71" s="855"/>
      <c r="AJ71" s="855"/>
      <c r="AK71" s="855" t="s">
        <v>536</v>
      </c>
      <c r="AL71" s="855"/>
      <c r="AM71" s="855"/>
      <c r="AN71" s="855"/>
      <c r="AO71" s="855"/>
      <c r="AP71" s="855" t="s">
        <v>536</v>
      </c>
      <c r="AQ71" s="855"/>
      <c r="AR71" s="855"/>
      <c r="AS71" s="855"/>
      <c r="AT71" s="855"/>
      <c r="AU71" s="855" t="s">
        <v>536</v>
      </c>
      <c r="AV71" s="855"/>
      <c r="AW71" s="855"/>
      <c r="AX71" s="855"/>
      <c r="AY71" s="855"/>
      <c r="AZ71" s="901"/>
      <c r="BA71" s="901"/>
      <c r="BB71" s="901"/>
      <c r="BC71" s="901"/>
      <c r="BD71" s="902"/>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9"/>
    </row>
    <row r="72" spans="1:131" s="200" customFormat="1" ht="26.25" customHeight="1" x14ac:dyDescent="0.15">
      <c r="A72" s="214">
        <v>5</v>
      </c>
      <c r="B72" s="897" t="s">
        <v>542</v>
      </c>
      <c r="C72" s="898"/>
      <c r="D72" s="898"/>
      <c r="E72" s="898"/>
      <c r="F72" s="898"/>
      <c r="G72" s="898"/>
      <c r="H72" s="898"/>
      <c r="I72" s="898"/>
      <c r="J72" s="898"/>
      <c r="K72" s="898"/>
      <c r="L72" s="898"/>
      <c r="M72" s="898"/>
      <c r="N72" s="898"/>
      <c r="O72" s="898"/>
      <c r="P72" s="899"/>
      <c r="Q72" s="900">
        <v>1417</v>
      </c>
      <c r="R72" s="855"/>
      <c r="S72" s="855"/>
      <c r="T72" s="855"/>
      <c r="U72" s="855"/>
      <c r="V72" s="855">
        <v>1384</v>
      </c>
      <c r="W72" s="855"/>
      <c r="X72" s="855"/>
      <c r="Y72" s="855"/>
      <c r="Z72" s="855"/>
      <c r="AA72" s="855">
        <v>33</v>
      </c>
      <c r="AB72" s="855"/>
      <c r="AC72" s="855"/>
      <c r="AD72" s="855"/>
      <c r="AE72" s="855"/>
      <c r="AF72" s="855">
        <v>33</v>
      </c>
      <c r="AG72" s="855"/>
      <c r="AH72" s="855"/>
      <c r="AI72" s="855"/>
      <c r="AJ72" s="855"/>
      <c r="AK72" s="855" t="s">
        <v>536</v>
      </c>
      <c r="AL72" s="855"/>
      <c r="AM72" s="855"/>
      <c r="AN72" s="855"/>
      <c r="AO72" s="855"/>
      <c r="AP72" s="855">
        <v>568</v>
      </c>
      <c r="AQ72" s="855"/>
      <c r="AR72" s="855"/>
      <c r="AS72" s="855"/>
      <c r="AT72" s="855"/>
      <c r="AU72" s="855">
        <v>6</v>
      </c>
      <c r="AV72" s="855"/>
      <c r="AW72" s="855"/>
      <c r="AX72" s="855"/>
      <c r="AY72" s="855"/>
      <c r="AZ72" s="901"/>
      <c r="BA72" s="901"/>
      <c r="BB72" s="901"/>
      <c r="BC72" s="901"/>
      <c r="BD72" s="902"/>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9"/>
    </row>
    <row r="73" spans="1:131" s="200" customFormat="1" ht="26.25" customHeight="1" x14ac:dyDescent="0.15">
      <c r="A73" s="214">
        <v>6</v>
      </c>
      <c r="B73" s="897" t="s">
        <v>543</v>
      </c>
      <c r="C73" s="898"/>
      <c r="D73" s="898"/>
      <c r="E73" s="898"/>
      <c r="F73" s="898"/>
      <c r="G73" s="898"/>
      <c r="H73" s="898"/>
      <c r="I73" s="898"/>
      <c r="J73" s="898"/>
      <c r="K73" s="898"/>
      <c r="L73" s="898"/>
      <c r="M73" s="898"/>
      <c r="N73" s="898"/>
      <c r="O73" s="898"/>
      <c r="P73" s="899"/>
      <c r="Q73" s="900">
        <v>356</v>
      </c>
      <c r="R73" s="855"/>
      <c r="S73" s="855"/>
      <c r="T73" s="855"/>
      <c r="U73" s="855"/>
      <c r="V73" s="855">
        <v>353</v>
      </c>
      <c r="W73" s="855"/>
      <c r="X73" s="855"/>
      <c r="Y73" s="855"/>
      <c r="Z73" s="855"/>
      <c r="AA73" s="855">
        <v>2</v>
      </c>
      <c r="AB73" s="855"/>
      <c r="AC73" s="855"/>
      <c r="AD73" s="855"/>
      <c r="AE73" s="855"/>
      <c r="AF73" s="855">
        <v>2</v>
      </c>
      <c r="AG73" s="855"/>
      <c r="AH73" s="855"/>
      <c r="AI73" s="855"/>
      <c r="AJ73" s="855"/>
      <c r="AK73" s="855" t="s">
        <v>536</v>
      </c>
      <c r="AL73" s="855"/>
      <c r="AM73" s="855"/>
      <c r="AN73" s="855"/>
      <c r="AO73" s="855"/>
      <c r="AP73" s="855" t="s">
        <v>536</v>
      </c>
      <c r="AQ73" s="855"/>
      <c r="AR73" s="855"/>
      <c r="AS73" s="855"/>
      <c r="AT73" s="855"/>
      <c r="AU73" s="855" t="s">
        <v>536</v>
      </c>
      <c r="AV73" s="855"/>
      <c r="AW73" s="855"/>
      <c r="AX73" s="855"/>
      <c r="AY73" s="855"/>
      <c r="AZ73" s="901"/>
      <c r="BA73" s="901"/>
      <c r="BB73" s="901"/>
      <c r="BC73" s="901"/>
      <c r="BD73" s="902"/>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9"/>
    </row>
    <row r="74" spans="1:131" s="200" customFormat="1" ht="26.25" customHeight="1" x14ac:dyDescent="0.15">
      <c r="A74" s="214">
        <v>7</v>
      </c>
      <c r="B74" s="897" t="s">
        <v>544</v>
      </c>
      <c r="C74" s="898"/>
      <c r="D74" s="898"/>
      <c r="E74" s="898"/>
      <c r="F74" s="898"/>
      <c r="G74" s="898"/>
      <c r="H74" s="898"/>
      <c r="I74" s="898"/>
      <c r="J74" s="898"/>
      <c r="K74" s="898"/>
      <c r="L74" s="898"/>
      <c r="M74" s="898"/>
      <c r="N74" s="898"/>
      <c r="O74" s="898"/>
      <c r="P74" s="899"/>
      <c r="Q74" s="900">
        <v>26</v>
      </c>
      <c r="R74" s="855"/>
      <c r="S74" s="855"/>
      <c r="T74" s="855"/>
      <c r="U74" s="855"/>
      <c r="V74" s="855">
        <v>23</v>
      </c>
      <c r="W74" s="855"/>
      <c r="X74" s="855"/>
      <c r="Y74" s="855"/>
      <c r="Z74" s="855"/>
      <c r="AA74" s="855">
        <v>3</v>
      </c>
      <c r="AB74" s="855"/>
      <c r="AC74" s="855"/>
      <c r="AD74" s="855"/>
      <c r="AE74" s="855"/>
      <c r="AF74" s="855">
        <v>3</v>
      </c>
      <c r="AG74" s="855"/>
      <c r="AH74" s="855"/>
      <c r="AI74" s="855"/>
      <c r="AJ74" s="855"/>
      <c r="AK74" s="855">
        <v>10</v>
      </c>
      <c r="AL74" s="855"/>
      <c r="AM74" s="855"/>
      <c r="AN74" s="855"/>
      <c r="AO74" s="855"/>
      <c r="AP74" s="855" t="s">
        <v>536</v>
      </c>
      <c r="AQ74" s="855"/>
      <c r="AR74" s="855"/>
      <c r="AS74" s="855"/>
      <c r="AT74" s="855"/>
      <c r="AU74" s="855" t="s">
        <v>536</v>
      </c>
      <c r="AV74" s="855"/>
      <c r="AW74" s="855"/>
      <c r="AX74" s="855"/>
      <c r="AY74" s="855"/>
      <c r="AZ74" s="901"/>
      <c r="BA74" s="901"/>
      <c r="BB74" s="901"/>
      <c r="BC74" s="901"/>
      <c r="BD74" s="902"/>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9"/>
    </row>
    <row r="75" spans="1:131" s="200" customFormat="1" ht="26.25" customHeight="1" x14ac:dyDescent="0.15">
      <c r="A75" s="214">
        <v>8</v>
      </c>
      <c r="B75" s="897" t="s">
        <v>545</v>
      </c>
      <c r="C75" s="898"/>
      <c r="D75" s="898"/>
      <c r="E75" s="898"/>
      <c r="F75" s="898"/>
      <c r="G75" s="898"/>
      <c r="H75" s="898"/>
      <c r="I75" s="898"/>
      <c r="J75" s="898"/>
      <c r="K75" s="898"/>
      <c r="L75" s="898"/>
      <c r="M75" s="898"/>
      <c r="N75" s="898"/>
      <c r="O75" s="898"/>
      <c r="P75" s="899"/>
      <c r="Q75" s="903">
        <v>159</v>
      </c>
      <c r="R75" s="853"/>
      <c r="S75" s="853"/>
      <c r="T75" s="853"/>
      <c r="U75" s="854"/>
      <c r="V75" s="904">
        <v>146</v>
      </c>
      <c r="W75" s="853"/>
      <c r="X75" s="853"/>
      <c r="Y75" s="853"/>
      <c r="Z75" s="854"/>
      <c r="AA75" s="904">
        <v>12</v>
      </c>
      <c r="AB75" s="853"/>
      <c r="AC75" s="853"/>
      <c r="AD75" s="853"/>
      <c r="AE75" s="854"/>
      <c r="AF75" s="904">
        <v>12</v>
      </c>
      <c r="AG75" s="853"/>
      <c r="AH75" s="853"/>
      <c r="AI75" s="853"/>
      <c r="AJ75" s="854"/>
      <c r="AK75" s="904">
        <v>49</v>
      </c>
      <c r="AL75" s="853"/>
      <c r="AM75" s="853"/>
      <c r="AN75" s="853"/>
      <c r="AO75" s="854"/>
      <c r="AP75" s="904" t="s">
        <v>536</v>
      </c>
      <c r="AQ75" s="853"/>
      <c r="AR75" s="853"/>
      <c r="AS75" s="853"/>
      <c r="AT75" s="854"/>
      <c r="AU75" s="904" t="s">
        <v>553</v>
      </c>
      <c r="AV75" s="853"/>
      <c r="AW75" s="853"/>
      <c r="AX75" s="853"/>
      <c r="AY75" s="854"/>
      <c r="AZ75" s="901"/>
      <c r="BA75" s="901"/>
      <c r="BB75" s="901"/>
      <c r="BC75" s="901"/>
      <c r="BD75" s="902"/>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9"/>
    </row>
    <row r="76" spans="1:131" s="200" customFormat="1" ht="26.25" customHeight="1" x14ac:dyDescent="0.15">
      <c r="A76" s="214">
        <v>9</v>
      </c>
      <c r="B76" s="897" t="s">
        <v>546</v>
      </c>
      <c r="C76" s="898"/>
      <c r="D76" s="898"/>
      <c r="E76" s="898"/>
      <c r="F76" s="898"/>
      <c r="G76" s="898"/>
      <c r="H76" s="898"/>
      <c r="I76" s="898"/>
      <c r="J76" s="898"/>
      <c r="K76" s="898"/>
      <c r="L76" s="898"/>
      <c r="M76" s="898"/>
      <c r="N76" s="898"/>
      <c r="O76" s="898"/>
      <c r="P76" s="899"/>
      <c r="Q76" s="903">
        <v>23</v>
      </c>
      <c r="R76" s="853"/>
      <c r="S76" s="853"/>
      <c r="T76" s="853"/>
      <c r="U76" s="854"/>
      <c r="V76" s="904">
        <v>52</v>
      </c>
      <c r="W76" s="853"/>
      <c r="X76" s="853"/>
      <c r="Y76" s="853"/>
      <c r="Z76" s="854"/>
      <c r="AA76" s="904">
        <v>-30</v>
      </c>
      <c r="AB76" s="853"/>
      <c r="AC76" s="853"/>
      <c r="AD76" s="853"/>
      <c r="AE76" s="854"/>
      <c r="AF76" s="904">
        <v>4</v>
      </c>
      <c r="AG76" s="853"/>
      <c r="AH76" s="853"/>
      <c r="AI76" s="853"/>
      <c r="AJ76" s="854"/>
      <c r="AK76" s="904" t="s">
        <v>536</v>
      </c>
      <c r="AL76" s="853"/>
      <c r="AM76" s="853"/>
      <c r="AN76" s="853"/>
      <c r="AO76" s="854"/>
      <c r="AP76" s="904" t="s">
        <v>536</v>
      </c>
      <c r="AQ76" s="853"/>
      <c r="AR76" s="853"/>
      <c r="AS76" s="853"/>
      <c r="AT76" s="854"/>
      <c r="AU76" s="904" t="s">
        <v>536</v>
      </c>
      <c r="AV76" s="853"/>
      <c r="AW76" s="853"/>
      <c r="AX76" s="853"/>
      <c r="AY76" s="854"/>
      <c r="AZ76" s="901"/>
      <c r="BA76" s="901"/>
      <c r="BB76" s="901"/>
      <c r="BC76" s="901"/>
      <c r="BD76" s="902"/>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9"/>
    </row>
    <row r="77" spans="1:131" s="200" customFormat="1" ht="26.25" customHeight="1" x14ac:dyDescent="0.15">
      <c r="A77" s="214">
        <v>10</v>
      </c>
      <c r="B77" s="897" t="s">
        <v>547</v>
      </c>
      <c r="C77" s="898"/>
      <c r="D77" s="898"/>
      <c r="E77" s="898"/>
      <c r="F77" s="898"/>
      <c r="G77" s="898"/>
      <c r="H77" s="898"/>
      <c r="I77" s="898"/>
      <c r="J77" s="898"/>
      <c r="K77" s="898"/>
      <c r="L77" s="898"/>
      <c r="M77" s="898"/>
      <c r="N77" s="898"/>
      <c r="O77" s="898"/>
      <c r="P77" s="899"/>
      <c r="Q77" s="903">
        <v>1050</v>
      </c>
      <c r="R77" s="853"/>
      <c r="S77" s="853"/>
      <c r="T77" s="853"/>
      <c r="U77" s="854"/>
      <c r="V77" s="904">
        <v>98</v>
      </c>
      <c r="W77" s="853"/>
      <c r="X77" s="853"/>
      <c r="Y77" s="853"/>
      <c r="Z77" s="854"/>
      <c r="AA77" s="904">
        <v>953</v>
      </c>
      <c r="AB77" s="853"/>
      <c r="AC77" s="853"/>
      <c r="AD77" s="853"/>
      <c r="AE77" s="854"/>
      <c r="AF77" s="904">
        <v>919</v>
      </c>
      <c r="AG77" s="853"/>
      <c r="AH77" s="853"/>
      <c r="AI77" s="853"/>
      <c r="AJ77" s="854"/>
      <c r="AK77" s="904">
        <v>16</v>
      </c>
      <c r="AL77" s="853"/>
      <c r="AM77" s="853"/>
      <c r="AN77" s="853"/>
      <c r="AO77" s="854"/>
      <c r="AP77" s="904">
        <v>125</v>
      </c>
      <c r="AQ77" s="853"/>
      <c r="AR77" s="853"/>
      <c r="AS77" s="853"/>
      <c r="AT77" s="854"/>
      <c r="AU77" s="904">
        <v>14</v>
      </c>
      <c r="AV77" s="853"/>
      <c r="AW77" s="853"/>
      <c r="AX77" s="853"/>
      <c r="AY77" s="854"/>
      <c r="AZ77" s="901"/>
      <c r="BA77" s="901"/>
      <c r="BB77" s="901"/>
      <c r="BC77" s="901"/>
      <c r="BD77" s="902"/>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9"/>
    </row>
    <row r="78" spans="1:131" s="200" customFormat="1" ht="26.25" customHeight="1" x14ac:dyDescent="0.15">
      <c r="A78" s="214">
        <v>11</v>
      </c>
      <c r="B78" s="897" t="s">
        <v>548</v>
      </c>
      <c r="C78" s="898"/>
      <c r="D78" s="898"/>
      <c r="E78" s="898"/>
      <c r="F78" s="898"/>
      <c r="G78" s="898"/>
      <c r="H78" s="898"/>
      <c r="I78" s="898"/>
      <c r="J78" s="898"/>
      <c r="K78" s="898"/>
      <c r="L78" s="898"/>
      <c r="M78" s="898"/>
      <c r="N78" s="898"/>
      <c r="O78" s="898"/>
      <c r="P78" s="899"/>
      <c r="Q78" s="900">
        <v>928</v>
      </c>
      <c r="R78" s="855"/>
      <c r="S78" s="855"/>
      <c r="T78" s="855"/>
      <c r="U78" s="855"/>
      <c r="V78" s="855">
        <v>865</v>
      </c>
      <c r="W78" s="855"/>
      <c r="X78" s="855"/>
      <c r="Y78" s="855"/>
      <c r="Z78" s="855"/>
      <c r="AA78" s="855">
        <v>63</v>
      </c>
      <c r="AB78" s="855"/>
      <c r="AC78" s="855"/>
      <c r="AD78" s="855"/>
      <c r="AE78" s="855"/>
      <c r="AF78" s="855">
        <v>63</v>
      </c>
      <c r="AG78" s="855"/>
      <c r="AH78" s="855"/>
      <c r="AI78" s="855"/>
      <c r="AJ78" s="855"/>
      <c r="AK78" s="855" t="s">
        <v>536</v>
      </c>
      <c r="AL78" s="855"/>
      <c r="AM78" s="855"/>
      <c r="AN78" s="855"/>
      <c r="AO78" s="855"/>
      <c r="AP78" s="855" t="s">
        <v>536</v>
      </c>
      <c r="AQ78" s="855"/>
      <c r="AR78" s="855"/>
      <c r="AS78" s="855"/>
      <c r="AT78" s="855"/>
      <c r="AU78" s="855" t="s">
        <v>536</v>
      </c>
      <c r="AV78" s="855"/>
      <c r="AW78" s="855"/>
      <c r="AX78" s="855"/>
      <c r="AY78" s="855"/>
      <c r="AZ78" s="901"/>
      <c r="BA78" s="901"/>
      <c r="BB78" s="901"/>
      <c r="BC78" s="901"/>
      <c r="BD78" s="902"/>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9"/>
    </row>
    <row r="79" spans="1:131" s="200" customFormat="1" ht="26.25" customHeight="1" x14ac:dyDescent="0.15">
      <c r="A79" s="214">
        <v>12</v>
      </c>
      <c r="B79" s="897" t="s">
        <v>549</v>
      </c>
      <c r="C79" s="898"/>
      <c r="D79" s="898"/>
      <c r="E79" s="898"/>
      <c r="F79" s="898"/>
      <c r="G79" s="898"/>
      <c r="H79" s="898"/>
      <c r="I79" s="898"/>
      <c r="J79" s="898"/>
      <c r="K79" s="898"/>
      <c r="L79" s="898"/>
      <c r="M79" s="898"/>
      <c r="N79" s="898"/>
      <c r="O79" s="898"/>
      <c r="P79" s="899"/>
      <c r="Q79" s="900">
        <v>338366</v>
      </c>
      <c r="R79" s="855"/>
      <c r="S79" s="855"/>
      <c r="T79" s="855"/>
      <c r="U79" s="855"/>
      <c r="V79" s="855">
        <v>326466</v>
      </c>
      <c r="W79" s="855"/>
      <c r="X79" s="855"/>
      <c r="Y79" s="855"/>
      <c r="Z79" s="855"/>
      <c r="AA79" s="855">
        <v>12400</v>
      </c>
      <c r="AB79" s="855"/>
      <c r="AC79" s="855"/>
      <c r="AD79" s="855"/>
      <c r="AE79" s="855"/>
      <c r="AF79" s="855">
        <v>12400</v>
      </c>
      <c r="AG79" s="855"/>
      <c r="AH79" s="855"/>
      <c r="AI79" s="855"/>
      <c r="AJ79" s="855"/>
      <c r="AK79" s="855">
        <v>0</v>
      </c>
      <c r="AL79" s="855"/>
      <c r="AM79" s="855"/>
      <c r="AN79" s="855"/>
      <c r="AO79" s="855"/>
      <c r="AP79" s="855" t="s">
        <v>536</v>
      </c>
      <c r="AQ79" s="855"/>
      <c r="AR79" s="855"/>
      <c r="AS79" s="855"/>
      <c r="AT79" s="855"/>
      <c r="AU79" s="855" t="s">
        <v>536</v>
      </c>
      <c r="AV79" s="855"/>
      <c r="AW79" s="855"/>
      <c r="AX79" s="855"/>
      <c r="AY79" s="855"/>
      <c r="AZ79" s="901"/>
      <c r="BA79" s="901"/>
      <c r="BB79" s="901"/>
      <c r="BC79" s="901"/>
      <c r="BD79" s="902"/>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9"/>
    </row>
    <row r="80" spans="1:131" s="200" customFormat="1" ht="26.25" customHeight="1" x14ac:dyDescent="0.15">
      <c r="A80" s="214">
        <v>13</v>
      </c>
      <c r="B80" s="897" t="s">
        <v>550</v>
      </c>
      <c r="C80" s="898"/>
      <c r="D80" s="898"/>
      <c r="E80" s="898"/>
      <c r="F80" s="898"/>
      <c r="G80" s="898"/>
      <c r="H80" s="898"/>
      <c r="I80" s="898"/>
      <c r="J80" s="898"/>
      <c r="K80" s="898"/>
      <c r="L80" s="898"/>
      <c r="M80" s="898"/>
      <c r="N80" s="898"/>
      <c r="O80" s="898"/>
      <c r="P80" s="899"/>
      <c r="Q80" s="900">
        <v>784</v>
      </c>
      <c r="R80" s="855"/>
      <c r="S80" s="855"/>
      <c r="T80" s="855"/>
      <c r="U80" s="855"/>
      <c r="V80" s="855">
        <v>780</v>
      </c>
      <c r="W80" s="855"/>
      <c r="X80" s="855"/>
      <c r="Y80" s="855"/>
      <c r="Z80" s="855"/>
      <c r="AA80" s="855">
        <v>4</v>
      </c>
      <c r="AB80" s="855"/>
      <c r="AC80" s="855"/>
      <c r="AD80" s="855"/>
      <c r="AE80" s="855"/>
      <c r="AF80" s="855">
        <v>4</v>
      </c>
      <c r="AG80" s="855"/>
      <c r="AH80" s="855"/>
      <c r="AI80" s="855"/>
      <c r="AJ80" s="855"/>
      <c r="AK80" s="855">
        <v>4</v>
      </c>
      <c r="AL80" s="855"/>
      <c r="AM80" s="855"/>
      <c r="AN80" s="855"/>
      <c r="AO80" s="855"/>
      <c r="AP80" s="855">
        <v>173</v>
      </c>
      <c r="AQ80" s="855"/>
      <c r="AR80" s="855"/>
      <c r="AS80" s="855"/>
      <c r="AT80" s="855"/>
      <c r="AU80" s="855">
        <v>53</v>
      </c>
      <c r="AV80" s="855"/>
      <c r="AW80" s="855"/>
      <c r="AX80" s="855"/>
      <c r="AY80" s="855"/>
      <c r="AZ80" s="901"/>
      <c r="BA80" s="901"/>
      <c r="BB80" s="901"/>
      <c r="BC80" s="901"/>
      <c r="BD80" s="902"/>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9"/>
    </row>
    <row r="81" spans="1:131" s="200" customFormat="1" ht="26.25" customHeight="1" x14ac:dyDescent="0.15">
      <c r="A81" s="214">
        <v>14</v>
      </c>
      <c r="B81" s="897" t="s">
        <v>551</v>
      </c>
      <c r="C81" s="898"/>
      <c r="D81" s="898"/>
      <c r="E81" s="898"/>
      <c r="F81" s="898"/>
      <c r="G81" s="898"/>
      <c r="H81" s="898"/>
      <c r="I81" s="898"/>
      <c r="J81" s="898"/>
      <c r="K81" s="898"/>
      <c r="L81" s="898"/>
      <c r="M81" s="898"/>
      <c r="N81" s="898"/>
      <c r="O81" s="898"/>
      <c r="P81" s="899"/>
      <c r="Q81" s="900">
        <v>2405</v>
      </c>
      <c r="R81" s="855"/>
      <c r="S81" s="855"/>
      <c r="T81" s="855"/>
      <c r="U81" s="855"/>
      <c r="V81" s="855">
        <v>2405</v>
      </c>
      <c r="W81" s="855"/>
      <c r="X81" s="855"/>
      <c r="Y81" s="855"/>
      <c r="Z81" s="855"/>
      <c r="AA81" s="855">
        <v>1</v>
      </c>
      <c r="AB81" s="855"/>
      <c r="AC81" s="855"/>
      <c r="AD81" s="855"/>
      <c r="AE81" s="855"/>
      <c r="AF81" s="855">
        <v>1</v>
      </c>
      <c r="AG81" s="855"/>
      <c r="AH81" s="855"/>
      <c r="AI81" s="855"/>
      <c r="AJ81" s="855"/>
      <c r="AK81" s="855" t="s">
        <v>536</v>
      </c>
      <c r="AL81" s="855"/>
      <c r="AM81" s="855"/>
      <c r="AN81" s="855"/>
      <c r="AO81" s="855"/>
      <c r="AP81" s="855" t="s">
        <v>536</v>
      </c>
      <c r="AQ81" s="855"/>
      <c r="AR81" s="855"/>
      <c r="AS81" s="855"/>
      <c r="AT81" s="855"/>
      <c r="AU81" s="855" t="s">
        <v>536</v>
      </c>
      <c r="AV81" s="855"/>
      <c r="AW81" s="855"/>
      <c r="AX81" s="855"/>
      <c r="AY81" s="855"/>
      <c r="AZ81" s="901"/>
      <c r="BA81" s="901"/>
      <c r="BB81" s="901"/>
      <c r="BC81" s="901"/>
      <c r="BD81" s="902"/>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9"/>
    </row>
    <row r="82" spans="1:131" s="200" customFormat="1" ht="26.25" customHeight="1" x14ac:dyDescent="0.15">
      <c r="A82" s="214">
        <v>15</v>
      </c>
      <c r="B82" s="897"/>
      <c r="C82" s="898"/>
      <c r="D82" s="898"/>
      <c r="E82" s="898"/>
      <c r="F82" s="898"/>
      <c r="G82" s="898"/>
      <c r="H82" s="898"/>
      <c r="I82" s="898"/>
      <c r="J82" s="898"/>
      <c r="K82" s="898"/>
      <c r="L82" s="898"/>
      <c r="M82" s="898"/>
      <c r="N82" s="898"/>
      <c r="O82" s="898"/>
      <c r="P82" s="899"/>
      <c r="Q82" s="900"/>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1"/>
      <c r="BA82" s="901"/>
      <c r="BB82" s="901"/>
      <c r="BC82" s="901"/>
      <c r="BD82" s="902"/>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9"/>
    </row>
    <row r="83" spans="1:131" s="200" customFormat="1" ht="26.25" customHeight="1" x14ac:dyDescent="0.15">
      <c r="A83" s="214">
        <v>16</v>
      </c>
      <c r="B83" s="897"/>
      <c r="C83" s="898"/>
      <c r="D83" s="898"/>
      <c r="E83" s="898"/>
      <c r="F83" s="898"/>
      <c r="G83" s="898"/>
      <c r="H83" s="898"/>
      <c r="I83" s="898"/>
      <c r="J83" s="898"/>
      <c r="K83" s="898"/>
      <c r="L83" s="898"/>
      <c r="M83" s="898"/>
      <c r="N83" s="898"/>
      <c r="O83" s="898"/>
      <c r="P83" s="899"/>
      <c r="Q83" s="900"/>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1"/>
      <c r="BA83" s="901"/>
      <c r="BB83" s="901"/>
      <c r="BC83" s="901"/>
      <c r="BD83" s="902"/>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9"/>
    </row>
    <row r="84" spans="1:131" s="200" customFormat="1" ht="26.25" customHeight="1" x14ac:dyDescent="0.15">
      <c r="A84" s="214">
        <v>17</v>
      </c>
      <c r="B84" s="897"/>
      <c r="C84" s="898"/>
      <c r="D84" s="898"/>
      <c r="E84" s="898"/>
      <c r="F84" s="898"/>
      <c r="G84" s="898"/>
      <c r="H84" s="898"/>
      <c r="I84" s="898"/>
      <c r="J84" s="898"/>
      <c r="K84" s="898"/>
      <c r="L84" s="898"/>
      <c r="M84" s="898"/>
      <c r="N84" s="898"/>
      <c r="O84" s="898"/>
      <c r="P84" s="899"/>
      <c r="Q84" s="900"/>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1"/>
      <c r="BA84" s="901"/>
      <c r="BB84" s="901"/>
      <c r="BC84" s="901"/>
      <c r="BD84" s="902"/>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9"/>
    </row>
    <row r="85" spans="1:131" s="200" customFormat="1" ht="26.25" customHeight="1" x14ac:dyDescent="0.15">
      <c r="A85" s="214">
        <v>18</v>
      </c>
      <c r="B85" s="897"/>
      <c r="C85" s="898"/>
      <c r="D85" s="898"/>
      <c r="E85" s="898"/>
      <c r="F85" s="898"/>
      <c r="G85" s="898"/>
      <c r="H85" s="898"/>
      <c r="I85" s="898"/>
      <c r="J85" s="898"/>
      <c r="K85" s="898"/>
      <c r="L85" s="898"/>
      <c r="M85" s="898"/>
      <c r="N85" s="898"/>
      <c r="O85" s="898"/>
      <c r="P85" s="899"/>
      <c r="Q85" s="900"/>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1"/>
      <c r="BA85" s="901"/>
      <c r="BB85" s="901"/>
      <c r="BC85" s="901"/>
      <c r="BD85" s="902"/>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9"/>
    </row>
    <row r="86" spans="1:131" s="200" customFormat="1" ht="26.25" customHeight="1" x14ac:dyDescent="0.15">
      <c r="A86" s="214">
        <v>19</v>
      </c>
      <c r="B86" s="897"/>
      <c r="C86" s="898"/>
      <c r="D86" s="898"/>
      <c r="E86" s="898"/>
      <c r="F86" s="898"/>
      <c r="G86" s="898"/>
      <c r="H86" s="898"/>
      <c r="I86" s="898"/>
      <c r="J86" s="898"/>
      <c r="K86" s="898"/>
      <c r="L86" s="898"/>
      <c r="M86" s="898"/>
      <c r="N86" s="898"/>
      <c r="O86" s="898"/>
      <c r="P86" s="899"/>
      <c r="Q86" s="900"/>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1"/>
      <c r="BA86" s="901"/>
      <c r="BB86" s="901"/>
      <c r="BC86" s="901"/>
      <c r="BD86" s="902"/>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9"/>
    </row>
    <row r="88" spans="1:131" s="200" customFormat="1" ht="26.25" customHeight="1" thickBot="1" x14ac:dyDescent="0.2">
      <c r="A88" s="217" t="s">
        <v>367</v>
      </c>
      <c r="B88" s="810" t="s">
        <v>393</v>
      </c>
      <c r="C88" s="811"/>
      <c r="D88" s="811"/>
      <c r="E88" s="811"/>
      <c r="F88" s="811"/>
      <c r="G88" s="811"/>
      <c r="H88" s="811"/>
      <c r="I88" s="811"/>
      <c r="J88" s="811"/>
      <c r="K88" s="811"/>
      <c r="L88" s="811"/>
      <c r="M88" s="811"/>
      <c r="N88" s="811"/>
      <c r="O88" s="811"/>
      <c r="P88" s="812"/>
      <c r="Q88" s="862"/>
      <c r="R88" s="863"/>
      <c r="S88" s="863"/>
      <c r="T88" s="863"/>
      <c r="U88" s="863"/>
      <c r="V88" s="863"/>
      <c r="W88" s="863"/>
      <c r="X88" s="863"/>
      <c r="Y88" s="863"/>
      <c r="Z88" s="863"/>
      <c r="AA88" s="863"/>
      <c r="AB88" s="863"/>
      <c r="AC88" s="863"/>
      <c r="AD88" s="863"/>
      <c r="AE88" s="863"/>
      <c r="AF88" s="866">
        <v>16555</v>
      </c>
      <c r="AG88" s="866"/>
      <c r="AH88" s="866"/>
      <c r="AI88" s="866"/>
      <c r="AJ88" s="866"/>
      <c r="AK88" s="863"/>
      <c r="AL88" s="863"/>
      <c r="AM88" s="863"/>
      <c r="AN88" s="863"/>
      <c r="AO88" s="863"/>
      <c r="AP88" s="866">
        <v>7203</v>
      </c>
      <c r="AQ88" s="866"/>
      <c r="AR88" s="866"/>
      <c r="AS88" s="866"/>
      <c r="AT88" s="866"/>
      <c r="AU88" s="866">
        <v>265</v>
      </c>
      <c r="AV88" s="866"/>
      <c r="AW88" s="866"/>
      <c r="AX88" s="866"/>
      <c r="AY88" s="866"/>
      <c r="AZ88" s="871"/>
      <c r="BA88" s="871"/>
      <c r="BB88" s="871"/>
      <c r="BC88" s="871"/>
      <c r="BD88" s="872"/>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10</v>
      </c>
      <c r="CS102" s="874"/>
      <c r="CT102" s="874"/>
      <c r="CU102" s="874"/>
      <c r="CV102" s="916"/>
      <c r="CW102" s="915" t="s">
        <v>536</v>
      </c>
      <c r="CX102" s="874"/>
      <c r="CY102" s="874"/>
      <c r="CZ102" s="874"/>
      <c r="DA102" s="916"/>
      <c r="DB102" s="915" t="s">
        <v>536</v>
      </c>
      <c r="DC102" s="874"/>
      <c r="DD102" s="874"/>
      <c r="DE102" s="874"/>
      <c r="DF102" s="916"/>
      <c r="DG102" s="915" t="s">
        <v>536</v>
      </c>
      <c r="DH102" s="874"/>
      <c r="DI102" s="874"/>
      <c r="DJ102" s="874"/>
      <c r="DK102" s="916"/>
      <c r="DL102" s="915" t="s">
        <v>536</v>
      </c>
      <c r="DM102" s="874"/>
      <c r="DN102" s="874"/>
      <c r="DO102" s="874"/>
      <c r="DP102" s="916"/>
      <c r="DQ102" s="915" t="s">
        <v>536</v>
      </c>
      <c r="DR102" s="874"/>
      <c r="DS102" s="874"/>
      <c r="DT102" s="874"/>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402</v>
      </c>
      <c r="AB109" s="918"/>
      <c r="AC109" s="918"/>
      <c r="AD109" s="918"/>
      <c r="AE109" s="919"/>
      <c r="AF109" s="917" t="s">
        <v>288</v>
      </c>
      <c r="AG109" s="918"/>
      <c r="AH109" s="918"/>
      <c r="AI109" s="918"/>
      <c r="AJ109" s="919"/>
      <c r="AK109" s="917" t="s">
        <v>287</v>
      </c>
      <c r="AL109" s="918"/>
      <c r="AM109" s="918"/>
      <c r="AN109" s="918"/>
      <c r="AO109" s="919"/>
      <c r="AP109" s="917" t="s">
        <v>403</v>
      </c>
      <c r="AQ109" s="918"/>
      <c r="AR109" s="918"/>
      <c r="AS109" s="918"/>
      <c r="AT109" s="920"/>
      <c r="AU109" s="93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402</v>
      </c>
      <c r="BR109" s="918"/>
      <c r="BS109" s="918"/>
      <c r="BT109" s="918"/>
      <c r="BU109" s="919"/>
      <c r="BV109" s="917" t="s">
        <v>288</v>
      </c>
      <c r="BW109" s="918"/>
      <c r="BX109" s="918"/>
      <c r="BY109" s="918"/>
      <c r="BZ109" s="919"/>
      <c r="CA109" s="917" t="s">
        <v>287</v>
      </c>
      <c r="CB109" s="918"/>
      <c r="CC109" s="918"/>
      <c r="CD109" s="918"/>
      <c r="CE109" s="919"/>
      <c r="CF109" s="938" t="s">
        <v>403</v>
      </c>
      <c r="CG109" s="938"/>
      <c r="CH109" s="938"/>
      <c r="CI109" s="938"/>
      <c r="CJ109" s="938"/>
      <c r="CK109" s="917"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402</v>
      </c>
      <c r="DH109" s="918"/>
      <c r="DI109" s="918"/>
      <c r="DJ109" s="918"/>
      <c r="DK109" s="919"/>
      <c r="DL109" s="917" t="s">
        <v>288</v>
      </c>
      <c r="DM109" s="918"/>
      <c r="DN109" s="918"/>
      <c r="DO109" s="918"/>
      <c r="DP109" s="919"/>
      <c r="DQ109" s="917" t="s">
        <v>287</v>
      </c>
      <c r="DR109" s="918"/>
      <c r="DS109" s="918"/>
      <c r="DT109" s="918"/>
      <c r="DU109" s="919"/>
      <c r="DV109" s="917" t="s">
        <v>403</v>
      </c>
      <c r="DW109" s="918"/>
      <c r="DX109" s="918"/>
      <c r="DY109" s="918"/>
      <c r="DZ109" s="920"/>
    </row>
    <row r="110" spans="1:131" s="199" customFormat="1" ht="26.25" customHeight="1" x14ac:dyDescent="0.15">
      <c r="A110" s="921" t="s">
        <v>405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367465</v>
      </c>
      <c r="AB110" s="925"/>
      <c r="AC110" s="925"/>
      <c r="AD110" s="925"/>
      <c r="AE110" s="926"/>
      <c r="AF110" s="927">
        <v>384692</v>
      </c>
      <c r="AG110" s="925"/>
      <c r="AH110" s="925"/>
      <c r="AI110" s="925"/>
      <c r="AJ110" s="926"/>
      <c r="AK110" s="927">
        <v>330697</v>
      </c>
      <c r="AL110" s="925"/>
      <c r="AM110" s="925"/>
      <c r="AN110" s="925"/>
      <c r="AO110" s="926"/>
      <c r="AP110" s="928">
        <v>19.3</v>
      </c>
      <c r="AQ110" s="929"/>
      <c r="AR110" s="929"/>
      <c r="AS110" s="929"/>
      <c r="AT110" s="930"/>
      <c r="AU110" s="931" t="s">
        <v>61</v>
      </c>
      <c r="AV110" s="932"/>
      <c r="AW110" s="932"/>
      <c r="AX110" s="932"/>
      <c r="AY110" s="932"/>
      <c r="AZ110" s="973" t="s">
        <v>406</v>
      </c>
      <c r="BA110" s="922"/>
      <c r="BB110" s="922"/>
      <c r="BC110" s="922"/>
      <c r="BD110" s="922"/>
      <c r="BE110" s="922"/>
      <c r="BF110" s="922"/>
      <c r="BG110" s="922"/>
      <c r="BH110" s="922"/>
      <c r="BI110" s="922"/>
      <c r="BJ110" s="922"/>
      <c r="BK110" s="922"/>
      <c r="BL110" s="922"/>
      <c r="BM110" s="922"/>
      <c r="BN110" s="922"/>
      <c r="BO110" s="922"/>
      <c r="BP110" s="923"/>
      <c r="BQ110" s="959">
        <v>3466854</v>
      </c>
      <c r="BR110" s="960"/>
      <c r="BS110" s="960"/>
      <c r="BT110" s="960"/>
      <c r="BU110" s="960"/>
      <c r="BV110" s="960">
        <v>3502640</v>
      </c>
      <c r="BW110" s="960"/>
      <c r="BX110" s="960"/>
      <c r="BY110" s="960"/>
      <c r="BZ110" s="960"/>
      <c r="CA110" s="960">
        <v>3680999</v>
      </c>
      <c r="CB110" s="960"/>
      <c r="CC110" s="960"/>
      <c r="CD110" s="960"/>
      <c r="CE110" s="960"/>
      <c r="CF110" s="974">
        <v>214.4</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113</v>
      </c>
      <c r="DH110" s="960"/>
      <c r="DI110" s="960"/>
      <c r="DJ110" s="960"/>
      <c r="DK110" s="960"/>
      <c r="DL110" s="960" t="s">
        <v>113</v>
      </c>
      <c r="DM110" s="960"/>
      <c r="DN110" s="960"/>
      <c r="DO110" s="960"/>
      <c r="DP110" s="960"/>
      <c r="DQ110" s="960" t="s">
        <v>113</v>
      </c>
      <c r="DR110" s="960"/>
      <c r="DS110" s="960"/>
      <c r="DT110" s="960"/>
      <c r="DU110" s="960"/>
      <c r="DV110" s="961" t="s">
        <v>113</v>
      </c>
      <c r="DW110" s="961"/>
      <c r="DX110" s="961"/>
      <c r="DY110" s="961"/>
      <c r="DZ110" s="962"/>
    </row>
    <row r="111" spans="1:131" s="199" customFormat="1" ht="26.25" customHeight="1" x14ac:dyDescent="0.15">
      <c r="A111" s="963" t="s">
        <v>409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113</v>
      </c>
      <c r="AB111" s="967"/>
      <c r="AC111" s="967"/>
      <c r="AD111" s="967"/>
      <c r="AE111" s="968"/>
      <c r="AF111" s="969" t="s">
        <v>113</v>
      </c>
      <c r="AG111" s="967"/>
      <c r="AH111" s="967"/>
      <c r="AI111" s="967"/>
      <c r="AJ111" s="968"/>
      <c r="AK111" s="969" t="s">
        <v>113</v>
      </c>
      <c r="AL111" s="967"/>
      <c r="AM111" s="967"/>
      <c r="AN111" s="967"/>
      <c r="AO111" s="968"/>
      <c r="AP111" s="970" t="s">
        <v>113</v>
      </c>
      <c r="AQ111" s="971"/>
      <c r="AR111" s="971"/>
      <c r="AS111" s="971"/>
      <c r="AT111" s="972"/>
      <c r="AU111" s="933"/>
      <c r="AV111" s="934"/>
      <c r="AW111" s="934"/>
      <c r="AX111" s="934"/>
      <c r="AY111" s="934"/>
      <c r="AZ111" s="982" t="s">
        <v>410</v>
      </c>
      <c r="BA111" s="983"/>
      <c r="BB111" s="983"/>
      <c r="BC111" s="983"/>
      <c r="BD111" s="983"/>
      <c r="BE111" s="983"/>
      <c r="BF111" s="983"/>
      <c r="BG111" s="983"/>
      <c r="BH111" s="983"/>
      <c r="BI111" s="983"/>
      <c r="BJ111" s="983"/>
      <c r="BK111" s="983"/>
      <c r="BL111" s="983"/>
      <c r="BM111" s="983"/>
      <c r="BN111" s="983"/>
      <c r="BO111" s="983"/>
      <c r="BP111" s="984"/>
      <c r="BQ111" s="952" t="s">
        <v>113</v>
      </c>
      <c r="BR111" s="953"/>
      <c r="BS111" s="953"/>
      <c r="BT111" s="953"/>
      <c r="BU111" s="953"/>
      <c r="BV111" s="953" t="s">
        <v>113</v>
      </c>
      <c r="BW111" s="953"/>
      <c r="BX111" s="953"/>
      <c r="BY111" s="953"/>
      <c r="BZ111" s="953"/>
      <c r="CA111" s="953" t="s">
        <v>113</v>
      </c>
      <c r="CB111" s="953"/>
      <c r="CC111" s="953"/>
      <c r="CD111" s="953"/>
      <c r="CE111" s="953"/>
      <c r="CF111" s="947" t="s">
        <v>113</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113</v>
      </c>
      <c r="DH111" s="953"/>
      <c r="DI111" s="953"/>
      <c r="DJ111" s="953"/>
      <c r="DK111" s="953"/>
      <c r="DL111" s="953" t="s">
        <v>113</v>
      </c>
      <c r="DM111" s="953"/>
      <c r="DN111" s="953"/>
      <c r="DO111" s="953"/>
      <c r="DP111" s="953"/>
      <c r="DQ111" s="953" t="s">
        <v>113</v>
      </c>
      <c r="DR111" s="953"/>
      <c r="DS111" s="953"/>
      <c r="DT111" s="953"/>
      <c r="DU111" s="953"/>
      <c r="DV111" s="954" t="s">
        <v>113</v>
      </c>
      <c r="DW111" s="954"/>
      <c r="DX111" s="954"/>
      <c r="DY111" s="954"/>
      <c r="DZ111" s="955"/>
    </row>
    <row r="112" spans="1:131" s="199" customFormat="1" ht="26.25" customHeight="1" x14ac:dyDescent="0.15">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113</v>
      </c>
      <c r="AB112" s="992"/>
      <c r="AC112" s="992"/>
      <c r="AD112" s="992"/>
      <c r="AE112" s="993"/>
      <c r="AF112" s="994" t="s">
        <v>113</v>
      </c>
      <c r="AG112" s="992"/>
      <c r="AH112" s="992"/>
      <c r="AI112" s="992"/>
      <c r="AJ112" s="993"/>
      <c r="AK112" s="994" t="s">
        <v>113</v>
      </c>
      <c r="AL112" s="992"/>
      <c r="AM112" s="992"/>
      <c r="AN112" s="992"/>
      <c r="AO112" s="993"/>
      <c r="AP112" s="995" t="s">
        <v>113</v>
      </c>
      <c r="AQ112" s="996"/>
      <c r="AR112" s="996"/>
      <c r="AS112" s="996"/>
      <c r="AT112" s="997"/>
      <c r="AU112" s="933"/>
      <c r="AV112" s="934"/>
      <c r="AW112" s="934"/>
      <c r="AX112" s="934"/>
      <c r="AY112" s="934"/>
      <c r="AZ112" s="982" t="s">
        <v>414</v>
      </c>
      <c r="BA112" s="983"/>
      <c r="BB112" s="983"/>
      <c r="BC112" s="983"/>
      <c r="BD112" s="983"/>
      <c r="BE112" s="983"/>
      <c r="BF112" s="983"/>
      <c r="BG112" s="983"/>
      <c r="BH112" s="983"/>
      <c r="BI112" s="983"/>
      <c r="BJ112" s="983"/>
      <c r="BK112" s="983"/>
      <c r="BL112" s="983"/>
      <c r="BM112" s="983"/>
      <c r="BN112" s="983"/>
      <c r="BO112" s="983"/>
      <c r="BP112" s="984"/>
      <c r="BQ112" s="952">
        <v>2598904</v>
      </c>
      <c r="BR112" s="953"/>
      <c r="BS112" s="953"/>
      <c r="BT112" s="953"/>
      <c r="BU112" s="953"/>
      <c r="BV112" s="953">
        <v>2521720</v>
      </c>
      <c r="BW112" s="953"/>
      <c r="BX112" s="953"/>
      <c r="BY112" s="953"/>
      <c r="BZ112" s="953"/>
      <c r="CA112" s="953">
        <v>2473260</v>
      </c>
      <c r="CB112" s="953"/>
      <c r="CC112" s="953"/>
      <c r="CD112" s="953"/>
      <c r="CE112" s="953"/>
      <c r="CF112" s="947">
        <v>144.1</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113</v>
      </c>
      <c r="DH112" s="953"/>
      <c r="DI112" s="953"/>
      <c r="DJ112" s="953"/>
      <c r="DK112" s="953"/>
      <c r="DL112" s="953" t="s">
        <v>113</v>
      </c>
      <c r="DM112" s="953"/>
      <c r="DN112" s="953"/>
      <c r="DO112" s="953"/>
      <c r="DP112" s="953"/>
      <c r="DQ112" s="953" t="s">
        <v>113</v>
      </c>
      <c r="DR112" s="953"/>
      <c r="DS112" s="953"/>
      <c r="DT112" s="953"/>
      <c r="DU112" s="953"/>
      <c r="DV112" s="954" t="s">
        <v>113</v>
      </c>
      <c r="DW112" s="954"/>
      <c r="DX112" s="954"/>
      <c r="DY112" s="954"/>
      <c r="DZ112" s="955"/>
    </row>
    <row r="113" spans="1:130" s="199" customFormat="1" ht="26.25" customHeight="1" x14ac:dyDescent="0.15">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141997</v>
      </c>
      <c r="AB113" s="967"/>
      <c r="AC113" s="967"/>
      <c r="AD113" s="967"/>
      <c r="AE113" s="968"/>
      <c r="AF113" s="969">
        <v>140182</v>
      </c>
      <c r="AG113" s="967"/>
      <c r="AH113" s="967"/>
      <c r="AI113" s="967"/>
      <c r="AJ113" s="968"/>
      <c r="AK113" s="969">
        <v>142804</v>
      </c>
      <c r="AL113" s="967"/>
      <c r="AM113" s="967"/>
      <c r="AN113" s="967"/>
      <c r="AO113" s="968"/>
      <c r="AP113" s="970">
        <v>8.3000000000000007</v>
      </c>
      <c r="AQ113" s="971"/>
      <c r="AR113" s="971"/>
      <c r="AS113" s="971"/>
      <c r="AT113" s="972"/>
      <c r="AU113" s="933"/>
      <c r="AV113" s="934"/>
      <c r="AW113" s="934"/>
      <c r="AX113" s="934"/>
      <c r="AY113" s="934"/>
      <c r="AZ113" s="982" t="s">
        <v>417</v>
      </c>
      <c r="BA113" s="983"/>
      <c r="BB113" s="983"/>
      <c r="BC113" s="983"/>
      <c r="BD113" s="983"/>
      <c r="BE113" s="983"/>
      <c r="BF113" s="983"/>
      <c r="BG113" s="983"/>
      <c r="BH113" s="983"/>
      <c r="BI113" s="983"/>
      <c r="BJ113" s="983"/>
      <c r="BK113" s="983"/>
      <c r="BL113" s="983"/>
      <c r="BM113" s="983"/>
      <c r="BN113" s="983"/>
      <c r="BO113" s="983"/>
      <c r="BP113" s="984"/>
      <c r="BQ113" s="952">
        <v>394262</v>
      </c>
      <c r="BR113" s="953"/>
      <c r="BS113" s="953"/>
      <c r="BT113" s="953"/>
      <c r="BU113" s="953"/>
      <c r="BV113" s="953">
        <v>343038</v>
      </c>
      <c r="BW113" s="953"/>
      <c r="BX113" s="953"/>
      <c r="BY113" s="953"/>
      <c r="BZ113" s="953"/>
      <c r="CA113" s="953">
        <v>265082</v>
      </c>
      <c r="CB113" s="953"/>
      <c r="CC113" s="953"/>
      <c r="CD113" s="953"/>
      <c r="CE113" s="953"/>
      <c r="CF113" s="947">
        <v>15.4</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113</v>
      </c>
      <c r="DH113" s="992"/>
      <c r="DI113" s="992"/>
      <c r="DJ113" s="992"/>
      <c r="DK113" s="993"/>
      <c r="DL113" s="994" t="s">
        <v>113</v>
      </c>
      <c r="DM113" s="992"/>
      <c r="DN113" s="992"/>
      <c r="DO113" s="992"/>
      <c r="DP113" s="993"/>
      <c r="DQ113" s="994" t="s">
        <v>113</v>
      </c>
      <c r="DR113" s="992"/>
      <c r="DS113" s="992"/>
      <c r="DT113" s="992"/>
      <c r="DU113" s="993"/>
      <c r="DV113" s="995" t="s">
        <v>113</v>
      </c>
      <c r="DW113" s="996"/>
      <c r="DX113" s="996"/>
      <c r="DY113" s="996"/>
      <c r="DZ113" s="997"/>
    </row>
    <row r="114" spans="1:130" s="199" customFormat="1" ht="26.25" customHeight="1" x14ac:dyDescent="0.15">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53090</v>
      </c>
      <c r="AB114" s="992"/>
      <c r="AC114" s="992"/>
      <c r="AD114" s="992"/>
      <c r="AE114" s="993"/>
      <c r="AF114" s="994">
        <v>41315</v>
      </c>
      <c r="AG114" s="992"/>
      <c r="AH114" s="992"/>
      <c r="AI114" s="992"/>
      <c r="AJ114" s="993"/>
      <c r="AK114" s="994">
        <v>47238</v>
      </c>
      <c r="AL114" s="992"/>
      <c r="AM114" s="992"/>
      <c r="AN114" s="992"/>
      <c r="AO114" s="993"/>
      <c r="AP114" s="995">
        <v>2.8</v>
      </c>
      <c r="AQ114" s="996"/>
      <c r="AR114" s="996"/>
      <c r="AS114" s="996"/>
      <c r="AT114" s="997"/>
      <c r="AU114" s="933"/>
      <c r="AV114" s="934"/>
      <c r="AW114" s="934"/>
      <c r="AX114" s="934"/>
      <c r="AY114" s="934"/>
      <c r="AZ114" s="982" t="s">
        <v>420</v>
      </c>
      <c r="BA114" s="983"/>
      <c r="BB114" s="983"/>
      <c r="BC114" s="983"/>
      <c r="BD114" s="983"/>
      <c r="BE114" s="983"/>
      <c r="BF114" s="983"/>
      <c r="BG114" s="983"/>
      <c r="BH114" s="983"/>
      <c r="BI114" s="983"/>
      <c r="BJ114" s="983"/>
      <c r="BK114" s="983"/>
      <c r="BL114" s="983"/>
      <c r="BM114" s="983"/>
      <c r="BN114" s="983"/>
      <c r="BO114" s="983"/>
      <c r="BP114" s="984"/>
      <c r="BQ114" s="952">
        <v>575832</v>
      </c>
      <c r="BR114" s="953"/>
      <c r="BS114" s="953"/>
      <c r="BT114" s="953"/>
      <c r="BU114" s="953"/>
      <c r="BV114" s="953">
        <v>604030</v>
      </c>
      <c r="BW114" s="953"/>
      <c r="BX114" s="953"/>
      <c r="BY114" s="953"/>
      <c r="BZ114" s="953"/>
      <c r="CA114" s="953">
        <v>583528</v>
      </c>
      <c r="CB114" s="953"/>
      <c r="CC114" s="953"/>
      <c r="CD114" s="953"/>
      <c r="CE114" s="953"/>
      <c r="CF114" s="947">
        <v>34</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113</v>
      </c>
      <c r="DH114" s="992"/>
      <c r="DI114" s="992"/>
      <c r="DJ114" s="992"/>
      <c r="DK114" s="993"/>
      <c r="DL114" s="994" t="s">
        <v>113</v>
      </c>
      <c r="DM114" s="992"/>
      <c r="DN114" s="992"/>
      <c r="DO114" s="992"/>
      <c r="DP114" s="993"/>
      <c r="DQ114" s="994" t="s">
        <v>113</v>
      </c>
      <c r="DR114" s="992"/>
      <c r="DS114" s="992"/>
      <c r="DT114" s="992"/>
      <c r="DU114" s="993"/>
      <c r="DV114" s="995" t="s">
        <v>113</v>
      </c>
      <c r="DW114" s="996"/>
      <c r="DX114" s="996"/>
      <c r="DY114" s="996"/>
      <c r="DZ114" s="997"/>
    </row>
    <row r="115" spans="1:130" s="199" customFormat="1" ht="26.25" customHeight="1" x14ac:dyDescent="0.15">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113</v>
      </c>
      <c r="AB115" s="967"/>
      <c r="AC115" s="967"/>
      <c r="AD115" s="967"/>
      <c r="AE115" s="968"/>
      <c r="AF115" s="969" t="s">
        <v>113</v>
      </c>
      <c r="AG115" s="967"/>
      <c r="AH115" s="967"/>
      <c r="AI115" s="967"/>
      <c r="AJ115" s="968"/>
      <c r="AK115" s="969" t="s">
        <v>113</v>
      </c>
      <c r="AL115" s="967"/>
      <c r="AM115" s="967"/>
      <c r="AN115" s="967"/>
      <c r="AO115" s="968"/>
      <c r="AP115" s="970" t="s">
        <v>113</v>
      </c>
      <c r="AQ115" s="971"/>
      <c r="AR115" s="971"/>
      <c r="AS115" s="971"/>
      <c r="AT115" s="972"/>
      <c r="AU115" s="933"/>
      <c r="AV115" s="934"/>
      <c r="AW115" s="934"/>
      <c r="AX115" s="934"/>
      <c r="AY115" s="934"/>
      <c r="AZ115" s="982" t="s">
        <v>423</v>
      </c>
      <c r="BA115" s="983"/>
      <c r="BB115" s="983"/>
      <c r="BC115" s="983"/>
      <c r="BD115" s="983"/>
      <c r="BE115" s="983"/>
      <c r="BF115" s="983"/>
      <c r="BG115" s="983"/>
      <c r="BH115" s="983"/>
      <c r="BI115" s="983"/>
      <c r="BJ115" s="983"/>
      <c r="BK115" s="983"/>
      <c r="BL115" s="983"/>
      <c r="BM115" s="983"/>
      <c r="BN115" s="983"/>
      <c r="BO115" s="983"/>
      <c r="BP115" s="984"/>
      <c r="BQ115" s="952" t="s">
        <v>113</v>
      </c>
      <c r="BR115" s="953"/>
      <c r="BS115" s="953"/>
      <c r="BT115" s="953"/>
      <c r="BU115" s="953"/>
      <c r="BV115" s="953" t="s">
        <v>113</v>
      </c>
      <c r="BW115" s="953"/>
      <c r="BX115" s="953"/>
      <c r="BY115" s="953"/>
      <c r="BZ115" s="953"/>
      <c r="CA115" s="953" t="s">
        <v>113</v>
      </c>
      <c r="CB115" s="953"/>
      <c r="CC115" s="953"/>
      <c r="CD115" s="953"/>
      <c r="CE115" s="953"/>
      <c r="CF115" s="947" t="s">
        <v>113</v>
      </c>
      <c r="CG115" s="948"/>
      <c r="CH115" s="948"/>
      <c r="CI115" s="948"/>
      <c r="CJ115" s="948"/>
      <c r="CK115" s="978"/>
      <c r="CL115" s="979"/>
      <c r="CM115" s="982"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113</v>
      </c>
      <c r="DH115" s="992"/>
      <c r="DI115" s="992"/>
      <c r="DJ115" s="992"/>
      <c r="DK115" s="993"/>
      <c r="DL115" s="994" t="s">
        <v>113</v>
      </c>
      <c r="DM115" s="992"/>
      <c r="DN115" s="992"/>
      <c r="DO115" s="992"/>
      <c r="DP115" s="993"/>
      <c r="DQ115" s="994" t="s">
        <v>113</v>
      </c>
      <c r="DR115" s="992"/>
      <c r="DS115" s="992"/>
      <c r="DT115" s="992"/>
      <c r="DU115" s="993"/>
      <c r="DV115" s="995" t="s">
        <v>113</v>
      </c>
      <c r="DW115" s="996"/>
      <c r="DX115" s="996"/>
      <c r="DY115" s="996"/>
      <c r="DZ115" s="997"/>
    </row>
    <row r="116" spans="1:130" s="199" customFormat="1" ht="26.25" customHeight="1" x14ac:dyDescent="0.15">
      <c r="A116" s="989"/>
      <c r="B116" s="990"/>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203</v>
      </c>
      <c r="AB116" s="992"/>
      <c r="AC116" s="992"/>
      <c r="AD116" s="992"/>
      <c r="AE116" s="993"/>
      <c r="AF116" s="994">
        <v>118</v>
      </c>
      <c r="AG116" s="992"/>
      <c r="AH116" s="992"/>
      <c r="AI116" s="992"/>
      <c r="AJ116" s="993"/>
      <c r="AK116" s="994">
        <v>90</v>
      </c>
      <c r="AL116" s="992"/>
      <c r="AM116" s="992"/>
      <c r="AN116" s="992"/>
      <c r="AO116" s="993"/>
      <c r="AP116" s="995">
        <v>0</v>
      </c>
      <c r="AQ116" s="996"/>
      <c r="AR116" s="996"/>
      <c r="AS116" s="996"/>
      <c r="AT116" s="997"/>
      <c r="AU116" s="933"/>
      <c r="AV116" s="934"/>
      <c r="AW116" s="934"/>
      <c r="AX116" s="934"/>
      <c r="AY116" s="934"/>
      <c r="AZ116" s="1000" t="s">
        <v>426</v>
      </c>
      <c r="BA116" s="1001"/>
      <c r="BB116" s="1001"/>
      <c r="BC116" s="1001"/>
      <c r="BD116" s="1001"/>
      <c r="BE116" s="1001"/>
      <c r="BF116" s="1001"/>
      <c r="BG116" s="1001"/>
      <c r="BH116" s="1001"/>
      <c r="BI116" s="1001"/>
      <c r="BJ116" s="1001"/>
      <c r="BK116" s="1001"/>
      <c r="BL116" s="1001"/>
      <c r="BM116" s="1001"/>
      <c r="BN116" s="1001"/>
      <c r="BO116" s="1001"/>
      <c r="BP116" s="1002"/>
      <c r="BQ116" s="952" t="s">
        <v>113</v>
      </c>
      <c r="BR116" s="953"/>
      <c r="BS116" s="953"/>
      <c r="BT116" s="953"/>
      <c r="BU116" s="953"/>
      <c r="BV116" s="953" t="s">
        <v>113</v>
      </c>
      <c r="BW116" s="953"/>
      <c r="BX116" s="953"/>
      <c r="BY116" s="953"/>
      <c r="BZ116" s="953"/>
      <c r="CA116" s="953" t="s">
        <v>113</v>
      </c>
      <c r="CB116" s="953"/>
      <c r="CC116" s="953"/>
      <c r="CD116" s="953"/>
      <c r="CE116" s="953"/>
      <c r="CF116" s="947" t="s">
        <v>113</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113</v>
      </c>
      <c r="DH116" s="992"/>
      <c r="DI116" s="992"/>
      <c r="DJ116" s="992"/>
      <c r="DK116" s="993"/>
      <c r="DL116" s="994" t="s">
        <v>113</v>
      </c>
      <c r="DM116" s="992"/>
      <c r="DN116" s="992"/>
      <c r="DO116" s="992"/>
      <c r="DP116" s="993"/>
      <c r="DQ116" s="994" t="s">
        <v>113</v>
      </c>
      <c r="DR116" s="992"/>
      <c r="DS116" s="992"/>
      <c r="DT116" s="992"/>
      <c r="DU116" s="993"/>
      <c r="DV116" s="995" t="s">
        <v>113</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428</v>
      </c>
      <c r="Z117" s="919"/>
      <c r="AA117" s="1009">
        <v>562755</v>
      </c>
      <c r="AB117" s="1010"/>
      <c r="AC117" s="1010"/>
      <c r="AD117" s="1010"/>
      <c r="AE117" s="1011"/>
      <c r="AF117" s="1012">
        <v>566307</v>
      </c>
      <c r="AG117" s="1010"/>
      <c r="AH117" s="1010"/>
      <c r="AI117" s="1010"/>
      <c r="AJ117" s="1011"/>
      <c r="AK117" s="1012">
        <v>520829</v>
      </c>
      <c r="AL117" s="1010"/>
      <c r="AM117" s="1010"/>
      <c r="AN117" s="1010"/>
      <c r="AO117" s="1011"/>
      <c r="AP117" s="1013"/>
      <c r="AQ117" s="1014"/>
      <c r="AR117" s="1014"/>
      <c r="AS117" s="1014"/>
      <c r="AT117" s="1015"/>
      <c r="AU117" s="933"/>
      <c r="AV117" s="934"/>
      <c r="AW117" s="934"/>
      <c r="AX117" s="934"/>
      <c r="AY117" s="934"/>
      <c r="AZ117" s="1000" t="s">
        <v>429</v>
      </c>
      <c r="BA117" s="1001"/>
      <c r="BB117" s="1001"/>
      <c r="BC117" s="1001"/>
      <c r="BD117" s="1001"/>
      <c r="BE117" s="1001"/>
      <c r="BF117" s="1001"/>
      <c r="BG117" s="1001"/>
      <c r="BH117" s="1001"/>
      <c r="BI117" s="1001"/>
      <c r="BJ117" s="1001"/>
      <c r="BK117" s="1001"/>
      <c r="BL117" s="1001"/>
      <c r="BM117" s="1001"/>
      <c r="BN117" s="1001"/>
      <c r="BO117" s="1001"/>
      <c r="BP117" s="1002"/>
      <c r="BQ117" s="952" t="s">
        <v>113</v>
      </c>
      <c r="BR117" s="953"/>
      <c r="BS117" s="953"/>
      <c r="BT117" s="953"/>
      <c r="BU117" s="953"/>
      <c r="BV117" s="953" t="s">
        <v>113</v>
      </c>
      <c r="BW117" s="953"/>
      <c r="BX117" s="953"/>
      <c r="BY117" s="953"/>
      <c r="BZ117" s="953"/>
      <c r="CA117" s="953" t="s">
        <v>113</v>
      </c>
      <c r="CB117" s="953"/>
      <c r="CC117" s="953"/>
      <c r="CD117" s="953"/>
      <c r="CE117" s="953"/>
      <c r="CF117" s="947" t="s">
        <v>113</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113</v>
      </c>
      <c r="DH117" s="992"/>
      <c r="DI117" s="992"/>
      <c r="DJ117" s="992"/>
      <c r="DK117" s="993"/>
      <c r="DL117" s="994" t="s">
        <v>113</v>
      </c>
      <c r="DM117" s="992"/>
      <c r="DN117" s="992"/>
      <c r="DO117" s="992"/>
      <c r="DP117" s="993"/>
      <c r="DQ117" s="994" t="s">
        <v>113</v>
      </c>
      <c r="DR117" s="992"/>
      <c r="DS117" s="992"/>
      <c r="DT117" s="992"/>
      <c r="DU117" s="993"/>
      <c r="DV117" s="995" t="s">
        <v>113</v>
      </c>
      <c r="DW117" s="996"/>
      <c r="DX117" s="996"/>
      <c r="DY117" s="996"/>
      <c r="DZ117" s="997"/>
    </row>
    <row r="118" spans="1:130" s="199" customFormat="1" ht="26.25" customHeight="1" x14ac:dyDescent="0.15">
      <c r="A118" s="93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402</v>
      </c>
      <c r="AB118" s="918"/>
      <c r="AC118" s="918"/>
      <c r="AD118" s="918"/>
      <c r="AE118" s="919"/>
      <c r="AF118" s="917" t="s">
        <v>288</v>
      </c>
      <c r="AG118" s="918"/>
      <c r="AH118" s="918"/>
      <c r="AI118" s="918"/>
      <c r="AJ118" s="919"/>
      <c r="AK118" s="917" t="s">
        <v>287</v>
      </c>
      <c r="AL118" s="918"/>
      <c r="AM118" s="918"/>
      <c r="AN118" s="918"/>
      <c r="AO118" s="919"/>
      <c r="AP118" s="1004" t="s">
        <v>403</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113</v>
      </c>
      <c r="BR118" s="1031"/>
      <c r="BS118" s="1031"/>
      <c r="BT118" s="1031"/>
      <c r="BU118" s="1031"/>
      <c r="BV118" s="1031" t="s">
        <v>113</v>
      </c>
      <c r="BW118" s="1031"/>
      <c r="BX118" s="1031"/>
      <c r="BY118" s="1031"/>
      <c r="BZ118" s="1031"/>
      <c r="CA118" s="1031" t="s">
        <v>113</v>
      </c>
      <c r="CB118" s="1031"/>
      <c r="CC118" s="1031"/>
      <c r="CD118" s="1031"/>
      <c r="CE118" s="1031"/>
      <c r="CF118" s="947" t="s">
        <v>113</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113</v>
      </c>
      <c r="DH118" s="992"/>
      <c r="DI118" s="992"/>
      <c r="DJ118" s="992"/>
      <c r="DK118" s="993"/>
      <c r="DL118" s="994" t="s">
        <v>113</v>
      </c>
      <c r="DM118" s="992"/>
      <c r="DN118" s="992"/>
      <c r="DO118" s="992"/>
      <c r="DP118" s="993"/>
      <c r="DQ118" s="994" t="s">
        <v>113</v>
      </c>
      <c r="DR118" s="992"/>
      <c r="DS118" s="992"/>
      <c r="DT118" s="992"/>
      <c r="DU118" s="993"/>
      <c r="DV118" s="995" t="s">
        <v>113</v>
      </c>
      <c r="DW118" s="996"/>
      <c r="DX118" s="996"/>
      <c r="DY118" s="996"/>
      <c r="DZ118" s="997"/>
    </row>
    <row r="119" spans="1:130" s="199" customFormat="1" ht="26.25" customHeight="1" x14ac:dyDescent="0.15">
      <c r="A119" s="1091"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113</v>
      </c>
      <c r="AB119" s="925"/>
      <c r="AC119" s="925"/>
      <c r="AD119" s="925"/>
      <c r="AE119" s="926"/>
      <c r="AF119" s="927" t="s">
        <v>113</v>
      </c>
      <c r="AG119" s="925"/>
      <c r="AH119" s="925"/>
      <c r="AI119" s="925"/>
      <c r="AJ119" s="926"/>
      <c r="AK119" s="927" t="s">
        <v>113</v>
      </c>
      <c r="AL119" s="925"/>
      <c r="AM119" s="925"/>
      <c r="AN119" s="925"/>
      <c r="AO119" s="926"/>
      <c r="AP119" s="928" t="s">
        <v>113</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433</v>
      </c>
      <c r="BP119" s="1039"/>
      <c r="BQ119" s="1030">
        <v>7035852</v>
      </c>
      <c r="BR119" s="1031"/>
      <c r="BS119" s="1031"/>
      <c r="BT119" s="1031"/>
      <c r="BU119" s="1031"/>
      <c r="BV119" s="1031">
        <v>6971428</v>
      </c>
      <c r="BW119" s="1031"/>
      <c r="BX119" s="1031"/>
      <c r="BY119" s="1031"/>
      <c r="BZ119" s="1031"/>
      <c r="CA119" s="1031">
        <v>7002869</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113</v>
      </c>
      <c r="DH119" s="1017"/>
      <c r="DI119" s="1017"/>
      <c r="DJ119" s="1017"/>
      <c r="DK119" s="1018"/>
      <c r="DL119" s="1016" t="s">
        <v>113</v>
      </c>
      <c r="DM119" s="1017"/>
      <c r="DN119" s="1017"/>
      <c r="DO119" s="1017"/>
      <c r="DP119" s="1018"/>
      <c r="DQ119" s="1016" t="s">
        <v>113</v>
      </c>
      <c r="DR119" s="1017"/>
      <c r="DS119" s="1017"/>
      <c r="DT119" s="1017"/>
      <c r="DU119" s="1018"/>
      <c r="DV119" s="1019" t="s">
        <v>113</v>
      </c>
      <c r="DW119" s="1020"/>
      <c r="DX119" s="1020"/>
      <c r="DY119" s="1020"/>
      <c r="DZ119" s="1021"/>
    </row>
    <row r="120" spans="1:130" s="199" customFormat="1" ht="26.25" customHeight="1" x14ac:dyDescent="0.15">
      <c r="A120" s="1092"/>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113</v>
      </c>
      <c r="AB120" s="992"/>
      <c r="AC120" s="992"/>
      <c r="AD120" s="992"/>
      <c r="AE120" s="993"/>
      <c r="AF120" s="994" t="s">
        <v>113</v>
      </c>
      <c r="AG120" s="992"/>
      <c r="AH120" s="992"/>
      <c r="AI120" s="992"/>
      <c r="AJ120" s="993"/>
      <c r="AK120" s="994" t="s">
        <v>113</v>
      </c>
      <c r="AL120" s="992"/>
      <c r="AM120" s="992"/>
      <c r="AN120" s="992"/>
      <c r="AO120" s="993"/>
      <c r="AP120" s="995" t="s">
        <v>113</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1613157</v>
      </c>
      <c r="BR120" s="960"/>
      <c r="BS120" s="960"/>
      <c r="BT120" s="960"/>
      <c r="BU120" s="960"/>
      <c r="BV120" s="960">
        <v>1720091</v>
      </c>
      <c r="BW120" s="960"/>
      <c r="BX120" s="960"/>
      <c r="BY120" s="960"/>
      <c r="BZ120" s="960"/>
      <c r="CA120" s="960">
        <v>1828354</v>
      </c>
      <c r="CB120" s="960"/>
      <c r="CC120" s="960"/>
      <c r="CD120" s="960"/>
      <c r="CE120" s="960"/>
      <c r="CF120" s="974">
        <v>106.5</v>
      </c>
      <c r="CG120" s="975"/>
      <c r="CH120" s="975"/>
      <c r="CI120" s="975"/>
      <c r="CJ120" s="975"/>
      <c r="CK120" s="1040" t="s">
        <v>437</v>
      </c>
      <c r="CL120" s="1041"/>
      <c r="CM120" s="1041"/>
      <c r="CN120" s="1041"/>
      <c r="CO120" s="1042"/>
      <c r="CP120" s="1048" t="s">
        <v>387</v>
      </c>
      <c r="CQ120" s="1049"/>
      <c r="CR120" s="1049"/>
      <c r="CS120" s="1049"/>
      <c r="CT120" s="1049"/>
      <c r="CU120" s="1049"/>
      <c r="CV120" s="1049"/>
      <c r="CW120" s="1049"/>
      <c r="CX120" s="1049"/>
      <c r="CY120" s="1049"/>
      <c r="CZ120" s="1049"/>
      <c r="DA120" s="1049"/>
      <c r="DB120" s="1049"/>
      <c r="DC120" s="1049"/>
      <c r="DD120" s="1049"/>
      <c r="DE120" s="1049"/>
      <c r="DF120" s="1050"/>
      <c r="DG120" s="959">
        <v>1834094</v>
      </c>
      <c r="DH120" s="960"/>
      <c r="DI120" s="960"/>
      <c r="DJ120" s="960"/>
      <c r="DK120" s="960"/>
      <c r="DL120" s="960">
        <v>1790035</v>
      </c>
      <c r="DM120" s="960"/>
      <c r="DN120" s="960"/>
      <c r="DO120" s="960"/>
      <c r="DP120" s="960"/>
      <c r="DQ120" s="960">
        <v>1707583</v>
      </c>
      <c r="DR120" s="960"/>
      <c r="DS120" s="960"/>
      <c r="DT120" s="960"/>
      <c r="DU120" s="960"/>
      <c r="DV120" s="961">
        <v>99.5</v>
      </c>
      <c r="DW120" s="961"/>
      <c r="DX120" s="961"/>
      <c r="DY120" s="961"/>
      <c r="DZ120" s="962"/>
    </row>
    <row r="121" spans="1:130" s="199" customFormat="1" ht="26.25" customHeight="1" x14ac:dyDescent="0.15">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113</v>
      </c>
      <c r="AB121" s="992"/>
      <c r="AC121" s="992"/>
      <c r="AD121" s="992"/>
      <c r="AE121" s="993"/>
      <c r="AF121" s="994" t="s">
        <v>113</v>
      </c>
      <c r="AG121" s="992"/>
      <c r="AH121" s="992"/>
      <c r="AI121" s="992"/>
      <c r="AJ121" s="993"/>
      <c r="AK121" s="994" t="s">
        <v>113</v>
      </c>
      <c r="AL121" s="992"/>
      <c r="AM121" s="992"/>
      <c r="AN121" s="992"/>
      <c r="AO121" s="993"/>
      <c r="AP121" s="995" t="s">
        <v>113</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18533</v>
      </c>
      <c r="BR121" s="953"/>
      <c r="BS121" s="953"/>
      <c r="BT121" s="953"/>
      <c r="BU121" s="953"/>
      <c r="BV121" s="953">
        <v>14831</v>
      </c>
      <c r="BW121" s="953"/>
      <c r="BX121" s="953"/>
      <c r="BY121" s="953"/>
      <c r="BZ121" s="953"/>
      <c r="CA121" s="953">
        <v>11129</v>
      </c>
      <c r="CB121" s="953"/>
      <c r="CC121" s="953"/>
      <c r="CD121" s="953"/>
      <c r="CE121" s="953"/>
      <c r="CF121" s="947">
        <v>0.6</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764378</v>
      </c>
      <c r="DH121" s="953"/>
      <c r="DI121" s="953"/>
      <c r="DJ121" s="953"/>
      <c r="DK121" s="953"/>
      <c r="DL121" s="953">
        <v>731337</v>
      </c>
      <c r="DM121" s="953"/>
      <c r="DN121" s="953"/>
      <c r="DO121" s="953"/>
      <c r="DP121" s="953"/>
      <c r="DQ121" s="953">
        <v>765677</v>
      </c>
      <c r="DR121" s="953"/>
      <c r="DS121" s="953"/>
      <c r="DT121" s="953"/>
      <c r="DU121" s="953"/>
      <c r="DV121" s="954">
        <v>44.6</v>
      </c>
      <c r="DW121" s="954"/>
      <c r="DX121" s="954"/>
      <c r="DY121" s="954"/>
      <c r="DZ121" s="955"/>
    </row>
    <row r="122" spans="1:130" s="199" customFormat="1" ht="26.25" customHeight="1" x14ac:dyDescent="0.15">
      <c r="A122" s="1092"/>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113</v>
      </c>
      <c r="AB122" s="992"/>
      <c r="AC122" s="992"/>
      <c r="AD122" s="992"/>
      <c r="AE122" s="993"/>
      <c r="AF122" s="994" t="s">
        <v>113</v>
      </c>
      <c r="AG122" s="992"/>
      <c r="AH122" s="992"/>
      <c r="AI122" s="992"/>
      <c r="AJ122" s="993"/>
      <c r="AK122" s="994" t="s">
        <v>113</v>
      </c>
      <c r="AL122" s="992"/>
      <c r="AM122" s="992"/>
      <c r="AN122" s="992"/>
      <c r="AO122" s="993"/>
      <c r="AP122" s="995" t="s">
        <v>113</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3890847</v>
      </c>
      <c r="BR122" s="1031"/>
      <c r="BS122" s="1031"/>
      <c r="BT122" s="1031"/>
      <c r="BU122" s="1031"/>
      <c r="BV122" s="1031">
        <v>3929062</v>
      </c>
      <c r="BW122" s="1031"/>
      <c r="BX122" s="1031"/>
      <c r="BY122" s="1031"/>
      <c r="BZ122" s="1031"/>
      <c r="CA122" s="1031">
        <v>3853207</v>
      </c>
      <c r="CB122" s="1031"/>
      <c r="CC122" s="1031"/>
      <c r="CD122" s="1031"/>
      <c r="CE122" s="1031"/>
      <c r="CF122" s="1051">
        <v>224.5</v>
      </c>
      <c r="CG122" s="1052"/>
      <c r="CH122" s="1052"/>
      <c r="CI122" s="1052"/>
      <c r="CJ122" s="1052"/>
      <c r="CK122" s="1043"/>
      <c r="CL122" s="1044"/>
      <c r="CM122" s="1044"/>
      <c r="CN122" s="1044"/>
      <c r="CO122" s="1045"/>
      <c r="CP122" s="1053" t="s">
        <v>379</v>
      </c>
      <c r="CQ122" s="1054"/>
      <c r="CR122" s="1054"/>
      <c r="CS122" s="1054"/>
      <c r="CT122" s="1054"/>
      <c r="CU122" s="1054"/>
      <c r="CV122" s="1054"/>
      <c r="CW122" s="1054"/>
      <c r="CX122" s="1054"/>
      <c r="CY122" s="1054"/>
      <c r="CZ122" s="1054"/>
      <c r="DA122" s="1054"/>
      <c r="DB122" s="1054"/>
      <c r="DC122" s="1054"/>
      <c r="DD122" s="1054"/>
      <c r="DE122" s="1054"/>
      <c r="DF122" s="1055"/>
      <c r="DG122" s="952">
        <v>432</v>
      </c>
      <c r="DH122" s="953"/>
      <c r="DI122" s="953"/>
      <c r="DJ122" s="953"/>
      <c r="DK122" s="953"/>
      <c r="DL122" s="953">
        <v>348</v>
      </c>
      <c r="DM122" s="953"/>
      <c r="DN122" s="953"/>
      <c r="DO122" s="953"/>
      <c r="DP122" s="953"/>
      <c r="DQ122" s="953" t="s">
        <v>113</v>
      </c>
      <c r="DR122" s="953"/>
      <c r="DS122" s="953"/>
      <c r="DT122" s="953"/>
      <c r="DU122" s="953"/>
      <c r="DV122" s="954" t="s">
        <v>113</v>
      </c>
      <c r="DW122" s="954"/>
      <c r="DX122" s="954"/>
      <c r="DY122" s="954"/>
      <c r="DZ122" s="955"/>
    </row>
    <row r="123" spans="1:130" s="199" customFormat="1" ht="26.25" customHeight="1" x14ac:dyDescent="0.15">
      <c r="A123" s="1092"/>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113</v>
      </c>
      <c r="AB123" s="992"/>
      <c r="AC123" s="992"/>
      <c r="AD123" s="992"/>
      <c r="AE123" s="993"/>
      <c r="AF123" s="994" t="s">
        <v>113</v>
      </c>
      <c r="AG123" s="992"/>
      <c r="AH123" s="992"/>
      <c r="AI123" s="992"/>
      <c r="AJ123" s="993"/>
      <c r="AK123" s="994" t="s">
        <v>113</v>
      </c>
      <c r="AL123" s="992"/>
      <c r="AM123" s="992"/>
      <c r="AN123" s="992"/>
      <c r="AO123" s="993"/>
      <c r="AP123" s="995" t="s">
        <v>113</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441</v>
      </c>
      <c r="BP123" s="1039"/>
      <c r="BQ123" s="1098">
        <v>5522537</v>
      </c>
      <c r="BR123" s="1099"/>
      <c r="BS123" s="1099"/>
      <c r="BT123" s="1099"/>
      <c r="BU123" s="1099"/>
      <c r="BV123" s="1099">
        <v>5663984</v>
      </c>
      <c r="BW123" s="1099"/>
      <c r="BX123" s="1099"/>
      <c r="BY123" s="1099"/>
      <c r="BZ123" s="1099"/>
      <c r="CA123" s="1099">
        <v>5692690</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9" customFormat="1" ht="26.25" customHeight="1" thickBot="1" x14ac:dyDescent="0.2">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442</v>
      </c>
      <c r="AB124" s="992"/>
      <c r="AC124" s="992"/>
      <c r="AD124" s="992"/>
      <c r="AE124" s="993"/>
      <c r="AF124" s="994" t="s">
        <v>442</v>
      </c>
      <c r="AG124" s="992"/>
      <c r="AH124" s="992"/>
      <c r="AI124" s="992"/>
      <c r="AJ124" s="993"/>
      <c r="AK124" s="994" t="s">
        <v>442</v>
      </c>
      <c r="AL124" s="992"/>
      <c r="AM124" s="992"/>
      <c r="AN124" s="992"/>
      <c r="AO124" s="993"/>
      <c r="AP124" s="995" t="s">
        <v>442</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90.3</v>
      </c>
      <c r="BR124" s="1061"/>
      <c r="BS124" s="1061"/>
      <c r="BT124" s="1061"/>
      <c r="BU124" s="1061"/>
      <c r="BV124" s="1061">
        <v>74.599999999999994</v>
      </c>
      <c r="BW124" s="1061"/>
      <c r="BX124" s="1061"/>
      <c r="BY124" s="1061"/>
      <c r="BZ124" s="1061"/>
      <c r="CA124" s="1061">
        <v>76.3</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t="s">
        <v>113</v>
      </c>
      <c r="DH124" s="1017"/>
      <c r="DI124" s="1017"/>
      <c r="DJ124" s="1017"/>
      <c r="DK124" s="1018"/>
      <c r="DL124" s="1016" t="s">
        <v>113</v>
      </c>
      <c r="DM124" s="1017"/>
      <c r="DN124" s="1017"/>
      <c r="DO124" s="1017"/>
      <c r="DP124" s="1018"/>
      <c r="DQ124" s="1016" t="s">
        <v>113</v>
      </c>
      <c r="DR124" s="1017"/>
      <c r="DS124" s="1017"/>
      <c r="DT124" s="1017"/>
      <c r="DU124" s="1018"/>
      <c r="DV124" s="1019" t="s">
        <v>113</v>
      </c>
      <c r="DW124" s="1020"/>
      <c r="DX124" s="1020"/>
      <c r="DY124" s="1020"/>
      <c r="DZ124" s="1021"/>
    </row>
    <row r="125" spans="1:130" s="199" customFormat="1" ht="26.25" customHeight="1" x14ac:dyDescent="0.15">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113</v>
      </c>
      <c r="AB125" s="992"/>
      <c r="AC125" s="992"/>
      <c r="AD125" s="992"/>
      <c r="AE125" s="993"/>
      <c r="AF125" s="994" t="s">
        <v>113</v>
      </c>
      <c r="AG125" s="992"/>
      <c r="AH125" s="992"/>
      <c r="AI125" s="992"/>
      <c r="AJ125" s="993"/>
      <c r="AK125" s="994" t="s">
        <v>113</v>
      </c>
      <c r="AL125" s="992"/>
      <c r="AM125" s="992"/>
      <c r="AN125" s="992"/>
      <c r="AO125" s="993"/>
      <c r="AP125" s="995" t="s">
        <v>113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113</v>
      </c>
      <c r="DH125" s="960"/>
      <c r="DI125" s="960"/>
      <c r="DJ125" s="960"/>
      <c r="DK125" s="960"/>
      <c r="DL125" s="960" t="s">
        <v>113</v>
      </c>
      <c r="DM125" s="960"/>
      <c r="DN125" s="960"/>
      <c r="DO125" s="960"/>
      <c r="DP125" s="960"/>
      <c r="DQ125" s="960" t="s">
        <v>113</v>
      </c>
      <c r="DR125" s="960"/>
      <c r="DS125" s="960"/>
      <c r="DT125" s="960"/>
      <c r="DU125" s="960"/>
      <c r="DV125" s="961" t="s">
        <v>113</v>
      </c>
      <c r="DW125" s="961"/>
      <c r="DX125" s="961"/>
      <c r="DY125" s="961"/>
      <c r="DZ125" s="962"/>
    </row>
    <row r="126" spans="1:130" s="199" customFormat="1" ht="26.25" customHeight="1" thickBot="1" x14ac:dyDescent="0.2">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113</v>
      </c>
      <c r="AB126" s="992"/>
      <c r="AC126" s="992"/>
      <c r="AD126" s="992"/>
      <c r="AE126" s="993"/>
      <c r="AF126" s="994" t="s">
        <v>113</v>
      </c>
      <c r="AG126" s="992"/>
      <c r="AH126" s="992"/>
      <c r="AI126" s="992"/>
      <c r="AJ126" s="993"/>
      <c r="AK126" s="994" t="s">
        <v>113</v>
      </c>
      <c r="AL126" s="992"/>
      <c r="AM126" s="992"/>
      <c r="AN126" s="992"/>
      <c r="AO126" s="993"/>
      <c r="AP126" s="995" t="s">
        <v>113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t="s">
        <v>113</v>
      </c>
      <c r="DH126" s="953"/>
      <c r="DI126" s="953"/>
      <c r="DJ126" s="953"/>
      <c r="DK126" s="953"/>
      <c r="DL126" s="953" t="s">
        <v>113</v>
      </c>
      <c r="DM126" s="953"/>
      <c r="DN126" s="953"/>
      <c r="DO126" s="953"/>
      <c r="DP126" s="953"/>
      <c r="DQ126" s="953" t="s">
        <v>113</v>
      </c>
      <c r="DR126" s="953"/>
      <c r="DS126" s="953"/>
      <c r="DT126" s="953"/>
      <c r="DU126" s="953"/>
      <c r="DV126" s="954" t="s">
        <v>113</v>
      </c>
      <c r="DW126" s="954"/>
      <c r="DX126" s="954"/>
      <c r="DY126" s="954"/>
      <c r="DZ126" s="955"/>
    </row>
    <row r="127" spans="1:130" s="199" customFormat="1" ht="26.25" customHeight="1" x14ac:dyDescent="0.15">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113</v>
      </c>
      <c r="AB127" s="992"/>
      <c r="AC127" s="992"/>
      <c r="AD127" s="992"/>
      <c r="AE127" s="993"/>
      <c r="AF127" s="994" t="s">
        <v>113</v>
      </c>
      <c r="AG127" s="992"/>
      <c r="AH127" s="992"/>
      <c r="AI127" s="992"/>
      <c r="AJ127" s="993"/>
      <c r="AK127" s="994" t="s">
        <v>113</v>
      </c>
      <c r="AL127" s="992"/>
      <c r="AM127" s="992"/>
      <c r="AN127" s="992"/>
      <c r="AO127" s="993"/>
      <c r="AP127" s="995" t="s">
        <v>113</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113</v>
      </c>
      <c r="DH127" s="953"/>
      <c r="DI127" s="953"/>
      <c r="DJ127" s="953"/>
      <c r="DK127" s="953"/>
      <c r="DL127" s="953" t="s">
        <v>113</v>
      </c>
      <c r="DM127" s="953"/>
      <c r="DN127" s="953"/>
      <c r="DO127" s="953"/>
      <c r="DP127" s="953"/>
      <c r="DQ127" s="953" t="s">
        <v>113</v>
      </c>
      <c r="DR127" s="953"/>
      <c r="DS127" s="953"/>
      <c r="DT127" s="953"/>
      <c r="DU127" s="953"/>
      <c r="DV127" s="954" t="s">
        <v>113</v>
      </c>
      <c r="DW127" s="954"/>
      <c r="DX127" s="954"/>
      <c r="DY127" s="954"/>
      <c r="DZ127" s="955"/>
    </row>
    <row r="128" spans="1:130" s="199" customFormat="1" ht="26.25" customHeight="1" thickBot="1" x14ac:dyDescent="0.2">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3702</v>
      </c>
      <c r="AB128" s="1081"/>
      <c r="AC128" s="1081"/>
      <c r="AD128" s="1081"/>
      <c r="AE128" s="1082"/>
      <c r="AF128" s="1083">
        <v>3702</v>
      </c>
      <c r="AG128" s="1081"/>
      <c r="AH128" s="1081"/>
      <c r="AI128" s="1081"/>
      <c r="AJ128" s="1082"/>
      <c r="AK128" s="1083">
        <v>3702</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113</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113</v>
      </c>
      <c r="DH128" s="1073"/>
      <c r="DI128" s="1073"/>
      <c r="DJ128" s="1073"/>
      <c r="DK128" s="1073"/>
      <c r="DL128" s="1073" t="s">
        <v>113</v>
      </c>
      <c r="DM128" s="1073"/>
      <c r="DN128" s="1073"/>
      <c r="DO128" s="1073"/>
      <c r="DP128" s="1073"/>
      <c r="DQ128" s="1073" t="s">
        <v>113</v>
      </c>
      <c r="DR128" s="1073"/>
      <c r="DS128" s="1073"/>
      <c r="DT128" s="1073"/>
      <c r="DU128" s="1073"/>
      <c r="DV128" s="1074" t="s">
        <v>113</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2033941</v>
      </c>
      <c r="AB129" s="992"/>
      <c r="AC129" s="992"/>
      <c r="AD129" s="992"/>
      <c r="AE129" s="993"/>
      <c r="AF129" s="994">
        <v>2101170</v>
      </c>
      <c r="AG129" s="992"/>
      <c r="AH129" s="992"/>
      <c r="AI129" s="992"/>
      <c r="AJ129" s="993"/>
      <c r="AK129" s="994">
        <v>2052697</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113</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358933</v>
      </c>
      <c r="AB130" s="992"/>
      <c r="AC130" s="992"/>
      <c r="AD130" s="992"/>
      <c r="AE130" s="993"/>
      <c r="AF130" s="994">
        <v>349791</v>
      </c>
      <c r="AG130" s="992"/>
      <c r="AH130" s="992"/>
      <c r="AI130" s="992"/>
      <c r="AJ130" s="993"/>
      <c r="AK130" s="994">
        <v>336053</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11.5</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1675008</v>
      </c>
      <c r="AB131" s="1017"/>
      <c r="AC131" s="1017"/>
      <c r="AD131" s="1017"/>
      <c r="AE131" s="1018"/>
      <c r="AF131" s="1016">
        <v>1751379</v>
      </c>
      <c r="AG131" s="1017"/>
      <c r="AH131" s="1017"/>
      <c r="AI131" s="1017"/>
      <c r="AJ131" s="1018"/>
      <c r="AK131" s="1016">
        <v>1716644</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v>76.3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11.94740562</v>
      </c>
      <c r="AB132" s="1133"/>
      <c r="AC132" s="1133"/>
      <c r="AD132" s="1133"/>
      <c r="AE132" s="1134"/>
      <c r="AF132" s="1135">
        <v>12.15122483</v>
      </c>
      <c r="AG132" s="1133"/>
      <c r="AH132" s="1133"/>
      <c r="AI132" s="1133"/>
      <c r="AJ132" s="1134"/>
      <c r="AK132" s="1135">
        <v>10.548139279999999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14.4</v>
      </c>
      <c r="AB133" s="1116"/>
      <c r="AC133" s="1116"/>
      <c r="AD133" s="1116"/>
      <c r="AE133" s="1117"/>
      <c r="AF133" s="1115">
        <v>12.9</v>
      </c>
      <c r="AG133" s="1116"/>
      <c r="AH133" s="1116"/>
      <c r="AI133" s="1116"/>
      <c r="AJ133" s="1117"/>
      <c r="AK133" s="1115">
        <v>11.5</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30"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55" t="s">
        <v>475</v>
      </c>
      <c r="H9" s="1156"/>
      <c r="I9" s="1156"/>
      <c r="J9" s="1157"/>
      <c r="K9" s="265">
        <v>549193</v>
      </c>
      <c r="L9" s="266">
        <v>131701</v>
      </c>
      <c r="M9" s="267">
        <v>189696</v>
      </c>
      <c r="N9" s="268">
        <v>-30.6</v>
      </c>
    </row>
    <row r="10" spans="1:16" x14ac:dyDescent="0.15">
      <c r="A10" s="250"/>
      <c r="B10" s="246"/>
      <c r="C10" s="246"/>
      <c r="D10" s="246"/>
      <c r="E10" s="246"/>
      <c r="F10" s="246"/>
      <c r="G10" s="1155" t="s">
        <v>476</v>
      </c>
      <c r="H10" s="1156"/>
      <c r="I10" s="1156"/>
      <c r="J10" s="1157"/>
      <c r="K10" s="269">
        <v>45799</v>
      </c>
      <c r="L10" s="270">
        <v>10983</v>
      </c>
      <c r="M10" s="271">
        <v>21936</v>
      </c>
      <c r="N10" s="272">
        <v>-49.9</v>
      </c>
    </row>
    <row r="11" spans="1:16" ht="13.5" customHeight="1" x14ac:dyDescent="0.15">
      <c r="A11" s="250"/>
      <c r="B11" s="246"/>
      <c r="C11" s="246"/>
      <c r="D11" s="246"/>
      <c r="E11" s="246"/>
      <c r="F11" s="246"/>
      <c r="G11" s="1155" t="s">
        <v>477</v>
      </c>
      <c r="H11" s="1156"/>
      <c r="I11" s="1156"/>
      <c r="J11" s="1157"/>
      <c r="K11" s="269">
        <v>149640</v>
      </c>
      <c r="L11" s="270">
        <v>35885</v>
      </c>
      <c r="M11" s="271">
        <v>29437</v>
      </c>
      <c r="N11" s="272">
        <v>21.9</v>
      </c>
    </row>
    <row r="12" spans="1:16" ht="13.5" customHeight="1" x14ac:dyDescent="0.15">
      <c r="A12" s="250"/>
      <c r="B12" s="246"/>
      <c r="C12" s="246"/>
      <c r="D12" s="246"/>
      <c r="E12" s="246"/>
      <c r="F12" s="246"/>
      <c r="G12" s="1155" t="s">
        <v>478</v>
      </c>
      <c r="H12" s="1156"/>
      <c r="I12" s="1156"/>
      <c r="J12" s="1157"/>
      <c r="K12" s="269" t="s">
        <v>479</v>
      </c>
      <c r="L12" s="270" t="s">
        <v>479</v>
      </c>
      <c r="M12" s="271">
        <v>3160</v>
      </c>
      <c r="N12" s="272" t="s">
        <v>479</v>
      </c>
    </row>
    <row r="13" spans="1:16" ht="13.5" customHeight="1" x14ac:dyDescent="0.15">
      <c r="A13" s="250"/>
      <c r="B13" s="246"/>
      <c r="C13" s="246"/>
      <c r="D13" s="246"/>
      <c r="E13" s="246"/>
      <c r="F13" s="246"/>
      <c r="G13" s="1155" t="s">
        <v>480</v>
      </c>
      <c r="H13" s="1156"/>
      <c r="I13" s="1156"/>
      <c r="J13" s="1157"/>
      <c r="K13" s="269" t="s">
        <v>479</v>
      </c>
      <c r="L13" s="270" t="s">
        <v>479</v>
      </c>
      <c r="M13" s="271" t="s">
        <v>479</v>
      </c>
      <c r="N13" s="272" t="s">
        <v>479</v>
      </c>
    </row>
    <row r="14" spans="1:16" ht="13.5" customHeight="1" x14ac:dyDescent="0.15">
      <c r="A14" s="250"/>
      <c r="B14" s="246"/>
      <c r="C14" s="246"/>
      <c r="D14" s="246"/>
      <c r="E14" s="246"/>
      <c r="F14" s="246"/>
      <c r="G14" s="1155" t="s">
        <v>481</v>
      </c>
      <c r="H14" s="1156"/>
      <c r="I14" s="1156"/>
      <c r="J14" s="1157"/>
      <c r="K14" s="269">
        <v>19539</v>
      </c>
      <c r="L14" s="270">
        <v>4686</v>
      </c>
      <c r="M14" s="271">
        <v>9091</v>
      </c>
      <c r="N14" s="272">
        <v>-48.5</v>
      </c>
    </row>
    <row r="15" spans="1:16" ht="13.5" customHeight="1" x14ac:dyDescent="0.15">
      <c r="A15" s="250"/>
      <c r="B15" s="246"/>
      <c r="C15" s="246"/>
      <c r="D15" s="246"/>
      <c r="E15" s="246"/>
      <c r="F15" s="246"/>
      <c r="G15" s="1155" t="s">
        <v>482</v>
      </c>
      <c r="H15" s="1156"/>
      <c r="I15" s="1156"/>
      <c r="J15" s="1157"/>
      <c r="K15" s="269">
        <v>17902</v>
      </c>
      <c r="L15" s="270">
        <v>4293</v>
      </c>
      <c r="M15" s="271">
        <v>4470</v>
      </c>
      <c r="N15" s="272">
        <v>-4</v>
      </c>
    </row>
    <row r="16" spans="1:16" x14ac:dyDescent="0.15">
      <c r="A16" s="250"/>
      <c r="B16" s="246"/>
      <c r="C16" s="246"/>
      <c r="D16" s="246"/>
      <c r="E16" s="246"/>
      <c r="F16" s="246"/>
      <c r="G16" s="1158" t="s">
        <v>483</v>
      </c>
      <c r="H16" s="1159"/>
      <c r="I16" s="1159"/>
      <c r="J16" s="1160"/>
      <c r="K16" s="270">
        <v>-66066</v>
      </c>
      <c r="L16" s="270">
        <v>-15843</v>
      </c>
      <c r="M16" s="271">
        <v>-19414</v>
      </c>
      <c r="N16" s="272">
        <v>-18.399999999999999</v>
      </c>
    </row>
    <row r="17" spans="1:16" x14ac:dyDescent="0.15">
      <c r="A17" s="250"/>
      <c r="B17" s="246"/>
      <c r="C17" s="246"/>
      <c r="D17" s="246"/>
      <c r="E17" s="246"/>
      <c r="F17" s="246"/>
      <c r="G17" s="1158" t="s">
        <v>171</v>
      </c>
      <c r="H17" s="1159"/>
      <c r="I17" s="1159"/>
      <c r="J17" s="1160"/>
      <c r="K17" s="270">
        <v>716007</v>
      </c>
      <c r="L17" s="270">
        <v>171704</v>
      </c>
      <c r="M17" s="271">
        <v>238376</v>
      </c>
      <c r="N17" s="272">
        <v>-28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0" t="s">
        <v>488</v>
      </c>
      <c r="H21" s="1151"/>
      <c r="I21" s="1151"/>
      <c r="J21" s="1152"/>
      <c r="K21" s="282">
        <v>16.309999999999999</v>
      </c>
      <c r="L21" s="283">
        <v>21.75</v>
      </c>
      <c r="M21" s="284">
        <v>-5.44</v>
      </c>
      <c r="N21" s="251"/>
      <c r="O21" s="285"/>
      <c r="P21" s="281"/>
    </row>
    <row r="22" spans="1:16" s="286" customFormat="1" x14ac:dyDescent="0.15">
      <c r="A22" s="281"/>
      <c r="B22" s="251"/>
      <c r="C22" s="251"/>
      <c r="D22" s="251"/>
      <c r="E22" s="251"/>
      <c r="F22" s="251"/>
      <c r="G22" s="1150" t="s">
        <v>489</v>
      </c>
      <c r="H22" s="1151"/>
      <c r="I22" s="1151"/>
      <c r="J22" s="1152"/>
      <c r="K22" s="287">
        <v>97.4</v>
      </c>
      <c r="L22" s="288">
        <v>95.2</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6" t="s">
        <v>493</v>
      </c>
      <c r="H32" s="1167"/>
      <c r="I32" s="1167"/>
      <c r="J32" s="1168"/>
      <c r="K32" s="296">
        <v>330697</v>
      </c>
      <c r="L32" s="296">
        <v>79304</v>
      </c>
      <c r="M32" s="297">
        <v>139853</v>
      </c>
      <c r="N32" s="298">
        <v>-43.3</v>
      </c>
    </row>
    <row r="33" spans="1:16" ht="13.5" customHeight="1" x14ac:dyDescent="0.15">
      <c r="A33" s="250"/>
      <c r="B33" s="246"/>
      <c r="C33" s="246"/>
      <c r="D33" s="246"/>
      <c r="E33" s="246"/>
      <c r="F33" s="246"/>
      <c r="G33" s="1166" t="s">
        <v>494</v>
      </c>
      <c r="H33" s="1167"/>
      <c r="I33" s="1167"/>
      <c r="J33" s="1168"/>
      <c r="K33" s="296" t="s">
        <v>479</v>
      </c>
      <c r="L33" s="296" t="s">
        <v>479</v>
      </c>
      <c r="M33" s="297" t="s">
        <v>479</v>
      </c>
      <c r="N33" s="298" t="s">
        <v>479</v>
      </c>
    </row>
    <row r="34" spans="1:16" ht="27" customHeight="1" x14ac:dyDescent="0.15">
      <c r="A34" s="250"/>
      <c r="B34" s="246"/>
      <c r="C34" s="246"/>
      <c r="D34" s="246"/>
      <c r="E34" s="246"/>
      <c r="F34" s="246"/>
      <c r="G34" s="1166" t="s">
        <v>495</v>
      </c>
      <c r="H34" s="1167"/>
      <c r="I34" s="1167"/>
      <c r="J34" s="1168"/>
      <c r="K34" s="296" t="s">
        <v>479</v>
      </c>
      <c r="L34" s="296" t="s">
        <v>479</v>
      </c>
      <c r="M34" s="297">
        <v>4</v>
      </c>
      <c r="N34" s="298" t="s">
        <v>479</v>
      </c>
    </row>
    <row r="35" spans="1:16" ht="27" customHeight="1" x14ac:dyDescent="0.15">
      <c r="A35" s="250"/>
      <c r="B35" s="246"/>
      <c r="C35" s="246"/>
      <c r="D35" s="246"/>
      <c r="E35" s="246"/>
      <c r="F35" s="246"/>
      <c r="G35" s="1166" t="s">
        <v>496</v>
      </c>
      <c r="H35" s="1167"/>
      <c r="I35" s="1167"/>
      <c r="J35" s="1168"/>
      <c r="K35" s="296">
        <v>142804</v>
      </c>
      <c r="L35" s="296">
        <v>34246</v>
      </c>
      <c r="M35" s="297">
        <v>31890</v>
      </c>
      <c r="N35" s="298">
        <v>7.4</v>
      </c>
    </row>
    <row r="36" spans="1:16" ht="27" customHeight="1" x14ac:dyDescent="0.15">
      <c r="A36" s="250"/>
      <c r="B36" s="246"/>
      <c r="C36" s="246"/>
      <c r="D36" s="246"/>
      <c r="E36" s="246"/>
      <c r="F36" s="246"/>
      <c r="G36" s="1166" t="s">
        <v>497</v>
      </c>
      <c r="H36" s="1167"/>
      <c r="I36" s="1167"/>
      <c r="J36" s="1168"/>
      <c r="K36" s="296">
        <v>47238</v>
      </c>
      <c r="L36" s="296">
        <v>11328</v>
      </c>
      <c r="M36" s="297">
        <v>5316</v>
      </c>
      <c r="N36" s="298">
        <v>113.1</v>
      </c>
    </row>
    <row r="37" spans="1:16" ht="13.5" customHeight="1" x14ac:dyDescent="0.15">
      <c r="A37" s="250"/>
      <c r="B37" s="246"/>
      <c r="C37" s="246"/>
      <c r="D37" s="246"/>
      <c r="E37" s="246"/>
      <c r="F37" s="246"/>
      <c r="G37" s="1166" t="s">
        <v>498</v>
      </c>
      <c r="H37" s="1167"/>
      <c r="I37" s="1167"/>
      <c r="J37" s="1168"/>
      <c r="K37" s="296" t="s">
        <v>479</v>
      </c>
      <c r="L37" s="296" t="s">
        <v>479</v>
      </c>
      <c r="M37" s="297">
        <v>1757</v>
      </c>
      <c r="N37" s="298" t="s">
        <v>479</v>
      </c>
    </row>
    <row r="38" spans="1:16" ht="27" customHeight="1" x14ac:dyDescent="0.15">
      <c r="A38" s="250"/>
      <c r="B38" s="246"/>
      <c r="C38" s="246"/>
      <c r="D38" s="246"/>
      <c r="E38" s="246"/>
      <c r="F38" s="246"/>
      <c r="G38" s="1169" t="s">
        <v>499</v>
      </c>
      <c r="H38" s="1170"/>
      <c r="I38" s="1170"/>
      <c r="J38" s="1171"/>
      <c r="K38" s="299">
        <v>90</v>
      </c>
      <c r="L38" s="299">
        <v>22</v>
      </c>
      <c r="M38" s="300">
        <v>42</v>
      </c>
      <c r="N38" s="301">
        <v>-47.6</v>
      </c>
      <c r="O38" s="295"/>
    </row>
    <row r="39" spans="1:16" x14ac:dyDescent="0.15">
      <c r="A39" s="250"/>
      <c r="B39" s="246"/>
      <c r="C39" s="246"/>
      <c r="D39" s="246"/>
      <c r="E39" s="246"/>
      <c r="F39" s="246"/>
      <c r="G39" s="1169" t="s">
        <v>500</v>
      </c>
      <c r="H39" s="1170"/>
      <c r="I39" s="1170"/>
      <c r="J39" s="1171"/>
      <c r="K39" s="302">
        <v>-3702</v>
      </c>
      <c r="L39" s="302">
        <v>-888</v>
      </c>
      <c r="M39" s="303">
        <v>-8426</v>
      </c>
      <c r="N39" s="304">
        <v>-89.5</v>
      </c>
      <c r="O39" s="295"/>
    </row>
    <row r="40" spans="1:16" ht="27" customHeight="1" x14ac:dyDescent="0.15">
      <c r="A40" s="250"/>
      <c r="B40" s="246"/>
      <c r="C40" s="246"/>
      <c r="D40" s="246"/>
      <c r="E40" s="246"/>
      <c r="F40" s="246"/>
      <c r="G40" s="1166" t="s">
        <v>501</v>
      </c>
      <c r="H40" s="1167"/>
      <c r="I40" s="1167"/>
      <c r="J40" s="1168"/>
      <c r="K40" s="302">
        <v>-336053</v>
      </c>
      <c r="L40" s="302">
        <v>-80588</v>
      </c>
      <c r="M40" s="303">
        <v>-127711</v>
      </c>
      <c r="N40" s="304">
        <v>-36.9</v>
      </c>
      <c r="O40" s="295"/>
    </row>
    <row r="41" spans="1:16" x14ac:dyDescent="0.15">
      <c r="A41" s="250"/>
      <c r="B41" s="246"/>
      <c r="C41" s="246"/>
      <c r="D41" s="246"/>
      <c r="E41" s="246"/>
      <c r="F41" s="246"/>
      <c r="G41" s="1172" t="s">
        <v>282</v>
      </c>
      <c r="H41" s="1173"/>
      <c r="I41" s="1173"/>
      <c r="J41" s="1174"/>
      <c r="K41" s="296">
        <v>181074</v>
      </c>
      <c r="L41" s="302">
        <v>43423</v>
      </c>
      <c r="M41" s="303">
        <v>42725</v>
      </c>
      <c r="N41" s="304">
        <v>1.6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1" t="s">
        <v>470</v>
      </c>
      <c r="J49" s="1163" t="s">
        <v>505</v>
      </c>
      <c r="K49" s="1164"/>
      <c r="L49" s="1164"/>
      <c r="M49" s="1164"/>
      <c r="N49" s="1165"/>
    </row>
    <row r="50" spans="1:14" x14ac:dyDescent="0.15">
      <c r="A50" s="250"/>
      <c r="B50" s="246"/>
      <c r="C50" s="246"/>
      <c r="D50" s="246"/>
      <c r="E50" s="246"/>
      <c r="F50" s="246"/>
      <c r="G50" s="314"/>
      <c r="H50" s="315"/>
      <c r="I50" s="1162"/>
      <c r="J50" s="316" t="s">
        <v>506</v>
      </c>
      <c r="K50" s="317" t="s">
        <v>507</v>
      </c>
      <c r="L50" s="318" t="s">
        <v>508</v>
      </c>
      <c r="M50" s="319" t="s">
        <v>509</v>
      </c>
      <c r="N50" s="320" t="s">
        <v>510</v>
      </c>
    </row>
    <row r="51" spans="1:14" x14ac:dyDescent="0.15">
      <c r="A51" s="250"/>
      <c r="B51" s="246"/>
      <c r="C51" s="246"/>
      <c r="D51" s="246"/>
      <c r="E51" s="246"/>
      <c r="F51" s="246"/>
      <c r="G51" s="312" t="s">
        <v>511</v>
      </c>
      <c r="H51" s="313"/>
      <c r="I51" s="321">
        <v>273567</v>
      </c>
      <c r="J51" s="322">
        <v>60019</v>
      </c>
      <c r="K51" s="323">
        <v>60.8</v>
      </c>
      <c r="L51" s="324">
        <v>228305</v>
      </c>
      <c r="M51" s="325">
        <v>5.6</v>
      </c>
      <c r="N51" s="326">
        <v>55.2</v>
      </c>
    </row>
    <row r="52" spans="1:14" x14ac:dyDescent="0.15">
      <c r="A52" s="250"/>
      <c r="B52" s="246"/>
      <c r="C52" s="246"/>
      <c r="D52" s="246"/>
      <c r="E52" s="246"/>
      <c r="F52" s="246"/>
      <c r="G52" s="327"/>
      <c r="H52" s="328" t="s">
        <v>512</v>
      </c>
      <c r="I52" s="329">
        <v>216319</v>
      </c>
      <c r="J52" s="330">
        <v>47459</v>
      </c>
      <c r="K52" s="331">
        <v>94.1</v>
      </c>
      <c r="L52" s="332">
        <v>86611</v>
      </c>
      <c r="M52" s="333">
        <v>-20.399999999999999</v>
      </c>
      <c r="N52" s="334">
        <v>114.5</v>
      </c>
    </row>
    <row r="53" spans="1:14" x14ac:dyDescent="0.15">
      <c r="A53" s="250"/>
      <c r="B53" s="246"/>
      <c r="C53" s="246"/>
      <c r="D53" s="246"/>
      <c r="E53" s="246"/>
      <c r="F53" s="246"/>
      <c r="G53" s="312" t="s">
        <v>513</v>
      </c>
      <c r="H53" s="313"/>
      <c r="I53" s="321">
        <v>382834</v>
      </c>
      <c r="J53" s="322">
        <v>85245</v>
      </c>
      <c r="K53" s="323">
        <v>42</v>
      </c>
      <c r="L53" s="324">
        <v>316331</v>
      </c>
      <c r="M53" s="325">
        <v>38.6</v>
      </c>
      <c r="N53" s="326">
        <v>3.4</v>
      </c>
    </row>
    <row r="54" spans="1:14" x14ac:dyDescent="0.15">
      <c r="A54" s="250"/>
      <c r="B54" s="246"/>
      <c r="C54" s="246"/>
      <c r="D54" s="246"/>
      <c r="E54" s="246"/>
      <c r="F54" s="246"/>
      <c r="G54" s="327"/>
      <c r="H54" s="328" t="s">
        <v>512</v>
      </c>
      <c r="I54" s="329">
        <v>273572</v>
      </c>
      <c r="J54" s="330">
        <v>60916</v>
      </c>
      <c r="K54" s="331">
        <v>28.4</v>
      </c>
      <c r="L54" s="332">
        <v>106387</v>
      </c>
      <c r="M54" s="333">
        <v>22.8</v>
      </c>
      <c r="N54" s="334">
        <v>5.6</v>
      </c>
    </row>
    <row r="55" spans="1:14" x14ac:dyDescent="0.15">
      <c r="A55" s="250"/>
      <c r="B55" s="246"/>
      <c r="C55" s="246"/>
      <c r="D55" s="246"/>
      <c r="E55" s="246"/>
      <c r="F55" s="246"/>
      <c r="G55" s="312" t="s">
        <v>514</v>
      </c>
      <c r="H55" s="313"/>
      <c r="I55" s="321">
        <v>268212</v>
      </c>
      <c r="J55" s="322">
        <v>61559</v>
      </c>
      <c r="K55" s="323">
        <v>-27.8</v>
      </c>
      <c r="L55" s="324">
        <v>333013</v>
      </c>
      <c r="M55" s="325">
        <v>5.3</v>
      </c>
      <c r="N55" s="326">
        <v>-33.1</v>
      </c>
    </row>
    <row r="56" spans="1:14" x14ac:dyDescent="0.15">
      <c r="A56" s="250"/>
      <c r="B56" s="246"/>
      <c r="C56" s="246"/>
      <c r="D56" s="246"/>
      <c r="E56" s="246"/>
      <c r="F56" s="246"/>
      <c r="G56" s="327"/>
      <c r="H56" s="328" t="s">
        <v>512</v>
      </c>
      <c r="I56" s="329">
        <v>90532</v>
      </c>
      <c r="J56" s="330">
        <v>20779</v>
      </c>
      <c r="K56" s="331">
        <v>-65.900000000000006</v>
      </c>
      <c r="L56" s="332">
        <v>126732</v>
      </c>
      <c r="M56" s="333">
        <v>19.100000000000001</v>
      </c>
      <c r="N56" s="334">
        <v>-85</v>
      </c>
    </row>
    <row r="57" spans="1:14" x14ac:dyDescent="0.15">
      <c r="A57" s="250"/>
      <c r="B57" s="246"/>
      <c r="C57" s="246"/>
      <c r="D57" s="246"/>
      <c r="E57" s="246"/>
      <c r="F57" s="246"/>
      <c r="G57" s="312" t="s">
        <v>515</v>
      </c>
      <c r="H57" s="313"/>
      <c r="I57" s="321">
        <v>670478</v>
      </c>
      <c r="J57" s="322">
        <v>158356</v>
      </c>
      <c r="K57" s="323">
        <v>157.19999999999999</v>
      </c>
      <c r="L57" s="324">
        <v>280458</v>
      </c>
      <c r="M57" s="325">
        <v>-15.8</v>
      </c>
      <c r="N57" s="326">
        <v>173</v>
      </c>
    </row>
    <row r="58" spans="1:14" x14ac:dyDescent="0.15">
      <c r="A58" s="250"/>
      <c r="B58" s="246"/>
      <c r="C58" s="246"/>
      <c r="D58" s="246"/>
      <c r="E58" s="246"/>
      <c r="F58" s="246"/>
      <c r="G58" s="327"/>
      <c r="H58" s="328" t="s">
        <v>512</v>
      </c>
      <c r="I58" s="329">
        <v>275183</v>
      </c>
      <c r="J58" s="330">
        <v>64994</v>
      </c>
      <c r="K58" s="331">
        <v>212.8</v>
      </c>
      <c r="L58" s="332">
        <v>127286</v>
      </c>
      <c r="M58" s="333">
        <v>0.4</v>
      </c>
      <c r="N58" s="334">
        <v>212.4</v>
      </c>
    </row>
    <row r="59" spans="1:14" x14ac:dyDescent="0.15">
      <c r="A59" s="250"/>
      <c r="B59" s="246"/>
      <c r="C59" s="246"/>
      <c r="D59" s="246"/>
      <c r="E59" s="246"/>
      <c r="F59" s="246"/>
      <c r="G59" s="312" t="s">
        <v>516</v>
      </c>
      <c r="H59" s="313"/>
      <c r="I59" s="321">
        <v>814117</v>
      </c>
      <c r="J59" s="322">
        <v>195232</v>
      </c>
      <c r="K59" s="323">
        <v>23.3</v>
      </c>
      <c r="L59" s="324">
        <v>291945</v>
      </c>
      <c r="M59" s="325">
        <v>4.0999999999999996</v>
      </c>
      <c r="N59" s="326">
        <v>19.2</v>
      </c>
    </row>
    <row r="60" spans="1:14" x14ac:dyDescent="0.15">
      <c r="A60" s="250"/>
      <c r="B60" s="246"/>
      <c r="C60" s="246"/>
      <c r="D60" s="246"/>
      <c r="E60" s="246"/>
      <c r="F60" s="246"/>
      <c r="G60" s="327"/>
      <c r="H60" s="328" t="s">
        <v>512</v>
      </c>
      <c r="I60" s="335">
        <v>379166</v>
      </c>
      <c r="J60" s="330">
        <v>90927</v>
      </c>
      <c r="K60" s="331">
        <v>39.9</v>
      </c>
      <c r="L60" s="332">
        <v>127651</v>
      </c>
      <c r="M60" s="333">
        <v>0.3</v>
      </c>
      <c r="N60" s="334">
        <v>39.6</v>
      </c>
    </row>
    <row r="61" spans="1:14" x14ac:dyDescent="0.15">
      <c r="A61" s="250"/>
      <c r="B61" s="246"/>
      <c r="C61" s="246"/>
      <c r="D61" s="246"/>
      <c r="E61" s="246"/>
      <c r="F61" s="246"/>
      <c r="G61" s="312" t="s">
        <v>517</v>
      </c>
      <c r="H61" s="336"/>
      <c r="I61" s="337">
        <v>481842</v>
      </c>
      <c r="J61" s="338">
        <v>112082</v>
      </c>
      <c r="K61" s="339">
        <v>51.1</v>
      </c>
      <c r="L61" s="340">
        <v>290010</v>
      </c>
      <c r="M61" s="341">
        <v>7.6</v>
      </c>
      <c r="N61" s="326">
        <v>43.5</v>
      </c>
    </row>
    <row r="62" spans="1:14" x14ac:dyDescent="0.15">
      <c r="A62" s="250"/>
      <c r="B62" s="246"/>
      <c r="C62" s="246"/>
      <c r="D62" s="246"/>
      <c r="E62" s="246"/>
      <c r="F62" s="246"/>
      <c r="G62" s="327"/>
      <c r="H62" s="328" t="s">
        <v>512</v>
      </c>
      <c r="I62" s="329">
        <v>246954</v>
      </c>
      <c r="J62" s="330">
        <v>57015</v>
      </c>
      <c r="K62" s="331">
        <v>61.9</v>
      </c>
      <c r="L62" s="332">
        <v>114933</v>
      </c>
      <c r="M62" s="333">
        <v>4.4000000000000004</v>
      </c>
      <c r="N62" s="334">
        <v>57.5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29.74</v>
      </c>
      <c r="G47" s="12">
        <v>31.73</v>
      </c>
      <c r="H47" s="12">
        <v>34.75</v>
      </c>
      <c r="I47" s="12">
        <v>36.020000000000003</v>
      </c>
      <c r="J47" s="13">
        <v>39.840000000000003</v>
      </c>
    </row>
    <row r="48" spans="2:10" ht="57.75" customHeight="1" x14ac:dyDescent="0.15">
      <c r="B48" s="14"/>
      <c r="C48" s="1177" t="s">
        <v>4</v>
      </c>
      <c r="D48" s="1177"/>
      <c r="E48" s="1178"/>
      <c r="F48" s="15">
        <v>4.0199999999999996</v>
      </c>
      <c r="G48" s="16">
        <v>4.0999999999999996</v>
      </c>
      <c r="H48" s="16">
        <v>4.84</v>
      </c>
      <c r="I48" s="16">
        <v>5.28</v>
      </c>
      <c r="J48" s="17">
        <v>4.5599999999999996</v>
      </c>
    </row>
    <row r="49" spans="2:10" ht="57.75" customHeight="1" thickBot="1" x14ac:dyDescent="0.2">
      <c r="B49" s="18"/>
      <c r="C49" s="1179" t="s">
        <v>5</v>
      </c>
      <c r="D49" s="1179"/>
      <c r="E49" s="1180"/>
      <c r="F49" s="19">
        <v>3.89</v>
      </c>
      <c r="G49" s="20">
        <v>2.1</v>
      </c>
      <c r="H49" s="20">
        <v>3.16</v>
      </c>
      <c r="I49" s="20">
        <v>8.2200000000000006</v>
      </c>
      <c r="J49" s="21">
        <v>6.22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大樹</dc:creator>
  <cp:lastModifiedBy> </cp:lastModifiedBy>
  <cp:lastPrinted>2018-02-22T07:22:50Z</cp:lastPrinted>
  <dcterms:created xsi:type="dcterms:W3CDTF">2018-02-19T11:25:46Z</dcterms:created>
  <dcterms:modified xsi:type="dcterms:W3CDTF">2018-11-16T07:42:48Z</dcterms:modified>
</cp:coreProperties>
</file>