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1B655508-37E5-403F-A08B-30779B7660A5}"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AM36" i="10"/>
  <c r="C36" i="10"/>
  <c r="AM35" i="10"/>
  <c r="C35" i="10"/>
  <c r="AM34" i="10"/>
  <c r="C34" i="10"/>
  <c r="U34" i="10" s="1"/>
  <c r="U35" i="10" l="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<sst xmlns="http://schemas.openxmlformats.org/spreadsheetml/2006/main" count="1180" uniqueCount="616">
  <si>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</si>
  <si>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</si>
  <si>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</si>
  <si>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</si>
  <si>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</si>
  <si>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</si>
  <si>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</si>
  <si>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</si>
  <si>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</si>
  <si>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</si>
  <si>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</si>
  <si>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</si>
  <si>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</si>
  <si>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</si>
  <si>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</si>
  <si>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</si>
  <si>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</si>
  <si>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</si>
  <si>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</si>
  <si>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</si>
  <si>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</si>
  <si>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</si>
  <si>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</si>
  <si>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</si>
  <si>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</si>
  <si>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</si>
  <si>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</si>
  <si>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</si>
  <si>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</si>
  <si>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</si>
  <si>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</si>
  <si>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</si>
  <si>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</si>
  <si>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</si>
  <si>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</si>
  <si>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</si>
  <si>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</si>
  <si>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</si>
  <si>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</si>
  <si>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</si>
  <si>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</si>
  <si>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</si>
  <si>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</si>
  <si>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</si>
  <si>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</si>
  <si>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</si>
  <si>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</si>
  <si>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</si>
  <si>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</si>
  <si>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</si>
  <si>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</si>
  <si>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</si>
  <si>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</si>
  <si>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</si>
  <si>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</si>
  <si>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</si>
  <si>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</si>
  <si>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</si>
  <si>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</si>
  <si>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</si>
  <si>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</si>
  <si>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</si>
  <si>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</si>
  <si>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</si>
  <si>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</si>
  <si>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</si>
  <si>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</si>
  <si>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</si>
  <si>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</si>
  <si>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</si>
  <si>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</si>
  <si>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</si>
  <si>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</si>
  <si>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</si>
  <si>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</si>
  <si>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</si>
  <si>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</si>
  <si>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</si>
  <si>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</si>
  <si>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</si>
  <si>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</si>
  <si>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</si>
  <si>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</si>
  <si>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</si>
  <si>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</si>
  <si>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</si>
  <si>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</si>
  <si>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</si>
  <si>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</si>
  <si>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</si>
  <si>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</si>
  <si>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</si>
  <si>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</si>
  <si>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</si>
  <si>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</si>
  <si>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</si>
  <si>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</si>
  <si>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</si>
  <si>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</si>
  <si>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</si>
  <si>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</si>
  <si>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</si>
  <si>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</si>
  <si>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</si>
  <si>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</si>
  <si>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</si>
  <si>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</si>
  <si>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</si>
  <si>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</si>
  <si>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</si>
  <si>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</si>
  <si>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</si>
  <si>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</si>
  <si>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</si>
  <si>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</si>
  <si>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</si>
  <si>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</si>
  <si>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</si>
  <si>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</si>
  <si>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</si>
  <si>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</si>
  <si>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</si>
  <si>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</si>
  <si>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</si>
  <si>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</si>
  <si>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</si>
  <si>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</si>
  <si>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</si>
  <si>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</si>
  <si>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</si>
  <si>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</si>
  <si>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</si>
  <si>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</si>
  <si>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</si>
  <si>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</si>
  <si>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</si>
  <si>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</si>
  <si>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</si>
  <si>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</si>
  <si>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</si>
  <si>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</si>
  <si>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</si>
  <si>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</si>
  <si>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</si>
  <si>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</si>
  <si>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</si>
  <si>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</si>
  <si>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</si>
  <si>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</si>
  <si>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</si>
  <si>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</si>
  <si>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</si>
  <si>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</si>
  <si>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</si>
  <si>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</si>
  <si>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</si>
  <si>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</si>
  <si>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</si>
  <si>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</si>
  <si>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</si>
  <si>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</si>
  <si>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</si>
  <si>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</si>
  <si>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</si>
  <si>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</si>
  <si>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</si>
  <si>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</si>
  <si>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</si>
  <si>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</si>
  <si>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</si>
  <si>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</si>
  <si>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</si>
  <si>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</si>
  <si>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</si>
  <si>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</si>
  <si>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</si>
  <si>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</si>
  <si>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</si>
  <si>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</si>
  <si>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</si>
  <si>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</si>
  <si>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</si>
  <si>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</si>
  <si>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</si>
  <si>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</si>
  <si>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</si>
  <si>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</si>
  <si>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</si>
  <si>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</si>
  <si>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</si>
  <si>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</si>
  <si>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</si>
  <si>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</si>
  <si>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</si>
  <si>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</si>
  <si>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</si>
  <si>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</si>
  <si>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</si>
  <si>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</si>
  <si>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</si>
  <si>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</si>
  <si>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</si>
  <si>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</si>
  <si>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</si>
  <si>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</si>
  <si>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</si>
  <si>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</si>
  <si>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</si>
  <si>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</si>
  <si>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</si>
  <si>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</si>
  <si>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</si>
  <si>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</si>
  <si>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</si>
  <si>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</si>
  <si>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</si>
  <si>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京都府和束町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</si>
  <si>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</si>
  <si>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</si>
  <si>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</si>
  <si>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</si>
  <si>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</si>
  <si>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</si>
  <si>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</si>
  <si>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</si>
  <si>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</si>
  <si>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</si>
  <si>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</si>
  <si>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</si>
  <si>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</si>
  <si>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</si>
  <si>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</si>
  <si>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</si>
  <si>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</si>
  <si>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</si>
  <si>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</si>
  <si>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</si>
  <si>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</si>
  <si>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</si>
  <si>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</si>
  <si>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</si>
  <si>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</si>
  <si>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</si>
  <si>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</si>
  <si>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</si>
  <si>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</si>
  <si>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</si>
  <si>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</si>
  <si>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</si>
  <si>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</si>
  <si>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</si>
  <si>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</si>
  <si>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</si>
  <si>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</si>
  <si>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</si>
  <si>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</si>
  <si>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</si>
  <si>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</si>
  <si>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</si>
  <si>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</si>
  <si>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</si>
  <si>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</si>
  <si>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</si>
  <si>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</si>
  <si>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</si>
  <si>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</si>
  <si>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</si>
  <si>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</si>
  <si>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</si>
  <si>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</si>
  <si>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</si>
  <si>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</si>
  <si>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</si>
  <si>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</si>
  <si>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</si>
  <si>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</si>
  <si>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</si>
  <si>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</si>
  <si>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</si>
  <si>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</si>
  <si>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</si>
  <si>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</si>
  <si>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</si>
  <si>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</si>
  <si>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</si>
  <si>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</si>
  <si>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</si>
  <si>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</si>
  <si>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</si>
  <si>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</si>
  <si>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</si>
  <si>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</si>
  <si>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</si>
  <si>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</si>
  <si>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</si>
  <si>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</si>
  <si>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</si>
  <si>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</si>
  <si>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</si>
  <si>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t>
    <phoneticPr fontId="5"/>
  </si>
  <si>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</si>
  <si>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</si>
  <si>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</si>
  <si>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</si>
  <si>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</si>
  <si>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</si>
  <si>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</si>
  <si>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</si>
  <si>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</si>
  <si>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</si>
  <si>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</si>
  <si>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</si>
  <si>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</si>
  <si>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</si>
  <si>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</si>
  <si>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</si>
  <si>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</si>
  <si>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</si>
  <si>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</si>
  <si>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</si>
  <si>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</si>
  <si>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</si>
  <si>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</si>
  <si>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</si>
  <si>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</si>
  <si>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</si>
  <si>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</si>
  <si>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</si>
  <si>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</si>
  <si>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</si>
  <si>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</si>
  <si>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</si>
  <si>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</si>
  <si>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</si>
  <si>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</si>
  <si>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</si>
  <si>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</si>
  <si>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</si>
  <si>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</si>
  <si>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</si>
  <si>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</si>
  <si>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</si>
  <si>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</si>
  <si>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</si>
  <si>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</si>
  <si>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</si>
  <si>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</si>
  <si>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</si>
  <si>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</si>
  <si>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</si>
  <si>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</si>
  <si>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</si>
  <si>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</si>
  <si>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</si>
  <si>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</si>
  <si>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</si>
  <si>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</si>
  <si>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</si>
  <si>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</si>
  <si>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</si>
  <si>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</si>
  <si>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</si>
  <si>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</si>
  <si>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</si>
  <si>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</si>
  <si>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</si>
  <si>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京都府和束町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</si>
  <si>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</si>
  <si>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</si>
  <si>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</si>
  <si>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</si>
  <si>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</si>
  <si>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</si>
  <si>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</si>
  <si>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</si>
  <si>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</si>
  <si>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</si>
  <si>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</si>
  <si>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</si>
  <si>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</si>
  <si>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</si>
  <si>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</si>
  <si>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</si>
  <si>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</si>
  <si>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</si>
  <si>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</si>
  <si>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</si>
  <si>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</si>
  <si>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</si>
  <si>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</si>
  <si>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</si>
  <si>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</si>
  <si>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</si>
  <si>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</si>
  <si>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</si>
  <si>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</si>
  <si>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</si>
  <si>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</si>
  <si>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</si>
  <si>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</si>
  <si>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</si>
  <si>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</si>
  <si>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</si>
  <si>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</si>
  <si>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</si>
  <si>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</si>
  <si>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和束町訪問看護ステーション</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</si>
  <si>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</si>
  <si>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</si>
  <si>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</si>
  <si>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</si>
  <si>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</si>
  <si>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</si>
  <si>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</si>
  <si>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</si>
  <si>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</si>
  <si>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</si>
  <si>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</si>
  <si>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</si>
  <si>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</si>
  <si>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</si>
  <si>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</si>
  <si>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</si>
  <si>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</si>
  <si>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</si>
  <si>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</si>
  <si>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</si>
  <si>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</si>
  <si>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</si>
  <si>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</si>
  <si>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</si>
  <si>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</si>
  <si>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</si>
  <si>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</si>
  <si>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</si>
  <si>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</si>
  <si>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</si>
  <si>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</si>
  <si>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</si>
  <si>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</si>
  <si>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</si>
  <si>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</si>
  <si>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</si>
  <si>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</si>
  <si>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</si>
  <si>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</si>
  <si>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</si>
  <si>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</si>
  <si>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</si>
  <si>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</si>
  <si>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</si>
  <si>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</si>
  <si>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</si>
  <si>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</si>
  <si>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</si>
  <si>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</si>
  <si>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</si>
  <si>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</si>
  <si>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</si>
  <si>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</si>
  <si>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</si>
  <si>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</si>
  <si>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</si>
  <si>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</si>
  <si>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</si>
  <si>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</si>
  <si>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</si>
  <si>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</si>
  <si>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</si>
  <si>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</si>
  <si>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</si>
  <si>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</si>
  <si>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</si>
  <si>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</si>
  <si>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</si>
  <si>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</si>
  <si>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</si>
  <si>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</si>
  <si>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</si>
  <si>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</si>
  <si>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</si>
  <si>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</si>
  <si>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</si>
  <si>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</si>
  <si>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</si>
  <si>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</si>
  <si>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</si>
  <si>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</si>
  <si>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</si>
  <si>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</si>
  <si>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</si>
  <si>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</si>
  <si>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</si>
  <si>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</si>
  <si>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</si>
  <si>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</si>
  <si>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</si>
  <si>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</si>
  <si>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</si>
  <si>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</si>
  <si>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</si>
  <si>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</si>
  <si>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</si>
  <si>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</si>
  <si>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</si>
  <si>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</si>
  <si>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</si>
  <si>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</si>
  <si>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</si>
  <si>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</si>
  <si>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</si>
  <si>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</si>
  <si>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</si>
  <si>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</si>
  <si>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</si>
  <si>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</si>
  <si>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</si>
  <si>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</si>
  <si>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</si>
  <si>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</si>
  <si>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</si>
  <si>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</si>
  <si>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</si>
  <si>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</si>
  <si>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</si>
  <si>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</si>
  <si>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</si>
  <si>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</si>
  <si>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</si>
  <si>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</si>
  <si>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</si>
  <si>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</si>
  <si>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</si>
  <si>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</si>
  <si>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</si>
  <si>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</si>
  <si>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</si>
  <si>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</si>
  <si>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</si>
  <si>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</si>
  <si>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</si>
  <si>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</si>
  <si>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</si>
  <si>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</si>
  <si>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</si>
  <si>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</si>
  <si>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</si>
  <si>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</si>
  <si>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</si>
  <si>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</si>
  <si>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</si>
  <si>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</si>
  <si>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</si>
  <si>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</si>
  <si>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</si>
  <si>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</si>
  <si>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</si>
  <si>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</si>
  <si>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</si>
  <si>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</si>
  <si>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</si>
  <si>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</si>
  <si>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国民健康保険特別会計（事業勘定）</t>
  </si>
  <si>
    <t>▲ 1.19</t>
  </si>
  <si>
    <t>簡易水道事業特別会計</t>
  </si>
  <si>
    <t>介護保険特別会計（保険事業勘定）</t>
  </si>
  <si>
    <t>下水道事業特別会計</t>
  </si>
  <si>
    <t>国民健康保険特別会計（直診勘定）</t>
  </si>
  <si>
    <t>後期高齢者医療事業</t>
  </si>
  <si>
    <t>介護保険特別会計（サービス事業勘定）</t>
  </si>
  <si>
    <t>その他会計（赤字）</t>
  </si>
  <si>
    <t>その他会計（黒字）</t>
  </si>
  <si>
    <t>H25末</t>
    <phoneticPr fontId="5"/>
  </si>
  <si>
    <t>H26末</t>
    <phoneticPr fontId="5"/>
  </si>
  <si>
    <t>H27末</t>
    <phoneticPr fontId="5"/>
  </si>
  <si>
    <t>H28末</t>
    <phoneticPr fontId="5"/>
  </si>
  <si>
    <t>H29末</t>
    <phoneticPr fontId="5"/>
  </si>
  <si>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</si>
  <si>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</si>
  <si>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</si>
  <si>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</si>
  <si>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</si>
  <si>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</si>
  <si>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</si>
  <si>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</si>
  <si>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</si>
  <si>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</si>
  <si>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</si>
  <si>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</si>
  <si>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</si>
  <si>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</si>
  <si>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和束町活性化センター</t>
  </si>
  <si>
    <t>アグリビジネス</t>
  </si>
  <si>
    <t>-</t>
    <phoneticPr fontId="2"/>
  </si>
  <si>
    <t>-</t>
    <phoneticPr fontId="2"/>
  </si>
  <si>
    <t>-</t>
    <phoneticPr fontId="2"/>
  </si>
  <si>
    <t>-</t>
    <phoneticPr fontId="2"/>
  </si>
  <si>
    <t>-</t>
    <phoneticPr fontId="2"/>
  </si>
  <si>
    <t>-</t>
    <phoneticPr fontId="2"/>
  </si>
  <si>
    <t>地域福祉基金(H30年度末現在)</t>
    <phoneticPr fontId="2"/>
  </si>
  <si>
    <t>茶源郷行政情報配信システム整備基金(H30年度末現在)</t>
    <phoneticPr fontId="2"/>
  </si>
  <si>
    <t>すこやかエンジェル基金(H30年度末現在)</t>
    <phoneticPr fontId="2"/>
  </si>
  <si>
    <t>和束町茶源郷交流とふれあいのまちづくり基金(H30年度末現在)</t>
    <phoneticPr fontId="2"/>
  </si>
  <si>
    <t>中山間地域ふるさと・水と土保全基金(H30年度末現在)</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</si>
  <si>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</si>
  <si>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</si>
  <si>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</si>
  <si>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の減少等により将来負担比率は好転したものの、国民健康保険直営診療所、保育園などの公共施設や橋りょうの老朽化が進行しているため有形固定資産減価償却率が高い数値で推移しており、将来負担比率及び有形固定資産減価償却率ともに類似団体内平均値よりも大幅に上回っている状況となっている。
　将来負担比率は依然高い状況にあるが、特に老朽化が進んでいる国民健康保険直営診療所と社会福祉センター等との複合化を目指した総合保健福祉施設整備や保育園の耐震改修、橋りょう整備を計画していることから、今後も過疎債をはじめとした有利な起債を活用しながら、地方債の過度な発行に注意しつつ、計画的な投資を行い老朽化対策を実施していく。</t>
    <rPh sb="1" eb="6">
      <t>チホウサイザンダカ</t>
    </rPh>
    <rPh sb="7" eb="9">
      <t>ゲンショウ</t>
    </rPh>
    <rPh sb="9" eb="10">
      <t>トウ</t>
    </rPh>
    <rPh sb="13" eb="17">
      <t>ショウライフタン</t>
    </rPh>
    <rPh sb="17" eb="19">
      <t>ヒリツ</t>
    </rPh>
    <rPh sb="20" eb="22">
      <t>コウテン</t>
    </rPh>
    <rPh sb="28" eb="34">
      <t>コクミンケンコウホケン</t>
    </rPh>
    <rPh sb="36" eb="39">
      <t>シンリョウショ</t>
    </rPh>
    <rPh sb="40" eb="43">
      <t>ホイクエン</t>
    </rPh>
    <rPh sb="46" eb="48">
      <t>コウキョウ</t>
    </rPh>
    <rPh sb="48" eb="50">
      <t>シセツ</t>
    </rPh>
    <rPh sb="51" eb="52">
      <t>キョウ</t>
    </rPh>
    <rPh sb="56" eb="59">
      <t>ロウキュウカ</t>
    </rPh>
    <rPh sb="60" eb="62">
      <t>シンコウ</t>
    </rPh>
    <rPh sb="68" eb="72">
      <t>ユウケイコテイ</t>
    </rPh>
    <rPh sb="72" eb="74">
      <t>シサン</t>
    </rPh>
    <rPh sb="74" eb="78">
      <t>ゲンカショウキャク</t>
    </rPh>
    <rPh sb="78" eb="79">
      <t>リツ</t>
    </rPh>
    <rPh sb="145" eb="149">
      <t>ショウライフタン</t>
    </rPh>
    <rPh sb="149" eb="151">
      <t>ヒリツ</t>
    </rPh>
    <rPh sb="152" eb="154">
      <t>イゼン</t>
    </rPh>
    <rPh sb="154" eb="155">
      <t>タカ</t>
    </rPh>
    <rPh sb="156" eb="158">
      <t>ジョウキョウ</t>
    </rPh>
    <rPh sb="163" eb="164">
      <t>トク</t>
    </rPh>
    <rPh sb="165" eb="168">
      <t>ロウキュウカ</t>
    </rPh>
    <rPh sb="169" eb="170">
      <t>スス</t>
    </rPh>
    <rPh sb="174" eb="180">
      <t>コクミンケンコウホケン</t>
    </rPh>
    <rPh sb="182" eb="185">
      <t>シンリョウショ</t>
    </rPh>
    <rPh sb="216" eb="219">
      <t>ホイクエン</t>
    </rPh>
    <rPh sb="220" eb="224">
      <t>タイシンカイシュウ</t>
    </rPh>
    <rPh sb="225" eb="226">
      <t>キョウ</t>
    </rPh>
    <rPh sb="229" eb="231">
      <t>セイビ</t>
    </rPh>
    <rPh sb="232" eb="234">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</si>
  <si>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</si>
  <si>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</si>
  <si>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</si>
  <si>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</si>
  <si>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</si>
  <si>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</si>
  <si>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将来負担比率及び実質公債費比率ともに類似団体内平均を大幅に上回っている。
　両比率とも改善傾向となっている一方で、統合簡易水道事業の元金償還の開始、下水道事業の元利償還金のピークが令和2年度まで続くなど公営企業に要する経費が増加することから、実質公債費比率の上昇が見込まれる。
　さらに、今後、総合保健福祉施設の整備、保育園の耐震改修や橋りょうの整備など大規模事業を計画しており、将来負担比率の上昇も見込まれることから、できる限り地方債発行を抑制しながら、これまで以上に公債費の適正化に取り組んでいく。</t>
    <rPh sb="157" eb="159">
      <t>セイビ</t>
    </rPh>
    <rPh sb="160" eb="163">
      <t>ホイクエン</t>
    </rPh>
    <rPh sb="164" eb="168">
      <t>タイシンカイシュウ</t>
    </rPh>
    <rPh sb="191" eb="197">
      <t>ショウライフタンヒリツ</t>
    </rPh>
    <rPh sb="198" eb="200">
      <t>ジョウショウ</t>
    </rPh>
    <rPh sb="201" eb="203">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</si>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</sst>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9C3F9C0-2D28-4D5C-8296-96E1B80DC1E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57B-4E93-AC89-F00077576A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61559</c:v>
                </c:pt>
                <c:pt idx="1">
                  <c:v>158356</c:v>
                </c:pt>
                <c:pt idx="2">
                  <c:v>195232</c:v>
                </c:pt>
                <c:pt idx="3">
                  <c:v>37832</c:v>
                </c:pt>
                <c:pt idx="4">
                  <c:v>58657</c:v>
                </c:pt>
              </c:numCache>
            </c:numRef>
          </c:val>
          <c:smooth val="0"/>
          <c:extLst>
            <c:ext xmlns:c16="http://schemas.microsoft.com/office/drawing/2014/chart" uri="{C3380CC4-5D6E-409C-BE32-E72D297353CC}">
              <c16:uniqueId val="{00000001-557B-4E93-AC89-F00077576A96}"/>
            </c:ext>
          </c:extLst>
        </c:ser>
        <c:dLbls>
          <c:showLegendKey val="0"/>
          <c:showVal val="0"/>
          <c:showCatName val="0"/>
          <c:showSerName val="0"/>
          <c:showPercent val="0"/>
          <c:showBubbleSize val="0"/>
        </c:dLbls>
        <c:marker val="1"/>
        <c:smooth val="0"/>
        <c:axId val="216487040"/>
        <c:axId val="216488960"/>
      </c:lineChart>
      <c:catAx>
        <c:axId val="216487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488960"/>
        <c:crosses val="autoZero"/>
        <c:auto val="1"/>
        <c:lblAlgn val="ctr"/>
        <c:lblOffset val="100"/>
        <c:tickLblSkip val="1"/>
        <c:tickMarkSkip val="1"/>
        <c:noMultiLvlLbl val="0"/>
      </c:catAx>
      <c:valAx>
        <c:axId val="2164889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48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4.84</c:v>
                </c:pt>
                <c:pt idx="1">
                  <c:v>5.28</c:v>
                </c:pt>
                <c:pt idx="2">
                  <c:v>4.5599999999999996</c:v>
                </c:pt>
                <c:pt idx="3">
                  <c:v>4.9800000000000004</c:v>
                </c:pt>
                <c:pt idx="4">
                  <c:v>6.28</c:v>
                </c:pt>
              </c:numCache>
            </c:numRef>
          </c:val>
          <c:extLst>
            <c:ext xmlns:c16="http://schemas.microsoft.com/office/drawing/2014/chart" uri="{C3380CC4-5D6E-409C-BE32-E72D297353CC}">
              <c16:uniqueId val="{00000000-1F77-4A31-A931-F4D9388AC4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34.75</c:v>
                </c:pt>
                <c:pt idx="1">
                  <c:v>36.020000000000003</c:v>
                </c:pt>
                <c:pt idx="2">
                  <c:v>39.840000000000003</c:v>
                </c:pt>
                <c:pt idx="3">
                  <c:v>42.86</c:v>
                </c:pt>
                <c:pt idx="4">
                  <c:v>44.35</c:v>
                </c:pt>
              </c:numCache>
            </c:numRef>
          </c:val>
          <c:extLst>
            <c:ext xmlns:c16="http://schemas.microsoft.com/office/drawing/2014/chart" uri="{C3380CC4-5D6E-409C-BE32-E72D297353CC}">
              <c16:uniqueId val="{00000001-1F77-4A31-A931-F4D9388AC456}"/>
            </c:ext>
          </c:extLst>
        </c:ser>
        <c:dLbls>
          <c:showLegendKey val="0"/>
          <c:showVal val="0"/>
          <c:showCatName val="0"/>
          <c:showSerName val="0"/>
          <c:showPercent val="0"/>
          <c:showBubbleSize val="0"/>
        </c:dLbls>
        <c:gapWidth val="250"/>
        <c:overlap val="100"/>
        <c:axId val="224876416"/>
        <c:axId val="22487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3.16</c:v>
                </c:pt>
                <c:pt idx="1">
                  <c:v>8.2200000000000006</c:v>
                </c:pt>
                <c:pt idx="2">
                  <c:v>6.22</c:v>
                </c:pt>
                <c:pt idx="3">
                  <c:v>6.44</c:v>
                </c:pt>
                <c:pt idx="4">
                  <c:v>5.18</c:v>
                </c:pt>
              </c:numCache>
            </c:numRef>
          </c:val>
          <c:smooth val="0"/>
          <c:extLst>
            <c:ext xmlns:c16="http://schemas.microsoft.com/office/drawing/2014/chart" uri="{C3380CC4-5D6E-409C-BE32-E72D297353CC}">
              <c16:uniqueId val="{00000002-1F77-4A31-A931-F4D9388AC456}"/>
            </c:ext>
          </c:extLst>
        </c:ser>
        <c:dLbls>
          <c:showLegendKey val="0"/>
          <c:showVal val="0"/>
          <c:showCatName val="0"/>
          <c:showSerName val="0"/>
          <c:showPercent val="0"/>
          <c:showBubbleSize val="0"/>
        </c:dLbls>
        <c:marker val="1"/>
        <c:smooth val="0"/>
        <c:axId val="224876416"/>
        <c:axId val="224878592"/>
      </c:lineChart>
      <c:catAx>
        <c:axId val="22487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878592"/>
        <c:crosses val="autoZero"/>
        <c:auto val="1"/>
        <c:lblAlgn val="ctr"/>
        <c:lblOffset val="100"/>
        <c:tickLblSkip val="1"/>
        <c:tickMarkSkip val="1"/>
        <c:noMultiLvlLbl val="0"/>
      </c:catAx>
      <c:valAx>
        <c:axId val="22487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7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32B-4115-93C1-2E02CDCAFC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2B-4115-93C1-2E02CDCAFC0D}"/>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2-432B-4115-93C1-2E02CDCAFC0D}"/>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432B-4115-93C1-2E02CDCAFC0D}"/>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0.28000000000000003</c:v>
                </c:pt>
                <c:pt idx="4">
                  <c:v>#N/A</c:v>
                </c:pt>
                <c:pt idx="5">
                  <c:v>0.5</c:v>
                </c:pt>
                <c:pt idx="6">
                  <c:v>#N/A</c:v>
                </c:pt>
                <c:pt idx="7">
                  <c:v>0.43</c:v>
                </c:pt>
                <c:pt idx="8">
                  <c:v>#N/A</c:v>
                </c:pt>
                <c:pt idx="9">
                  <c:v>7.0000000000000007E-2</c:v>
                </c:pt>
              </c:numCache>
            </c:numRef>
          </c:val>
          <c:extLst>
            <c:ext xmlns:c16="http://schemas.microsoft.com/office/drawing/2014/chart" uri="{C3380CC4-5D6E-409C-BE32-E72D297353CC}">
              <c16:uniqueId val="{00000004-432B-4115-93C1-2E02CDCAFC0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0.15</c:v>
                </c:pt>
                <c:pt idx="4">
                  <c:v>#N/A</c:v>
                </c:pt>
                <c:pt idx="5">
                  <c:v>0.1</c:v>
                </c:pt>
                <c:pt idx="6">
                  <c:v>#N/A</c:v>
                </c:pt>
                <c:pt idx="7">
                  <c:v>0.11</c:v>
                </c:pt>
                <c:pt idx="8">
                  <c:v>#N/A</c:v>
                </c:pt>
                <c:pt idx="9">
                  <c:v>0.11</c:v>
                </c:pt>
              </c:numCache>
            </c:numRef>
          </c:val>
          <c:extLst>
            <c:ext xmlns:c16="http://schemas.microsoft.com/office/drawing/2014/chart" uri="{C3380CC4-5D6E-409C-BE32-E72D297353CC}">
              <c16:uniqueId val="{00000005-432B-4115-93C1-2E02CDCAFC0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0.69</c:v>
                </c:pt>
                <c:pt idx="4">
                  <c:v>#N/A</c:v>
                </c:pt>
                <c:pt idx="5">
                  <c:v>0.72</c:v>
                </c:pt>
                <c:pt idx="6">
                  <c:v>#N/A</c:v>
                </c:pt>
                <c:pt idx="7">
                  <c:v>1.28</c:v>
                </c:pt>
                <c:pt idx="8">
                  <c:v>#N/A</c:v>
                </c:pt>
                <c:pt idx="9">
                  <c:v>0.45</c:v>
                </c:pt>
              </c:numCache>
            </c:numRef>
          </c:val>
          <c:extLst>
            <c:ext xmlns:c16="http://schemas.microsoft.com/office/drawing/2014/chart" uri="{C3380CC4-5D6E-409C-BE32-E72D297353CC}">
              <c16:uniqueId val="{00000006-432B-4115-93C1-2E02CDCAFC0D}"/>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0.49</c:v>
                </c:pt>
                <c:pt idx="2">
                  <c:v>#N/A</c:v>
                </c:pt>
                <c:pt idx="3">
                  <c:v>0.22</c:v>
                </c:pt>
                <c:pt idx="4">
                  <c:v>#N/A</c:v>
                </c:pt>
                <c:pt idx="5">
                  <c:v>0.36</c:v>
                </c:pt>
                <c:pt idx="6">
                  <c:v>#N/A</c:v>
                </c:pt>
                <c:pt idx="7">
                  <c:v>0.66</c:v>
                </c:pt>
                <c:pt idx="8">
                  <c:v>#N/A</c:v>
                </c:pt>
                <c:pt idx="9">
                  <c:v>0.52</c:v>
                </c:pt>
              </c:numCache>
            </c:numRef>
          </c:val>
          <c:extLst>
            <c:ext xmlns:c16="http://schemas.microsoft.com/office/drawing/2014/chart" uri="{C3380CC4-5D6E-409C-BE32-E72D297353CC}">
              <c16:uniqueId val="{00000007-432B-4115-93C1-2E02CDCAFC0D}"/>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1.19</c:v>
                </c:pt>
                <c:pt idx="1">
                  <c:v>#N/A</c:v>
                </c:pt>
                <c:pt idx="2">
                  <c:v>#N/A</c:v>
                </c:pt>
                <c:pt idx="3">
                  <c:v>2.0099999999999998</c:v>
                </c:pt>
                <c:pt idx="4">
                  <c:v>#N/A</c:v>
                </c:pt>
                <c:pt idx="5">
                  <c:v>2.41</c:v>
                </c:pt>
                <c:pt idx="6">
                  <c:v>#N/A</c:v>
                </c:pt>
                <c:pt idx="7">
                  <c:v>2.61</c:v>
                </c:pt>
                <c:pt idx="8">
                  <c:v>#N/A</c:v>
                </c:pt>
                <c:pt idx="9">
                  <c:v>2.5099999999999998</c:v>
                </c:pt>
              </c:numCache>
            </c:numRef>
          </c:val>
          <c:extLst>
            <c:ext xmlns:c16="http://schemas.microsoft.com/office/drawing/2014/chart" uri="{C3380CC4-5D6E-409C-BE32-E72D297353CC}">
              <c16:uniqueId val="{00000008-432B-4115-93C1-2E02CDCAFC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4.83</c:v>
                </c:pt>
                <c:pt idx="2">
                  <c:v>#N/A</c:v>
                </c:pt>
                <c:pt idx="3">
                  <c:v>5.27</c:v>
                </c:pt>
                <c:pt idx="4">
                  <c:v>#N/A</c:v>
                </c:pt>
                <c:pt idx="5">
                  <c:v>4.5599999999999996</c:v>
                </c:pt>
                <c:pt idx="6">
                  <c:v>#N/A</c:v>
                </c:pt>
                <c:pt idx="7">
                  <c:v>4.9800000000000004</c:v>
                </c:pt>
                <c:pt idx="8">
                  <c:v>#N/A</c:v>
                </c:pt>
                <c:pt idx="9">
                  <c:v>6.27</c:v>
                </c:pt>
              </c:numCache>
            </c:numRef>
          </c:val>
          <c:extLst>
            <c:ext xmlns:c16="http://schemas.microsoft.com/office/drawing/2014/chart" uri="{C3380CC4-5D6E-409C-BE32-E72D297353CC}">
              <c16:uniqueId val="{00000009-432B-4115-93C1-2E02CDCAFC0D}"/>
            </c:ext>
          </c:extLst>
        </c:ser>
        <c:dLbls>
          <c:showLegendKey val="0"/>
          <c:showVal val="0"/>
          <c:showCatName val="0"/>
          <c:showSerName val="0"/>
          <c:showPercent val="0"/>
          <c:showBubbleSize val="0"/>
        </c:dLbls>
        <c:gapWidth val="150"/>
        <c:overlap val="100"/>
        <c:axId val="225402880"/>
        <c:axId val="225404416"/>
      </c:barChart>
      <c:catAx>
        <c:axId val="22540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404416"/>
        <c:crosses val="autoZero"/>
        <c:auto val="1"/>
        <c:lblAlgn val="ctr"/>
        <c:lblOffset val="100"/>
        <c:tickLblSkip val="1"/>
        <c:tickMarkSkip val="1"/>
        <c:noMultiLvlLbl val="0"/>
      </c:catAx>
      <c:valAx>
        <c:axId val="22540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402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362</c:v>
                </c:pt>
                <c:pt idx="5">
                  <c:v>354</c:v>
                </c:pt>
                <c:pt idx="8">
                  <c:v>340</c:v>
                </c:pt>
                <c:pt idx="11">
                  <c:v>343</c:v>
                </c:pt>
                <c:pt idx="14">
                  <c:v>352</c:v>
                </c:pt>
              </c:numCache>
            </c:numRef>
          </c:val>
          <c:extLst>
            <c:ext xmlns:c16="http://schemas.microsoft.com/office/drawing/2014/chart" uri="{C3380CC4-5D6E-409C-BE32-E72D297353CC}">
              <c16:uniqueId val="{00000000-5238-4510-8D82-D8E0A71549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38-4510-8D82-D8E0A71549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38-4510-8D82-D8E0A71549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53</c:v>
                </c:pt>
                <c:pt idx="3">
                  <c:v>41</c:v>
                </c:pt>
                <c:pt idx="6">
                  <c:v>47</c:v>
                </c:pt>
                <c:pt idx="9">
                  <c:v>47</c:v>
                </c:pt>
                <c:pt idx="12">
                  <c:v>46</c:v>
                </c:pt>
              </c:numCache>
            </c:numRef>
          </c:val>
          <c:extLst>
            <c:ext xmlns:c16="http://schemas.microsoft.com/office/drawing/2014/chart" uri="{C3380CC4-5D6E-409C-BE32-E72D297353CC}">
              <c16:uniqueId val="{00000003-5238-4510-8D82-D8E0A71549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142</c:v>
                </c:pt>
                <c:pt idx="3">
                  <c:v>140</c:v>
                </c:pt>
                <c:pt idx="6">
                  <c:v>143</c:v>
                </c:pt>
                <c:pt idx="9">
                  <c:v>164</c:v>
                </c:pt>
                <c:pt idx="12">
                  <c:v>174</c:v>
                </c:pt>
              </c:numCache>
            </c:numRef>
          </c:val>
          <c:extLst>
            <c:ext xmlns:c16="http://schemas.microsoft.com/office/drawing/2014/chart" uri="{C3380CC4-5D6E-409C-BE32-E72D297353CC}">
              <c16:uniqueId val="{00000004-5238-4510-8D82-D8E0A71549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38-4510-8D82-D8E0A71549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38-4510-8D82-D8E0A71549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367</c:v>
                </c:pt>
                <c:pt idx="3">
                  <c:v>385</c:v>
                </c:pt>
                <c:pt idx="6">
                  <c:v>331</c:v>
                </c:pt>
                <c:pt idx="9">
                  <c:v>310</c:v>
                </c:pt>
                <c:pt idx="12">
                  <c:v>343</c:v>
                </c:pt>
              </c:numCache>
            </c:numRef>
          </c:val>
          <c:extLst>
            <c:ext xmlns:c16="http://schemas.microsoft.com/office/drawing/2014/chart" uri="{C3380CC4-5D6E-409C-BE32-E72D297353CC}">
              <c16:uniqueId val="{00000007-5238-4510-8D82-D8E0A7154942}"/>
            </c:ext>
          </c:extLst>
        </c:ser>
        <c:dLbls>
          <c:showLegendKey val="0"/>
          <c:showVal val="0"/>
          <c:showCatName val="0"/>
          <c:showSerName val="0"/>
          <c:showPercent val="0"/>
          <c:showBubbleSize val="0"/>
        </c:dLbls>
        <c:gapWidth val="100"/>
        <c:overlap val="100"/>
        <c:axId val="217918464"/>
        <c:axId val="21887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200</c:v>
                </c:pt>
                <c:pt idx="2">
                  <c:v>#N/A</c:v>
                </c:pt>
                <c:pt idx="3">
                  <c:v>#N/A</c:v>
                </c:pt>
                <c:pt idx="4">
                  <c:v>212</c:v>
                </c:pt>
                <c:pt idx="5">
                  <c:v>#N/A</c:v>
                </c:pt>
                <c:pt idx="6">
                  <c:v>#N/A</c:v>
                </c:pt>
                <c:pt idx="7">
                  <c:v>181</c:v>
                </c:pt>
                <c:pt idx="8">
                  <c:v>#N/A</c:v>
                </c:pt>
                <c:pt idx="9">
                  <c:v>#N/A</c:v>
                </c:pt>
                <c:pt idx="10">
                  <c:v>178</c:v>
                </c:pt>
                <c:pt idx="11">
                  <c:v>#N/A</c:v>
                </c:pt>
                <c:pt idx="12">
                  <c:v>#N/A</c:v>
                </c:pt>
                <c:pt idx="13">
                  <c:v>211</c:v>
                </c:pt>
                <c:pt idx="14">
                  <c:v>#N/A</c:v>
                </c:pt>
              </c:numCache>
            </c:numRef>
          </c:val>
          <c:smooth val="0"/>
          <c:extLst>
            <c:ext xmlns:c16="http://schemas.microsoft.com/office/drawing/2014/chart" uri="{C3380CC4-5D6E-409C-BE32-E72D297353CC}">
              <c16:uniqueId val="{00000008-5238-4510-8D82-D8E0A7154942}"/>
            </c:ext>
          </c:extLst>
        </c:ser>
        <c:dLbls>
          <c:showLegendKey val="0"/>
          <c:showVal val="0"/>
          <c:showCatName val="0"/>
          <c:showSerName val="0"/>
          <c:showPercent val="0"/>
          <c:showBubbleSize val="0"/>
        </c:dLbls>
        <c:marker val="1"/>
        <c:smooth val="0"/>
        <c:axId val="217918464"/>
        <c:axId val="218875008"/>
      </c:lineChart>
      <c:catAx>
        <c:axId val="21791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875008"/>
        <c:crosses val="autoZero"/>
        <c:auto val="1"/>
        <c:lblAlgn val="ctr"/>
        <c:lblOffset val="100"/>
        <c:tickLblSkip val="1"/>
        <c:tickMarkSkip val="1"/>
        <c:noMultiLvlLbl val="0"/>
      </c:catAx>
      <c:valAx>
        <c:axId val="2188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91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3891</c:v>
                </c:pt>
                <c:pt idx="5">
                  <c:v>3929</c:v>
                </c:pt>
                <c:pt idx="8">
                  <c:v>3853</c:v>
                </c:pt>
                <c:pt idx="11">
                  <c:v>3780</c:v>
                </c:pt>
                <c:pt idx="14">
                  <c:v>3767</c:v>
                </c:pt>
              </c:numCache>
            </c:numRef>
          </c:val>
          <c:extLst>
            <c:ext xmlns:c16="http://schemas.microsoft.com/office/drawing/2014/chart" uri="{C3380CC4-5D6E-409C-BE32-E72D297353CC}">
              <c16:uniqueId val="{00000000-A3E2-4FCE-8D1D-47CF7E7C32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c:v>
                </c:pt>
                <c:pt idx="5">
                  <c:v>15</c:v>
                </c:pt>
                <c:pt idx="8">
                  <c:v>11</c:v>
                </c:pt>
                <c:pt idx="11">
                  <c:v>7</c:v>
                </c:pt>
                <c:pt idx="14">
                  <c:v>24</c:v>
                </c:pt>
              </c:numCache>
            </c:numRef>
          </c:val>
          <c:extLst>
            <c:ext xmlns:c16="http://schemas.microsoft.com/office/drawing/2014/chart" uri="{C3380CC4-5D6E-409C-BE32-E72D297353CC}">
              <c16:uniqueId val="{00000001-A3E2-4FCE-8D1D-47CF7E7C32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1613</c:v>
                </c:pt>
                <c:pt idx="5">
                  <c:v>1720</c:v>
                </c:pt>
                <c:pt idx="8">
                  <c:v>1828</c:v>
                </c:pt>
                <c:pt idx="11">
                  <c:v>1860</c:v>
                </c:pt>
                <c:pt idx="14">
                  <c:v>1874</c:v>
                </c:pt>
              </c:numCache>
            </c:numRef>
          </c:val>
          <c:extLst>
            <c:ext xmlns:c16="http://schemas.microsoft.com/office/drawing/2014/chart" uri="{C3380CC4-5D6E-409C-BE32-E72D297353CC}">
              <c16:uniqueId val="{00000002-A3E2-4FCE-8D1D-47CF7E7C32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E2-4FCE-8D1D-47CF7E7C32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E2-4FCE-8D1D-47CF7E7C32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E2-4FCE-8D1D-47CF7E7C32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576</c:v>
                </c:pt>
                <c:pt idx="3">
                  <c:v>604</c:v>
                </c:pt>
                <c:pt idx="6">
                  <c:v>584</c:v>
                </c:pt>
                <c:pt idx="9">
                  <c:v>581</c:v>
                </c:pt>
                <c:pt idx="12">
                  <c:v>489</c:v>
                </c:pt>
              </c:numCache>
            </c:numRef>
          </c:val>
          <c:extLst>
            <c:ext xmlns:c16="http://schemas.microsoft.com/office/drawing/2014/chart" uri="{C3380CC4-5D6E-409C-BE32-E72D297353CC}">
              <c16:uniqueId val="{00000006-A3E2-4FCE-8D1D-47CF7E7C32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394</c:v>
                </c:pt>
                <c:pt idx="3">
                  <c:v>343</c:v>
                </c:pt>
                <c:pt idx="6">
                  <c:v>265</c:v>
                </c:pt>
                <c:pt idx="9">
                  <c:v>213</c:v>
                </c:pt>
                <c:pt idx="12">
                  <c:v>179</c:v>
                </c:pt>
              </c:numCache>
            </c:numRef>
          </c:val>
          <c:extLst>
            <c:ext xmlns:c16="http://schemas.microsoft.com/office/drawing/2014/chart" uri="{C3380CC4-5D6E-409C-BE32-E72D297353CC}">
              <c16:uniqueId val="{00000007-A3E2-4FCE-8D1D-47CF7E7C32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2599</c:v>
                </c:pt>
                <c:pt idx="3">
                  <c:v>2522</c:v>
                </c:pt>
                <c:pt idx="6">
                  <c:v>2473</c:v>
                </c:pt>
                <c:pt idx="9">
                  <c:v>2583</c:v>
                </c:pt>
                <c:pt idx="12">
                  <c:v>2572</c:v>
                </c:pt>
              </c:numCache>
            </c:numRef>
          </c:val>
          <c:extLst>
            <c:ext xmlns:c16="http://schemas.microsoft.com/office/drawing/2014/chart" uri="{C3380CC4-5D6E-409C-BE32-E72D297353CC}">
              <c16:uniqueId val="{00000008-A3E2-4FCE-8D1D-47CF7E7C32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3E2-4FCE-8D1D-47CF7E7C32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3467</c:v>
                </c:pt>
                <c:pt idx="3">
                  <c:v>3503</c:v>
                </c:pt>
                <c:pt idx="6">
                  <c:v>3681</c:v>
                </c:pt>
                <c:pt idx="9">
                  <c:v>3606</c:v>
                </c:pt>
                <c:pt idx="12">
                  <c:v>3602</c:v>
                </c:pt>
              </c:numCache>
            </c:numRef>
          </c:val>
          <c:extLst>
            <c:ext xmlns:c16="http://schemas.microsoft.com/office/drawing/2014/chart" uri="{C3380CC4-5D6E-409C-BE32-E72D297353CC}">
              <c16:uniqueId val="{0000000A-A3E2-4FCE-8D1D-47CF7E7C3226}"/>
            </c:ext>
          </c:extLst>
        </c:ser>
        <c:dLbls>
          <c:showLegendKey val="0"/>
          <c:showVal val="0"/>
          <c:showCatName val="0"/>
          <c:showSerName val="0"/>
          <c:showPercent val="0"/>
          <c:showBubbleSize val="0"/>
        </c:dLbls>
        <c:gapWidth val="100"/>
        <c:overlap val="100"/>
        <c:axId val="226120832"/>
        <c:axId val="226122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1513</c:v>
                </c:pt>
                <c:pt idx="2">
                  <c:v>#N/A</c:v>
                </c:pt>
                <c:pt idx="3">
                  <c:v>#N/A</c:v>
                </c:pt>
                <c:pt idx="4">
                  <c:v>1307</c:v>
                </c:pt>
                <c:pt idx="5">
                  <c:v>#N/A</c:v>
                </c:pt>
                <c:pt idx="6">
                  <c:v>#N/A</c:v>
                </c:pt>
                <c:pt idx="7">
                  <c:v>1310</c:v>
                </c:pt>
                <c:pt idx="8">
                  <c:v>#N/A</c:v>
                </c:pt>
                <c:pt idx="9">
                  <c:v>#N/A</c:v>
                </c:pt>
                <c:pt idx="10">
                  <c:v>1335</c:v>
                </c:pt>
                <c:pt idx="11">
                  <c:v>#N/A</c:v>
                </c:pt>
                <c:pt idx="12">
                  <c:v>#N/A</c:v>
                </c:pt>
                <c:pt idx="13">
                  <c:v>1178</c:v>
                </c:pt>
                <c:pt idx="14">
                  <c:v>#N/A</c:v>
                </c:pt>
              </c:numCache>
            </c:numRef>
          </c:val>
          <c:smooth val="0"/>
          <c:extLst>
            <c:ext xmlns:c16="http://schemas.microsoft.com/office/drawing/2014/chart" uri="{C3380CC4-5D6E-409C-BE32-E72D297353CC}">
              <c16:uniqueId val="{0000000B-A3E2-4FCE-8D1D-47CF7E7C3226}"/>
            </c:ext>
          </c:extLst>
        </c:ser>
        <c:dLbls>
          <c:showLegendKey val="0"/>
          <c:showVal val="0"/>
          <c:showCatName val="0"/>
          <c:showSerName val="0"/>
          <c:showPercent val="0"/>
          <c:showBubbleSize val="0"/>
        </c:dLbls>
        <c:marker val="1"/>
        <c:smooth val="0"/>
        <c:axId val="226120832"/>
        <c:axId val="226122752"/>
      </c:lineChart>
      <c:catAx>
        <c:axId val="22612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122752"/>
        <c:crosses val="autoZero"/>
        <c:auto val="1"/>
        <c:lblAlgn val="ctr"/>
        <c:lblOffset val="100"/>
        <c:tickLblSkip val="1"/>
        <c:tickMarkSkip val="1"/>
        <c:noMultiLvlLbl val="0"/>
      </c:catAx>
      <c:valAx>
        <c:axId val="22612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12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818</c:v>
                </c:pt>
                <c:pt idx="1">
                  <c:v>865</c:v>
                </c:pt>
                <c:pt idx="2">
                  <c:v>889</c:v>
                </c:pt>
              </c:numCache>
            </c:numRef>
          </c:val>
          <c:extLst>
            <c:ext xmlns:c16="http://schemas.microsoft.com/office/drawing/2014/chart" uri="{C3380CC4-5D6E-409C-BE32-E72D297353CC}">
              <c16:uniqueId val="{00000000-DA62-40CF-83B0-8E36B2E21F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611</c:v>
                </c:pt>
                <c:pt idx="1">
                  <c:v>559</c:v>
                </c:pt>
                <c:pt idx="2">
                  <c:v>537</c:v>
                </c:pt>
              </c:numCache>
            </c:numRef>
          </c:val>
          <c:extLst>
            <c:ext xmlns:c16="http://schemas.microsoft.com/office/drawing/2014/chart" uri="{C3380CC4-5D6E-409C-BE32-E72D297353CC}">
              <c16:uniqueId val="{00000001-DA62-40CF-83B0-8E36B2E21F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289</c:v>
                </c:pt>
                <c:pt idx="1">
                  <c:v>307</c:v>
                </c:pt>
                <c:pt idx="2">
                  <c:v>294</c:v>
                </c:pt>
              </c:numCache>
            </c:numRef>
          </c:val>
          <c:extLst>
            <c:ext xmlns:c16="http://schemas.microsoft.com/office/drawing/2014/chart" uri="{C3380CC4-5D6E-409C-BE32-E72D297353CC}">
              <c16:uniqueId val="{00000002-DA62-40CF-83B0-8E36B2E21FD5}"/>
            </c:ext>
          </c:extLst>
        </c:ser>
        <c:dLbls>
          <c:showLegendKey val="0"/>
          <c:showVal val="0"/>
          <c:showCatName val="0"/>
          <c:showSerName val="0"/>
          <c:showPercent val="0"/>
          <c:showBubbleSize val="0"/>
        </c:dLbls>
        <c:gapWidth val="120"/>
        <c:overlap val="100"/>
        <c:axId val="225991296"/>
        <c:axId val="226001280"/>
      </c:barChart>
      <c:catAx>
        <c:axId val="22599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6001280"/>
        <c:crosses val="autoZero"/>
        <c:auto val="1"/>
        <c:lblAlgn val="ctr"/>
        <c:lblOffset val="100"/>
        <c:tickLblSkip val="1"/>
        <c:tickMarkSkip val="1"/>
        <c:noMultiLvlLbl val="0"/>
      </c:catAx>
      <c:valAx>
        <c:axId val="226001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599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{80329674-098C-4B71-A35A-DD35A282CFB3}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BF0-43AB-A153-8B77ECF1E5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{88AFADE7-1E1F-47B9-9822-3FBA5831E2DD}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F0-43AB-A153-8B77ECF1E5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{B4832DDB-B7E7-4BD1-9BED-612BE597BD4F}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F0-43AB-A153-8B77ECF1E5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{FE400A96-6833-4E44-BBF1-2978FA1E8C43}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F0-43AB-A153-8B77ECF1E5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{8FA6906A-6CEF-4BF4-A388-0719CD3E6923}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F0-43AB-A153-8B77ECF1E5E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{90072CC8-B3A9-40D1-BEFD-FF9A34FD4982}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BF0-43AB-A153-8B77ECF1E5E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{C1324860-357D-4AC8-A405-AA145D271848}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BF0-43AB-A153-8B77ECF1E5E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{2B84A46A-1052-4DD4-860D-201AEAFE5392}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BF0-43AB-A153-8B77ECF1E5E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{86841D72-1464-4A5F-879B-B8AE7093E93B}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BF0-43AB-A153-8B77ECF1E5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69.2</c:v>
                </c:pt>
                <c:pt idx="24">
                  <c:v>68.599999999999994</c:v>
                </c:pt>
                <c:pt idx="32">
                  <c:v>70.099999999999994</c:v>
                </c:pt>
              </c:numCache>
            </c:numRef>
          </c:xVal>
          <c:yVal>
            <c:numRef>
              <c:f>公会計指標分析・財政指標組合せ分析表!$BP$51:$DC$51</c:f>
              <c:numCache>
                <c:formatCode>#,##0.0;"▲ "#,##0.0</c:formatCode>
                <c:ptCount val="40"/>
                <c:pt idx="16">
                  <c:v>76.3</c:v>
                </c:pt>
                <c:pt idx="24">
                  <c:v>79.5</c:v>
                </c:pt>
                <c:pt idx="32">
                  <c:v>71</c:v>
                </c:pt>
              </c:numCache>
            </c:numRef>
          </c:yVal>
          <c:smooth val="0"/>
          <c:extLst>
            <c:ext xmlns:c16="http://schemas.microsoft.com/office/drawing/2014/chart" uri="{C3380CC4-5D6E-409C-BE32-E72D297353CC}">
              <c16:uniqueId val="{00000009-5BF0-43AB-A153-8B77ECF1E5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{32666010-B778-491B-ADB3-C25360C5FC96}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BF0-43AB-A153-8B77ECF1E5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{BC645208-3365-466C-AE0D-2A6B3D36657B}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F0-43AB-A153-8B77ECF1E5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{E861AC94-57CF-421E-BEE2-AB4CC67E9452}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F0-43AB-A153-8B77ECF1E5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{D7B0DCAD-28B5-4558-8570-345CBF61F6E2}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F0-43AB-A153-8B77ECF1E5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{423C76DF-8350-4A37-85F7-501E3407E2FA}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F0-43AB-A153-8B77ECF1E5E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{6972C10F-CF3A-48D3-8676-40AA222019D7}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BF0-43AB-A153-8B77ECF1E5E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{BA7E8CB0-E60B-46AB-A2DC-72B8AE3492C9}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BF0-43AB-A153-8B77ECF1E5E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{87B1F149-6360-4139-BE1F-62DBEDACFFDB}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BF0-43AB-A153-8B77ECF1E5E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{115F1522-0CDE-4C91-BDE7-074DB023FED8}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BF0-43AB-A153-8B77ECF1E5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BF0-43AB-A153-8B77ECF1E5E4}"/>
            </c:ext>
          </c:extLst>
        </c:ser>
        <c:dLbls>
          <c:showLegendKey val="0"/>
          <c:showVal val="1"/>
          <c:showCatName val="0"/>
          <c:showSerName val="0"/>
          <c:showPercent val="0"/>
          <c:showBubbleSize val="0"/>
        </c:dLbls>
        <c:axId val="46179840"/>
        <c:axId val="46181760"/>
      </c:scatterChart>
      <c:valAx>
        <c:axId val="46179840"/>
        <c:scaling>
          <c:orientation val="minMax"/>
          <c:max val="7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{3CB2B0A0-A282-4684-9F77-D552BD8AB364}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34C-406B-83B6-32E8060DA8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{F01A0AC0-8AB9-42C0-B5EF-D9EEF902465C}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4C-406B-83B6-32E8060DA8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{D40518A5-8605-4FC2-BE11-720B97E9AE60}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4C-406B-83B6-32E8060DA8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{8913B927-C5AC-422D-8146-8FCE25AB314F}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4C-406B-83B6-32E8060DA8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{0C69C6F2-A704-4FB2-AF01-B2818C9C42D9}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4C-406B-83B6-32E8060DA81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{091249A7-FD83-422C-8A8C-A9C989C65A61}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34C-406B-83B6-32E8060DA818}"/>
                </c:ext>
              </c:extLst>
            </c:dLbl>
            <c:dLbl>
              <c:idx val="16"/>
              <c:layout>
                <c:manualLayout>
                  <c:x val="-2.820660052472454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{5157398C-4A3D-4508-BBD2-6C212BEA818A}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34C-406B-83B6-32E8060DA81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{389B9016-378A-402E-8719-AF1CD3C660DC}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34C-406B-83B6-32E8060DA818}"/>
                </c:ext>
              </c:extLst>
            </c:dLbl>
            <c:dLbl>
              <c:idx val="32"/>
              <c:layout>
                <c:manualLayout>
                  <c:x val="-3.518938271349685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{02C96CBC-BE6B-45CE-BC20-EAD48A2B44F4}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34C-406B-83B6-32E8060DA8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12.9</c:v>
                </c:pt>
                <c:pt idx="16">
                  <c:v>11.5</c:v>
                </c:pt>
                <c:pt idx="24">
                  <c:v>11.1</c:v>
                </c:pt>
                <c:pt idx="32">
                  <c:v>11.3</c:v>
                </c:pt>
              </c:numCache>
            </c:numRef>
          </c:xVal>
          <c:yVal>
            <c:numRef>
              <c:f>公会計指標分析・財政指標組合せ分析表!$BP$73:$DC$73</c:f>
              <c:numCache>
                <c:formatCode>#,##0.0;"▲ "#,##0.0</c:formatCode>
                <c:ptCount val="40"/>
                <c:pt idx="0">
                  <c:v>90.3</c:v>
                </c:pt>
                <c:pt idx="8">
                  <c:v>74.599999999999994</c:v>
                </c:pt>
                <c:pt idx="16">
                  <c:v>76.3</c:v>
                </c:pt>
                <c:pt idx="24">
                  <c:v>79.5</c:v>
                </c:pt>
                <c:pt idx="32">
                  <c:v>71</c:v>
                </c:pt>
              </c:numCache>
            </c:numRef>
          </c:yVal>
          <c:smooth val="0"/>
          <c:extLst>
            <c:ext xmlns:c16="http://schemas.microsoft.com/office/drawing/2014/chart" uri="{C3380CC4-5D6E-409C-BE32-E72D297353CC}">
              <c16:uniqueId val="{00000009-A34C-406B-83B6-32E8060DA8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{AAAC061A-020E-4C28-A213-DA8A6F0F4E4B}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34C-406B-83B6-32E8060DA8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{38B2060E-C32B-4833-AA32-049A20BF6C06}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4C-406B-83B6-32E8060DA8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{3B9E2677-71D8-4A64-B974-B1BE6ADDA139}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4C-406B-83B6-32E8060DA8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{D47DBF66-9AAB-4994-82F5-625A2A3046C0}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4C-406B-83B6-32E8060DA8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{2662A324-883A-4FA3-A407-1A40E2324DBE}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4C-406B-83B6-32E8060DA81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{BE0CDA8D-8126-4F72-953E-22EA67B05996}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34C-406B-83B6-32E8060DA818}"/>
                </c:ext>
              </c:extLst>
            </c:dLbl>
            <c:dLbl>
              <c:idx val="16"/>
              <c:layout>
                <c:manualLayout>
                  <c:x val="-3.1697991619110633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{3D7E2B0C-86C7-4C20-9AF1-C3A5D4A7E7C5}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34C-406B-83B6-32E8060DA818}"/>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{0DFFDD49-DAB2-4006-915D-90F28D1F9943}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34C-406B-83B6-32E8060DA818}"/>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{285D7266-37EC-4E2E-8102-7FCD3A5A4531}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34C-406B-83B6-32E8060DA8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34C-406B-83B6-32E8060DA818}"/>
            </c:ext>
          </c:extLst>
        </c:ser>
        <c:dLbls>
          <c:showLegendKey val="0"/>
          <c:showVal val="1"/>
          <c:showCatName val="0"/>
          <c:showSerName val="0"/>
          <c:showPercent val="0"/>
          <c:showBubbleSize val="0"/>
        </c:dLbls>
        <c:axId val="84219776"/>
        <c:axId val="84234240"/>
      </c:scatterChart>
      <c:valAx>
        <c:axId val="84219776"/>
        <c:scaling>
          <c:orientation val="minMax"/>
          <c:max val="15.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普通会計における元利償還金は減少傾向にあったものの、平成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年度は防災行政無線整備等に係る元金償還の開始に伴い増加した。</a:t>
          </a:r>
          <a:endParaRPr kumimoji="1" lang="en-US" altLang="ja-JP" sz="1200">
            <a:latin typeface="ＭＳ ゴシック" pitchFamily="49" charset="-128"/>
            <a:ea typeface="ＭＳ ゴシック" pitchFamily="49" charset="-128"/>
          </a:endParaRPr>
        </a:p>
        <a:p>
          <a:r>
            <a:rPr kumimoji="1" lang="ja-JP" altLang="en-US" sz="1200">
              <a:latin typeface="ＭＳ Ｐゴシック" panose="020B0600070205080204" pitchFamily="50" charset="-128"/>
              <a:ea typeface="ＭＳ Ｐゴシック" panose="020B0600070205080204" pitchFamily="50" charset="-128"/>
            </a:rPr>
            <a:t>　また、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下水道事業の繰出基準の見直しに伴い基準内繰出金が増加したこと、統合簡易水道事業に係る償還が開始したことから、公営企業債の元利償還金が増加している。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これらの要因により、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実質公債費比率の分子については減少傾向にあ</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ったものの増加に転じた。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庁舎耐震・改修等の大規模な施設整備の償還が開始すること、下水道事業の元利償還金がピークを迎えていないこと、複数年にわたり実施している統合簡易水道事業の償還が順次開始していくことを踏まえると、上昇していくことが考えら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年度に山の家改修や観光案内所整備、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庁舎耐震・改修等の大規模な施設整備を実施したことにより、一般会計等に係る地方債の現在高が増加し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年度は借入額よりも償還額が多かったため減少して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また、公営企業債等繰入見込額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年度に下水道事業の繰出基準を見直ししたこと、統合簡易水道事業を実施したことから増加した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年度は借入額よりも償還額が多かったため減少している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充当可能基金については、毎年度、計画的に財政調整基金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や減債基金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に積立てしており、年々増加しているものの、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総合保健福祉施設整備や保育園耐震改修など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を予定していることから、地方債現在高は増加する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今後も計画的に事業を進め、適切な財政運営・企業経営を実施していくよう努める。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京都府和束町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「財政調整基金」については、決算剰余金を中心に計画的に積立しており、平成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百万円を積立した。また、「減債基金」に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百万円を、ふるさと納税を積立するための「ふるさと応援寄附金基金」に約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一方で、繰上償還のために「減債基金」が△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百万円、現在利用のない「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農業共済事業振興基金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」を廃止したことにより△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百万円が減となった。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基金全体としては、増加傾向にあ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減に転じた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「ふるさと応援寄附金基金」などの積立により増加して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「財政調整基金」への積立額は減少傾向にあり、数年後には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財政状況が厳しいことによる「財政調整基金」の取り崩し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が予想される。また、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整備のために「地域福祉基金」を活用予定であることから、減少すると予想される。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・地域福祉基金：高齢化社会に対応し、地域における福祉及び保健に関する事業の推進を図るための基金（総合保健福祉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予定）</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・茶源郷行政情報配信システム整備基金：行政情報を配信するシステム整備事業等に要する経費の財源に充てるための基金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・すこやかエンジェル基金：出生の日から満</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歳に達する日以後の最初の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日までの間にある者に対する医療費の無料化に係る事業等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に要する経費の財源に充てるための基金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・和束町茶源郷交流とふれあいのまちづくり基金：まちづくり、活性化事業、各種施策の推進を図るための基金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中山間地域ふるさと・水と土保全基金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a:effectLst/>
              <a:latin typeface="ＭＳ Ｐゴシック" panose="020B0600070205080204" pitchFamily="50" charset="-128"/>
              <a:ea typeface="ＭＳ Ｐゴシック" panose="020B0600070205080204" pitchFamily="50" charset="-128"/>
            </a:rPr>
            <a:t>中山間地域における土地改良施設の機能を適正に発揮させるための集落共同活動の強化に対す</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　　る支援事業を行うため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ための基金</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・すこやかエンジェル基金：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を財源に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、子どもの医療費無償化の財源として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しした。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・ふるさと応援寄附金基金：ふるさと納税を積立したことにより増加している。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・地域福祉基金：総合保健福祉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整備のために活用予定である。現在、整備のための基本計画を策定中であり、整備時期は未定で</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あるが、数年後に取崩しを行う予定である。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・すこやかエンジェル基金：子どもの医療費無償化のため、必要額に応じて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毎年度、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・「財政調整基金」については、地方財政法第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条に基づく決算剰余金の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を中心に計画的に積立している。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の積立と減少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・主な要因は、普通交付税の減による歳入の減である。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・災害、税収や普通交付税の減に備えて計画的に積立していく。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・近年、財政状況が厳しいことから、中長期的には減少していく見込みと考えられる。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百万円積立している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繰上償還の実施に伴い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・積立及び取り崩しにより、差引</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・減債基金については、過疎債（交付税措置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％）の起債分のうち、一般財源分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％を目標に計画的に積立するようしている。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・しかし、近年、財政状況が厳しいことから、一般財源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％分を積立することが困難となっている。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総合保健福祉施設整備や保育園耐震改修事業などの大規模事業を予定していることから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積立しつつ</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、減債基金残高等を考慮しながら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適切に取崩し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3F973F8-A8A2-4635-AD3F-06401E447F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A748A29-3247-43F7-B7BA-96077FC4D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7D68F3E-3A31-46CB-8B7E-5C200BDC11AF}"/>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0CFC8E9-CF7A-45F6-A91B-327AB3CB4FAD}"/>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BC4CFFC-EB85-4F3C-BC62-15B254E8D191}"/>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C2DA19C-9E50-4B59-8F98-DB96AF8F6166}"/>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8D470CB-E3D8-45EF-A6B8-1DA673C233D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91B0CDA-CAF7-49A0-BCAA-5517A15EF44B}"/>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A76BD1C-8EDA-4FB5-AA53-A7461C033A3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DE6CBF2-CED5-4943-8867-F60D1CE67CD7}"/>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39FB4A7-64CF-4B0B-9852-71C4BDB7A859}"/>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A936DB4-5C9B-4F65-8F7A-F449EAF143D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3,962
3,940
64.93
3,257,733
3,102,221
125,845
2,004,061
3,601,726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F2E5521-F037-480E-BD77-13EBC38C06CF}"/>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0F7D680-AECB-4DEB-8CF3-C68C9F826346}"/>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49A64B6-76BE-4876-83B0-5F220EA55AFB}"/>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650F19C-94E8-408D-A3BA-2183BE20751F}"/>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E326741-7875-4172-B900-A8A93C15EAD7}"/>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A43BE8B-8A3A-4E66-845C-C8AABB024877}"/>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5771131-DC4E-4FE9-A70D-D87783B819AB}"/>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99C3199-DFCF-4028-81A9-6D1E4DA7224F}"/>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B1A5BC0-1A82-41F5-82D1-EEC0EBEC19DD}"/>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94C9188-87F2-46E2-8F33-044A586032D4}"/>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989A3BC-F0C0-4C66-9CB6-E6D98F058A39}"/>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997C031-B3D7-4E75-BB3A-0745B0A2AC7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FDD9C78-0412-4BD0-9663-B9E10841BEDB}"/>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1565B50-25AA-4F21-A9BA-5243FDA15AA6}"/>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2A2FE7C-FD0A-4CE0-B6FA-F33AEF82AF32}"/>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BD564DA-5D47-4A96-A00F-9F2E3710D9CA}"/>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B69DE66-38E0-4CE1-9ABE-40B9B1192448}"/>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4961AFB-6A11-4AB7-9D80-76CCA8E18638}"/>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7C92FDD-25ED-4326-8D89-980878440FD8}"/>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3D537996-325E-46FE-828D-B95080CB06EF}"/>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EAF9110-A92D-41F4-B567-ED1C39BDD92E}"/>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732F4918-7E4C-4FDF-B107-8625F8D8607E}"/>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FE78BAE2-BA37-4B7B-958E-62E9C1081026}"/>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7500EE0-C6E0-434A-BAA2-C7042DF6F630}"/>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AA7DC6E-090F-49DE-9D25-2BDBCD3D016D}"/>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A6810E1-8A01-4B59-A780-77651AD5EEBF}"/>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3100746E-7CF8-47B4-9FB5-99D0A88F269E}"/>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E516DC8-72EB-4D8C-8D82-D0E9AA4AB0E7}"/>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0EF1563-62A4-48A7-BE3B-55DDD8A9EB15}"/>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5484A6B-3CDA-4C64-B0D8-9B094203B22C}"/>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F6640D8-F1C4-44FF-BC79-D87E6B9784F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0323905-2239-4F99-89C7-3541B1838806}"/>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0FD708F-852E-4131-B85D-B54225ED72CD}"/>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B28D486-6917-44E8-9A78-E8F76CE20D30}"/>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町道山口線の拡幅改良工事</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を実施したものの</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防災行政無線等の減価償却額が大きかったことから、</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や橋りょう</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等の老朽化が進んでいる状況であり、類似団体内平均を大幅に上回っている。　</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公共施設等総合管理計画の目標として掲げる公共施設等の延床面積</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％減に向けて、国民健康保険直営診療所と社会福祉センター等との複合化</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を目指した総合保健福祉施設整備</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をはじめとした施設保有量の適正化を進めるとともに、計画的な更新や長寿命化を推進していく。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AA9B7F9-5462-4F08-8D5E-5283346205F5}"/>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C0AED9F-5391-4DBC-83D1-17E7656FF8F0}"/>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297A17A-D5FB-4E4D-906C-79BA3CEC96B6}"/>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262E2D59-7933-44FE-A108-6E6650C3B234}"/>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2F0F9C58-6BAD-41AE-93A1-2B1611028BB8}"/>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975D613E-DCBE-4A40-BE53-15411315B6EF}"/>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6663A430-A23D-4CD6-8A09-09340E07A626}"/>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F3794004-9EE9-4354-96F8-48238C543232}"/>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2EE1915-A3AF-442E-B442-AC6C2043BC75}"/>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ADF1D911-D6E6-4474-96F0-A80A530176D5}"/>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DADEAF57-93C1-446A-9240-A5A8672DEAE2}"/>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6CF2CE0C-EA88-4BDD-B10E-E1288CA16DBD}"/>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D572FF81-17DD-4901-8E2E-D5446957F516}"/>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B2710A9E-7CB4-423E-AF09-55DB6B7E0D20}"/>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D9EF1F6E-8E2A-498A-9604-07E226C31AE9}"/>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1AFE27DE-E750-4A8A-AE7B-5D61B80E765C}"/>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F5E758BD-6505-432B-8CF6-7036ED2DEBB9}"/>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A701083B-9104-4E9B-A303-790CB818CD6F}"/>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D086439A-F681-42DD-85E2-36DF89493AAC}"/>
            </a:ext>
          </a:extLst>
        </xdr:cNvPr>
        <xdr:cNvCxnSpPr/>
      </xdr:nvCxnSpPr>
      <xdr:spPr>
        <a:xfrm flipV="1">
          <a:off x="4300220" y="5262971"/>
          <a:ext cx="127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F88C76B7-0F86-4D8B-96BE-2D7CA75AE9D1}"/>
            </a:ext>
          </a:extLst>
        </xdr:cNvPr>
        <xdr:cNvSpPr txBox="1"/>
      </xdr:nvSpPr>
      <xdr:spPr>
        <a:xfrm>
          <a:off x="4352925" y="659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C030942E-B449-4B28-A197-630B577FD340}"/>
            </a:ext>
          </a:extLst>
        </xdr:cNvPr>
        <xdr:cNvCxnSpPr/>
      </xdr:nvCxnSpPr>
      <xdr:spPr>
        <a:xfrm>
          <a:off x="4213225" y="65877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72E8AD88-36FA-42FF-BFB5-770BF95B270A}"/>
            </a:ext>
          </a:extLst>
        </xdr:cNvPr>
        <xdr:cNvSpPr txBox="1"/>
      </xdr:nvSpPr>
      <xdr:spPr>
        <a:xfrm>
          <a:off x="4352925" y="505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BC8C207C-4BEF-474E-9E5B-BA23EF4DBCC7}"/>
            </a:ext>
          </a:extLst>
        </xdr:cNvPr>
        <xdr:cNvCxnSpPr/>
      </xdr:nvCxnSpPr>
      <xdr:spPr>
        <a:xfrm>
          <a:off x="4213225" y="526297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a:extLst>
            <a:ext uri="{FF2B5EF4-FFF2-40B4-BE49-F238E27FC236}">
              <a16:creationId xmlns:a16="http://schemas.microsoft.com/office/drawing/2014/main" id="{2EE99CC7-37E2-41E3-82C5-FE2C2C26079F}"/>
            </a:ext>
          </a:extLst>
        </xdr:cNvPr>
        <xdr:cNvSpPr txBox="1"/>
      </xdr:nvSpPr>
      <xdr:spPr>
        <a:xfrm>
          <a:off x="4352925" y="567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13F0AB0B-8550-4E0A-AB73-A1484E172E54}"/>
            </a:ext>
          </a:extLst>
        </xdr:cNvPr>
        <xdr:cNvSpPr/>
      </xdr:nvSpPr>
      <xdr:spPr>
        <a:xfrm>
          <a:off x="4251325" y="5692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A36414DF-B053-4845-A519-63F3D0BE237C}"/>
            </a:ext>
          </a:extLst>
        </xdr:cNvPr>
        <xdr:cNvSpPr/>
      </xdr:nvSpPr>
      <xdr:spPr>
        <a:xfrm>
          <a:off x="3616325" y="57268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D1D9E6D5-B735-45DA-8DED-CBBB32E525FE}"/>
            </a:ext>
          </a:extLst>
        </xdr:cNvPr>
        <xdr:cNvSpPr/>
      </xdr:nvSpPr>
      <xdr:spPr>
        <a:xfrm>
          <a:off x="2930525" y="5760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id="{6CE02BB5-D90F-489B-8A89-84004C737333}"/>
            </a:ext>
          </a:extLst>
        </xdr:cNvPr>
        <xdr:cNvSpPr/>
      </xdr:nvSpPr>
      <xdr:spPr>
        <a:xfrm>
          <a:off x="2244725" y="58253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76AC112-AB33-455D-A6D1-4DAD31DD8DFD}"/>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1215D44-48C6-4728-9E71-D5823A4AAE5A}"/>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54E0344-0F14-481E-8975-FC6F67A7433A}"/>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0310741-BE17-42FE-BD98-AB2F17B10A77}"/>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4EF45C7-9C3C-44A1-8A05-A27A213D201A}"/>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115298</xdr:rowOff>
    </xdr:from>
    <xdr:to>
      <xdr:col>23</xdr:col>
      <xdr:colOff>136525</xdr:colOff>
      <xdr:row>28</xdr:row>
      <xdr:rowOff>45448</xdr:rowOff>
    </xdr:to>
    <xdr:sp macro="" textlink="">
      <xdr:nvSpPr>
        <xdr:cNvPr id="81" name="楕円 80">
          <a:extLst>
            <a:ext uri="{FF2B5EF4-FFF2-40B4-BE49-F238E27FC236}">
              <a16:creationId xmlns:a16="http://schemas.microsoft.com/office/drawing/2014/main" id="{8294E8C4-E96F-4D0B-A873-5A54E73C5050}"/>
            </a:ext>
          </a:extLst>
        </xdr:cNvPr>
        <xdr:cNvSpPr/>
      </xdr:nvSpPr>
      <xdr:spPr>
        <a:xfrm>
          <a:off x="4251325" y="53540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138175</xdr:rowOff>
    </xdr:from>
    <xdr:ext cx="405111" cy="259045"/>
    <xdr:sp macro="" textlink="">
      <xdr:nvSpPr>
        <xdr:cNvPr id="82" name="有形固定資産減価償却率該当値テキスト">
          <a:extLst>
            <a:ext uri="{FF2B5EF4-FFF2-40B4-BE49-F238E27FC236}">
              <a16:creationId xmlns:a16="http://schemas.microsoft.com/office/drawing/2014/main" id="{EDAA0CCC-9B5A-4FD3-925D-4575D38E5691}"/>
            </a:ext>
          </a:extLst>
        </xdr:cNvPr>
        <xdr:cNvSpPr txBox="1"/>
      </xdr:nvSpPr>
      <xdr:spPr>
        <a:xfrm>
          <a:off x="4352925" y="521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161562</xdr:rowOff>
    </xdr:from>
    <xdr:to>
      <xdr:col>19</xdr:col>
      <xdr:colOff>187325</xdr:colOff>
      <xdr:row>28</xdr:row>
      <xdr:rowOff>91712</xdr:rowOff>
    </xdr:to>
    <xdr:sp macro="" textlink="">
      <xdr:nvSpPr>
        <xdr:cNvPr id="83" name="楕円 82">
          <a:extLst>
            <a:ext uri="{FF2B5EF4-FFF2-40B4-BE49-F238E27FC236}">
              <a16:creationId xmlns:a16="http://schemas.microsoft.com/office/drawing/2014/main" id="{1582CC5F-6AAD-40D5-8E66-1E952F45D844}"/>
            </a:ext>
          </a:extLst>
        </xdr:cNvPr>
        <xdr:cNvSpPr/>
      </xdr:nvSpPr>
      <xdr:spPr>
        <a:xfrm>
          <a:off x="3616325" y="54003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166098</xdr:rowOff>
    </xdr:from>
    <xdr:to>
      <xdr:col>23</xdr:col>
      <xdr:colOff>85725</xdr:colOff>
      <xdr:row>28</xdr:row>
      <xdr:rowOff>40912</xdr:rowOff>
    </xdr:to>
    <xdr:cxnSp macro="">
      <xdr:nvCxnSpPr>
        <xdr:cNvPr id="84" name="直線コネクタ 83">
          <a:extLst>
            <a:ext uri="{FF2B5EF4-FFF2-40B4-BE49-F238E27FC236}">
              <a16:creationId xmlns:a16="http://schemas.microsoft.com/office/drawing/2014/main" id="{FD386E33-00BD-4DAA-B180-5E513F02BC79}"/>
            </a:ext>
          </a:extLst>
        </xdr:cNvPr>
        <xdr:cNvCxnSpPr/>
      </xdr:nvCxnSpPr>
      <xdr:spPr>
        <a:xfrm flipV="1">
          <a:off x="3667125" y="5404848"/>
          <a:ext cx="635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143056</xdr:rowOff>
    </xdr:from>
    <xdr:to>
      <xdr:col>15</xdr:col>
      <xdr:colOff>187325</xdr:colOff>
      <xdr:row>28</xdr:row>
      <xdr:rowOff>73206</xdr:rowOff>
    </xdr:to>
    <xdr:sp macro="" textlink="">
      <xdr:nvSpPr>
        <xdr:cNvPr id="85" name="楕円 84">
          <a:extLst>
            <a:ext uri="{FF2B5EF4-FFF2-40B4-BE49-F238E27FC236}">
              <a16:creationId xmlns:a16="http://schemas.microsoft.com/office/drawing/2014/main" id="{629E2710-763D-4D86-8A8B-DD6845457AB8}"/>
            </a:ext>
          </a:extLst>
        </xdr:cNvPr>
        <xdr:cNvSpPr/>
      </xdr:nvSpPr>
      <xdr:spPr>
        <a:xfrm>
          <a:off x="2930525" y="53818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22406</xdr:rowOff>
    </xdr:from>
    <xdr:to>
      <xdr:col>19</xdr:col>
      <xdr:colOff>136525</xdr:colOff>
      <xdr:row>28</xdr:row>
      <xdr:rowOff>40912</xdr:rowOff>
    </xdr:to>
    <xdr:cxnSp macro="">
      <xdr:nvCxnSpPr>
        <xdr:cNvPr id="86" name="直線コネクタ 85">
          <a:extLst>
            <a:ext uri="{FF2B5EF4-FFF2-40B4-BE49-F238E27FC236}">
              <a16:creationId xmlns:a16="http://schemas.microsoft.com/office/drawing/2014/main" id="{5D1943D0-C1CA-4A6D-8326-D976B640854F}"/>
            </a:ext>
          </a:extLst>
        </xdr:cNvPr>
        <xdr:cNvCxnSpPr/>
      </xdr:nvCxnSpPr>
      <xdr:spPr>
        <a:xfrm>
          <a:off x="2981325" y="5426256"/>
          <a:ext cx="6858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7" name="n_1aveValue有形固定資産減価償却率">
          <a:extLst>
            <a:ext uri="{FF2B5EF4-FFF2-40B4-BE49-F238E27FC236}">
              <a16:creationId xmlns:a16="http://schemas.microsoft.com/office/drawing/2014/main" id="{B20807F6-E890-4FC1-BE95-09B3558F64D2}"/>
            </a:ext>
          </a:extLst>
        </xdr:cNvPr>
        <xdr:cNvSpPr txBox="1"/>
      </xdr:nvSpPr>
      <xdr:spPr>
        <a:xfrm>
          <a:off x="3470919" y="5813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88" name="n_2aveValue有形固定資産減価償却率">
          <a:extLst>
            <a:ext uri="{FF2B5EF4-FFF2-40B4-BE49-F238E27FC236}">
              <a16:creationId xmlns:a16="http://schemas.microsoft.com/office/drawing/2014/main" id="{6DCA004F-FCC6-40D0-9FEC-CBA8E83E1549}"/>
            </a:ext>
          </a:extLst>
        </xdr:cNvPr>
        <xdr:cNvSpPr txBox="1"/>
      </xdr:nvSpPr>
      <xdr:spPr>
        <a:xfrm>
          <a:off x="2797819" y="585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89" name="n_3aveValue有形固定資産減価償却率">
          <a:extLst>
            <a:ext uri="{FF2B5EF4-FFF2-40B4-BE49-F238E27FC236}">
              <a16:creationId xmlns:a16="http://schemas.microsoft.com/office/drawing/2014/main" id="{D2C48B88-CAFF-4C18-A849-9110DE8D2541}"/>
            </a:ext>
          </a:extLst>
        </xdr:cNvPr>
        <xdr:cNvSpPr txBox="1"/>
      </xdr:nvSpPr>
      <xdr:spPr>
        <a:xfrm>
          <a:off x="2112019" y="560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108239</xdr:rowOff>
    </xdr:from>
    <xdr:ext cx="405111" cy="259045"/>
    <xdr:sp macro="" textlink="">
      <xdr:nvSpPr>
        <xdr:cNvPr id="90" name="n_1mainValue有形固定資産減価償却率">
          <a:extLst>
            <a:ext uri="{FF2B5EF4-FFF2-40B4-BE49-F238E27FC236}">
              <a16:creationId xmlns:a16="http://schemas.microsoft.com/office/drawing/2014/main" id="{4B384983-F886-4CAB-A136-2EA921AFD11F}"/>
            </a:ext>
          </a:extLst>
        </xdr:cNvPr>
        <xdr:cNvSpPr txBox="1"/>
      </xdr:nvSpPr>
      <xdr:spPr>
        <a:xfrm>
          <a:off x="3470919" y="5181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89733</xdr:rowOff>
    </xdr:from>
    <xdr:ext cx="405111" cy="259045"/>
    <xdr:sp macro="" textlink="">
      <xdr:nvSpPr>
        <xdr:cNvPr id="91" name="n_2mainValue有形固定資産減価償却率">
          <a:extLst>
            <a:ext uri="{FF2B5EF4-FFF2-40B4-BE49-F238E27FC236}">
              <a16:creationId xmlns:a16="http://schemas.microsoft.com/office/drawing/2014/main" id="{941DD697-1FBF-4395-9F07-7AB1FED422CA}"/>
            </a:ext>
          </a:extLst>
        </xdr:cNvPr>
        <xdr:cNvSpPr txBox="1"/>
      </xdr:nvSpPr>
      <xdr:spPr>
        <a:xfrm>
          <a:off x="2797819" y="516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D12E8602-59CA-4169-8A45-2ACA6EAC5928}"/>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14071A1C-0E2A-421C-AD06-4B7D8A6A6BBE}"/>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3E3D39C0-0D64-4C43-A394-97DF93D0927A}"/>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48D27C74-A74E-42DD-8120-FC1182C4A9B9}"/>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E74DB6C9-ED9D-4FA0-B962-C9F5972C9392}"/>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9F2E838E-EECA-422D-AC9D-08D205C36862}"/>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5CF09153-EEF7-4904-A30A-BC04616A079F}"/>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B200E1A6-F536-4052-94C8-2F37B92A9CF5}"/>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6CE99361-44FF-46EF-B1E8-29AC8C654FC9}"/>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E21B7BA1-1C19-4144-81B9-DDE591F7139E}"/>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C23CDDD6-56AD-4ABC-B80D-1094F3E086F7}"/>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E12D0F9D-DF87-4D7C-AE7B-9C1FC19F83E4}"/>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583B88A9-E223-41E6-8207-630C17095B57}"/>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％減となったものの、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807.8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と類似団体内平均値を大幅に上回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前年度比減の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主な要因としては、ごみ処理施設整備等の起債の償還終了などにより地方債残高</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減少傾向にあ</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り、また、総合保健福祉施設整備のための地域福祉基金を計画的に積立していることから、前年度より減少したと考えられる。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近年は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過疎債をはじめとした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交付税措置の有利な</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債を多く発行し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将来負担額が増加しないよう留意しているが、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や普通交付税</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等の経常一般財源等</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などの動向を注視していく必要がある。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BC527CED-F298-4EA2-8443-E1E1D780CCB6}"/>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5661F0C9-E9D5-4C87-A73D-23A30EC31048}"/>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8C717788-A0BE-4594-8C51-511543A6BF8D}"/>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ABF85C9D-0A9A-4702-8B37-72430F84CB2C}"/>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4CF03F39-2AA7-4487-BFF6-F1B5FDEE5413}"/>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9E0B8795-25DA-4602-A21A-5A28942B730F}"/>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73689DFF-A572-4C28-BFB4-EE51581118E7}"/>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EFB6B7B2-BAD9-433F-A6CA-7DF3330D239F}"/>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9A251CA7-24F0-4B71-91C9-A5832B0175F8}"/>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E2D58E45-EFD1-44CE-B92D-4F50BEE8C130}"/>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376D7348-326E-484F-A9F3-0B56902EA5B7}"/>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3ACF1DB9-9BB5-4E4F-BBC2-26E092AB6B42}"/>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4004730-9ECD-4335-B05C-9D1F6F7329FD}"/>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924E16C4-F695-4D0B-82C0-FD6A23AB71DB}"/>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8CD54675-806B-4EA4-BDBF-A68A384C5674}"/>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849DEEAE-3BB4-4E19-A25D-A204EBF931E3}"/>
            </a:ext>
          </a:extLst>
        </xdr:cNvPr>
        <xdr:cNvCxnSpPr/>
      </xdr:nvCxnSpPr>
      <xdr:spPr>
        <a:xfrm flipV="1">
          <a:off x="13323570" y="5352775"/>
          <a:ext cx="1269" cy="1193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C097D20-ED38-4E6C-A84D-ADEA3FCA42F7}"/>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7927FB23-434F-49B1-8F39-C979C9F1F68F}"/>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a:extLst>
            <a:ext uri="{FF2B5EF4-FFF2-40B4-BE49-F238E27FC236}">
              <a16:creationId xmlns:a16="http://schemas.microsoft.com/office/drawing/2014/main" id="{7338E547-18E9-4485-9F64-0F8866032514}"/>
            </a:ext>
          </a:extLst>
        </xdr:cNvPr>
        <xdr:cNvSpPr txBox="1"/>
      </xdr:nvSpPr>
      <xdr:spPr>
        <a:xfrm>
          <a:off x="13376275" y="51343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a:extLst>
            <a:ext uri="{FF2B5EF4-FFF2-40B4-BE49-F238E27FC236}">
              <a16:creationId xmlns:a16="http://schemas.microsoft.com/office/drawing/2014/main" id="{7F32A886-0173-4382-AD4F-0831BD390CC0}"/>
            </a:ext>
          </a:extLst>
        </xdr:cNvPr>
        <xdr:cNvCxnSpPr/>
      </xdr:nvCxnSpPr>
      <xdr:spPr>
        <a:xfrm>
          <a:off x="13255625" y="535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5" name="債務償還比率平均値テキスト">
          <a:extLst>
            <a:ext uri="{FF2B5EF4-FFF2-40B4-BE49-F238E27FC236}">
              <a16:creationId xmlns:a16="http://schemas.microsoft.com/office/drawing/2014/main" id="{12F66F0A-D19A-4AC2-A59B-0A3BACF86F51}"/>
            </a:ext>
          </a:extLst>
        </xdr:cNvPr>
        <xdr:cNvSpPr txBox="1"/>
      </xdr:nvSpPr>
      <xdr:spPr>
        <a:xfrm>
          <a:off x="13376275" y="6154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a:extLst>
            <a:ext uri="{FF2B5EF4-FFF2-40B4-BE49-F238E27FC236}">
              <a16:creationId xmlns:a16="http://schemas.microsoft.com/office/drawing/2014/main" id="{96DC7798-97C8-4C75-8584-41B815929B3C}"/>
            </a:ext>
          </a:extLst>
        </xdr:cNvPr>
        <xdr:cNvSpPr/>
      </xdr:nvSpPr>
      <xdr:spPr>
        <a:xfrm>
          <a:off x="13293725" y="61765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a:extLst>
            <a:ext uri="{FF2B5EF4-FFF2-40B4-BE49-F238E27FC236}">
              <a16:creationId xmlns:a16="http://schemas.microsoft.com/office/drawing/2014/main" id="{3701B899-FE65-4A59-8BDF-251A11A9CC48}"/>
            </a:ext>
          </a:extLst>
        </xdr:cNvPr>
        <xdr:cNvSpPr/>
      </xdr:nvSpPr>
      <xdr:spPr>
        <a:xfrm>
          <a:off x="12639675" y="6209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643B317-4A1C-48CB-98E3-9B6896F18A56}"/>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C452CEC-773D-4932-AC55-2FFD9ADB8F9C}"/>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E4B42D7-9791-4745-B78D-3F696E1468E5}"/>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768E79B2-5BCA-493B-A9E6-AD162867650D}"/>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5E816F99-1954-48E5-9BFC-1BD182416BD3}"/>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160331</xdr:rowOff>
    </xdr:from>
    <xdr:to>
      <xdr:col>76</xdr:col>
      <xdr:colOff>73025</xdr:colOff>
      <xdr:row>29</xdr:row>
      <xdr:rowOff>90481</xdr:rowOff>
    </xdr:to>
    <xdr:sp macro="" textlink="">
      <xdr:nvSpPr>
        <xdr:cNvPr id="133" name="楕円 132">
          <a:extLst>
            <a:ext uri="{FF2B5EF4-FFF2-40B4-BE49-F238E27FC236}">
              <a16:creationId xmlns:a16="http://schemas.microsoft.com/office/drawing/2014/main" id="{24E2CAA9-841B-4DB6-89E7-EFBF8052AFFB}"/>
            </a:ext>
          </a:extLst>
        </xdr:cNvPr>
        <xdr:cNvSpPr/>
      </xdr:nvSpPr>
      <xdr:spPr>
        <a:xfrm>
          <a:off x="13293725" y="55641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11758</xdr:rowOff>
    </xdr:from>
    <xdr:ext cx="469744" cy="259045"/>
    <xdr:sp macro="" textlink="">
      <xdr:nvSpPr>
        <xdr:cNvPr id="134" name="債務償還比率該当値テキスト">
          <a:extLst>
            <a:ext uri="{FF2B5EF4-FFF2-40B4-BE49-F238E27FC236}">
              <a16:creationId xmlns:a16="http://schemas.microsoft.com/office/drawing/2014/main" id="{8EEA7FC0-AF57-4FD1-BD02-BF6F8066F19B}"/>
            </a:ext>
          </a:extLst>
        </xdr:cNvPr>
        <xdr:cNvSpPr txBox="1"/>
      </xdr:nvSpPr>
      <xdr:spPr>
        <a:xfrm>
          <a:off x="13376275" y="541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123387</xdr:rowOff>
    </xdr:from>
    <xdr:to>
      <xdr:col>72</xdr:col>
      <xdr:colOff>123825</xdr:colOff>
      <xdr:row>29</xdr:row>
      <xdr:rowOff>53537</xdr:rowOff>
    </xdr:to>
    <xdr:sp macro="" textlink="">
      <xdr:nvSpPr>
        <xdr:cNvPr id="135" name="楕円 134">
          <a:extLst>
            <a:ext uri="{FF2B5EF4-FFF2-40B4-BE49-F238E27FC236}">
              <a16:creationId xmlns:a16="http://schemas.microsoft.com/office/drawing/2014/main" id="{347BA8C2-7C8A-48B1-B88A-5E98B3263B5D}"/>
            </a:ext>
          </a:extLst>
        </xdr:cNvPr>
        <xdr:cNvSpPr/>
      </xdr:nvSpPr>
      <xdr:spPr>
        <a:xfrm>
          <a:off x="12639675" y="55272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2737</xdr:rowOff>
    </xdr:from>
    <xdr:to>
      <xdr:col>76</xdr:col>
      <xdr:colOff>22225</xdr:colOff>
      <xdr:row>29</xdr:row>
      <xdr:rowOff>39681</xdr:rowOff>
    </xdr:to>
    <xdr:cxnSp macro="">
      <xdr:nvCxnSpPr>
        <xdr:cNvPr id="136" name="直線コネクタ 135">
          <a:extLst>
            <a:ext uri="{FF2B5EF4-FFF2-40B4-BE49-F238E27FC236}">
              <a16:creationId xmlns:a16="http://schemas.microsoft.com/office/drawing/2014/main" id="{2F512FFF-3046-4405-9550-6174D017C5D9}"/>
            </a:ext>
          </a:extLst>
        </xdr:cNvPr>
        <xdr:cNvCxnSpPr/>
      </xdr:nvCxnSpPr>
      <xdr:spPr>
        <a:xfrm>
          <a:off x="12690475" y="5571687"/>
          <a:ext cx="6350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7" name="n_1aveValue債務償還比率">
          <a:extLst>
            <a:ext uri="{FF2B5EF4-FFF2-40B4-BE49-F238E27FC236}">
              <a16:creationId xmlns:a16="http://schemas.microsoft.com/office/drawing/2014/main" id="{2F543CC2-673E-4E90-835C-B561863B75BD}"/>
            </a:ext>
          </a:extLst>
        </xdr:cNvPr>
        <xdr:cNvSpPr txBox="1"/>
      </xdr:nvSpPr>
      <xdr:spPr>
        <a:xfrm>
          <a:off x="12461952" y="62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70064</xdr:rowOff>
    </xdr:from>
    <xdr:ext cx="469744" cy="259045"/>
    <xdr:sp macro="" textlink="">
      <xdr:nvSpPr>
        <xdr:cNvPr id="138" name="n_1mainValue債務償還比率">
          <a:extLst>
            <a:ext uri="{FF2B5EF4-FFF2-40B4-BE49-F238E27FC236}">
              <a16:creationId xmlns:a16="http://schemas.microsoft.com/office/drawing/2014/main" id="{EB0014E8-00F1-43C3-8C87-3C7F82F66CF7}"/>
            </a:ext>
          </a:extLst>
        </xdr:cNvPr>
        <xdr:cNvSpPr txBox="1"/>
      </xdr:nvSpPr>
      <xdr:spPr>
        <a:xfrm>
          <a:off x="12461952" y="530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2CBE4168-ED56-431D-AB71-D89CC74851DC}"/>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7CF24A3D-92CA-4A5E-9E56-F0372B7A43A3}"/>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13586993-3387-465A-9A62-D09825A6DABE}"/>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6CA8DF7A-D4C1-4FF2-A689-F2680F2E7A14}"/>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1DBF6A0A-2170-457B-827B-2E99815B9AA9}"/>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82A1F92F-B15F-4828-8BED-D1829F4D5821}"/>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D3D3FA-D763-4C6E-AEBF-76CDDB9659F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BC009F-A96A-4FA4-9D0C-0D47DA6891E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36A306-B66B-43A5-90A7-6A255BB36554}"/>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3F0576-A71D-4E80-B15B-7DB593A62471}"/>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DEE082-5293-4F64-BEA7-8B9836F8883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BFDAF9-7C58-41CB-8E73-C3735F453FB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5365610-6CF5-4952-9AD3-17C1FE10809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DC10DE-D674-482B-88C5-2CA3C0021B2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BDEF5D-BDB9-4682-A157-FDAA097B05E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F08F95-2049-4857-BD04-54EAF293CBAC}"/>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3,962
3,940
64.93
3,257,733
3,102,221
125,845
2,004,061
3,601,726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A2CEA5-B8A9-4349-AB88-D54CF1FF7BF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3C318F-885E-42F8-95D0-A318462E799A}"/>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FBD156-ACF3-4F2D-8730-927E6776208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E07EF2-A920-4819-8567-EAAB96F21F5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872DE6-CD15-407D-8759-ADF0C6E1552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7FA752-A05D-42DD-B5DF-A4F8747634BF}"/>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FC0E6E8-C9FF-45A0-95A6-EF32D9DCF7AC}"/>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BD1A0D-D67D-47DB-B8DA-26D750BBA30B}"/>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4354560-F263-4152-A24C-04DF96DDAF28}"/>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8CE550-A864-41CC-866A-B7BC8C1DAE1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6003C4D-1E3B-43D2-BF2B-55B373ABFBB4}"/>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E92205-2FAE-498C-80FB-D235AFC81147}"/>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E903F3B-6B51-4886-ABCE-AD0E89A9934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65FFE2-B848-423B-8BF1-0CCA451A57E8}"/>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29B77DF-D552-463D-8E3D-F31AB096851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1CAADF-F4FB-4E73-9450-BB9EFB24662F}"/>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92D16E-959D-497D-8E75-1486DD099D97}"/>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F0ECE5-F61B-4BFD-829D-6E25FD833FC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9853863-C9E6-4886-80A7-2CDF2162F07C}"/>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914A565-BA86-4009-8A84-B72AA0757F9B}"/>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512AA8B-ED13-4238-90C4-BE983B87A93F}"/>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9DC63CE-22FB-465B-A402-78A11648C43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F0FD7A9-BDF3-454F-ACAF-703FF9A078C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64B9FC1-EA58-4403-859C-629F5E8C1FD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70ED63E-DC36-4024-9986-00EFCFDADC19}"/>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1BE4F9B-2FE4-4AAE-808C-CAAFB5336081}"/>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85C798D-0744-474A-B2B3-2ED1B947904D}"/>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46331DE-5F9F-46D1-AB4D-E61C81AD096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1058512-5FDF-4C17-BEC4-597B9A7E84F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B56CFB2-8801-4245-8F80-A1A2B7E1DC2A}"/>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8AC5B99-C70A-454D-90BB-E59E7FB2B4AE}"/>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691A4EC-D3BB-40F4-85D4-6BC5F065062A}"/>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068BE4C-A941-4502-BFB0-7A9A8C5CF69B}"/>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8EB84E4E-8F81-433C-81BF-E183E9DE1714}"/>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C7FC78D-5398-4A63-B602-78AC7F1CD242}"/>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8799BAE-8193-4991-A49E-1A5C70838697}"/>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13F4E88-F191-4B39-90C0-483F9EE9CE1D}"/>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67A0CD3-C0CD-44AA-A12B-04925C0FB3E5}"/>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C80AEBF-01E3-4EFA-9190-568EDD17A4C9}"/>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EB3D898-6596-4C39-92FB-7A92DDD7BA8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27957805-9150-408B-A0D9-7D99C5EEADE5}"/>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8223F52-C5E4-4C8F-8C43-14A8F94BC31A}"/>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EB65BB8-4A4E-47E3-ABDE-11516ABC1D4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52ED41A-9F63-4DAE-A5E0-1312E8796FF4}"/>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F7BFAB6-8BD3-4376-AA0F-5CAEBB85D447}"/>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BCB9551A-AD85-4A43-A564-8E39771639B2}"/>
            </a:ext>
          </a:extLst>
        </xdr:cNvPr>
        <xdr:cNvCxnSpPr/>
      </xdr:nvCxnSpPr>
      <xdr:spPr>
        <a:xfrm flipV="1">
          <a:off x="4177665" y="5483497"/>
          <a:ext cx="0" cy="145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695AEBD4-7797-472E-9AE8-42E8A479F285}"/>
            </a:ext>
          </a:extLst>
        </xdr:cNvPr>
        <xdr:cNvSpPr txBox="1"/>
      </xdr:nvSpPr>
      <xdr:spPr>
        <a:xfrm>
          <a:off x="4216400" y="6940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196B1C03-CDCB-4ED7-BBDB-767AE2024814}"/>
            </a:ext>
          </a:extLst>
        </xdr:cNvPr>
        <xdr:cNvCxnSpPr/>
      </xdr:nvCxnSpPr>
      <xdr:spPr>
        <a:xfrm>
          <a:off x="4108450" y="6936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FAF39C82-F579-4E4C-A974-AC5252E0BA7A}"/>
            </a:ext>
          </a:extLst>
        </xdr:cNvPr>
        <xdr:cNvSpPr txBox="1"/>
      </xdr:nvSpPr>
      <xdr:spPr>
        <a:xfrm>
          <a:off x="4216400" y="5271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CA354E35-BCFA-43B9-9855-8825744B317F}"/>
            </a:ext>
          </a:extLst>
        </xdr:cNvPr>
        <xdr:cNvCxnSpPr/>
      </xdr:nvCxnSpPr>
      <xdr:spPr>
        <a:xfrm>
          <a:off x="4108450" y="54834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4B06E4CF-E07B-4AF5-B30C-61C20A41B8A1}"/>
            </a:ext>
          </a:extLst>
        </xdr:cNvPr>
        <xdr:cNvSpPr txBox="1"/>
      </xdr:nvSpPr>
      <xdr:spPr>
        <a:xfrm>
          <a:off x="4216400" y="6007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2A921197-AFBB-440E-A08C-A5F5BC34C7F5}"/>
            </a:ext>
          </a:extLst>
        </xdr:cNvPr>
        <xdr:cNvSpPr/>
      </xdr:nvSpPr>
      <xdr:spPr>
        <a:xfrm>
          <a:off x="4127500" y="60292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FD624D38-5656-4A63-A1BF-811BAFD2AD45}"/>
            </a:ext>
          </a:extLst>
        </xdr:cNvPr>
        <xdr:cNvSpPr/>
      </xdr:nvSpPr>
      <xdr:spPr>
        <a:xfrm>
          <a:off x="3384550" y="6060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DBA1BE4C-10A4-454D-AAEB-7AD7BBD2F2FF}"/>
            </a:ext>
          </a:extLst>
        </xdr:cNvPr>
        <xdr:cNvSpPr/>
      </xdr:nvSpPr>
      <xdr:spPr>
        <a:xfrm>
          <a:off x="2571750" y="6083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1A485D55-156B-48B1-AE77-42F327E0571E}"/>
            </a:ext>
          </a:extLst>
        </xdr:cNvPr>
        <xdr:cNvSpPr/>
      </xdr:nvSpPr>
      <xdr:spPr>
        <a:xfrm>
          <a:off x="1778000" y="6117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9AC4D0A-188A-4B2F-ABD5-4F5DC2EA7E48}"/>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8F92802-EBE5-4C6E-93B3-5E6A7C093A3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B9F481-78AA-442B-A6B6-42A3392B3BA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DA78775-82A1-4A72-9BE0-AB72A480AC3F}"/>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52F6FC9-D0F5-4BB8-9279-0B53C4244E69}"/>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2" name="楕円 71">
          <a:extLst>
            <a:ext uri="{FF2B5EF4-FFF2-40B4-BE49-F238E27FC236}">
              <a16:creationId xmlns:a16="http://schemas.microsoft.com/office/drawing/2014/main" id="{76258FB0-DE83-42A4-8440-FD5593F988BD}"/>
            </a:ext>
          </a:extLst>
        </xdr:cNvPr>
        <xdr:cNvSpPr/>
      </xdr:nvSpPr>
      <xdr:spPr>
        <a:xfrm>
          <a:off x="4127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3" name="【道路】&#10;有形固定資産減価償却率該当値テキスト">
          <a:extLst>
            <a:ext uri="{FF2B5EF4-FFF2-40B4-BE49-F238E27FC236}">
              <a16:creationId xmlns:a16="http://schemas.microsoft.com/office/drawing/2014/main" id="{2BB5EC1E-886A-4C9B-BE31-66D180E815F7}"/>
            </a:ext>
          </a:extLst>
        </xdr:cNvPr>
        <xdr:cNvSpPr txBox="1"/>
      </xdr:nvSpPr>
      <xdr:spPr>
        <a:xfrm>
          <a:off x="4216400"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38463</xdr:rowOff>
    </xdr:from>
    <xdr:to>
      <xdr:col>20</xdr:col>
      <xdr:colOff>38100</xdr:colOff>
      <xdr:row>36</xdr:row>
      <xdr:rowOff>140063</xdr:rowOff>
    </xdr:to>
    <xdr:sp macro="" textlink="">
      <xdr:nvSpPr>
        <xdr:cNvPr id="74" name="楕円 73">
          <a:extLst>
            <a:ext uri="{FF2B5EF4-FFF2-40B4-BE49-F238E27FC236}">
              <a16:creationId xmlns:a16="http://schemas.microsoft.com/office/drawing/2014/main" id="{E1DAC0EA-5606-46FB-9B50-F8BE9D014215}"/>
            </a:ext>
          </a:extLst>
        </xdr:cNvPr>
        <xdr:cNvSpPr/>
      </xdr:nvSpPr>
      <xdr:spPr>
        <a:xfrm>
          <a:off x="3384550" y="59884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89263</xdr:rowOff>
    </xdr:to>
    <xdr:cxnSp macro="">
      <xdr:nvCxnSpPr>
        <xdr:cNvPr id="75" name="直線コネクタ 74">
          <a:extLst>
            <a:ext uri="{FF2B5EF4-FFF2-40B4-BE49-F238E27FC236}">
              <a16:creationId xmlns:a16="http://schemas.microsoft.com/office/drawing/2014/main" id="{CE08DE13-9C30-4524-A570-20330AE4961A}"/>
            </a:ext>
          </a:extLst>
        </xdr:cNvPr>
        <xdr:cNvCxnSpPr/>
      </xdr:nvCxnSpPr>
      <xdr:spPr>
        <a:xfrm flipV="1">
          <a:off x="3429000" y="6026150"/>
          <a:ext cx="7493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67854</xdr:rowOff>
    </xdr:from>
    <xdr:to>
      <xdr:col>15</xdr:col>
      <xdr:colOff>101600</xdr:colOff>
      <xdr:row>36</xdr:row>
      <xdr:rowOff>169454</xdr:rowOff>
    </xdr:to>
    <xdr:sp macro="" textlink="">
      <xdr:nvSpPr>
        <xdr:cNvPr id="76" name="楕円 75">
          <a:extLst>
            <a:ext uri="{FF2B5EF4-FFF2-40B4-BE49-F238E27FC236}">
              <a16:creationId xmlns:a16="http://schemas.microsoft.com/office/drawing/2014/main" id="{2EBFA869-8D7A-4A63-9710-8A3041769376}"/>
            </a:ext>
          </a:extLst>
        </xdr:cNvPr>
        <xdr:cNvSpPr/>
      </xdr:nvSpPr>
      <xdr:spPr>
        <a:xfrm>
          <a:off x="2571750" y="6017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89263</xdr:rowOff>
    </xdr:from>
    <xdr:to>
      <xdr:col>19</xdr:col>
      <xdr:colOff>177800</xdr:colOff>
      <xdr:row>36</xdr:row>
      <xdr:rowOff>118654</xdr:rowOff>
    </xdr:to>
    <xdr:cxnSp macro="">
      <xdr:nvCxnSpPr>
        <xdr:cNvPr id="77" name="直線コネクタ 76">
          <a:extLst>
            <a:ext uri="{FF2B5EF4-FFF2-40B4-BE49-F238E27FC236}">
              <a16:creationId xmlns:a16="http://schemas.microsoft.com/office/drawing/2014/main" id="{8C90234E-D9B3-4A05-AF09-1469F576F439}"/>
            </a:ext>
          </a:extLst>
        </xdr:cNvPr>
        <xdr:cNvCxnSpPr/>
      </xdr:nvCxnSpPr>
      <xdr:spPr>
        <a:xfrm flipV="1">
          <a:off x="2622550" y="6039213"/>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a:extLst>
            <a:ext uri="{FF2B5EF4-FFF2-40B4-BE49-F238E27FC236}">
              <a16:creationId xmlns:a16="http://schemas.microsoft.com/office/drawing/2014/main" id="{0D36DBC5-491F-446D-B4F5-F6AF92481238}"/>
            </a:ext>
          </a:extLst>
        </xdr:cNvPr>
        <xdr:cNvSpPr txBox="1"/>
      </xdr:nvSpPr>
      <xdr:spPr>
        <a:xfrm>
          <a:off x="3239144" y="614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a:extLst>
            <a:ext uri="{FF2B5EF4-FFF2-40B4-BE49-F238E27FC236}">
              <a16:creationId xmlns:a16="http://schemas.microsoft.com/office/drawing/2014/main" id="{0A75E390-7EF1-4AA7-ADA6-4D8FE883591B}"/>
            </a:ext>
          </a:extLst>
        </xdr:cNvPr>
        <xdr:cNvSpPr txBox="1"/>
      </xdr:nvSpPr>
      <xdr:spPr>
        <a:xfrm>
          <a:off x="2439044" y="616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718804B3-63F3-44A4-9AB9-DC00D8310659}"/>
            </a:ext>
          </a:extLst>
        </xdr:cNvPr>
        <xdr:cNvSpPr txBox="1"/>
      </xdr:nvSpPr>
      <xdr:spPr>
        <a:xfrm>
          <a:off x="1645294" y="589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156590</xdr:rowOff>
    </xdr:from>
    <xdr:ext cx="405111" cy="259045"/>
    <xdr:sp macro="" textlink="">
      <xdr:nvSpPr>
        <xdr:cNvPr id="81" name="n_1mainValue【道路】&#10;有形固定資産減価償却率">
          <a:extLst>
            <a:ext uri="{FF2B5EF4-FFF2-40B4-BE49-F238E27FC236}">
              <a16:creationId xmlns:a16="http://schemas.microsoft.com/office/drawing/2014/main" id="{1665FD1B-7680-4544-9545-BF74B9CE4EA5}"/>
            </a:ext>
          </a:extLst>
        </xdr:cNvPr>
        <xdr:cNvSpPr txBox="1"/>
      </xdr:nvSpPr>
      <xdr:spPr>
        <a:xfrm>
          <a:off x="3239144" y="57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14531</xdr:rowOff>
    </xdr:from>
    <xdr:ext cx="405111" cy="259045"/>
    <xdr:sp macro="" textlink="">
      <xdr:nvSpPr>
        <xdr:cNvPr id="82" name="n_2mainValue【道路】&#10;有形固定資産減価償却率">
          <a:extLst>
            <a:ext uri="{FF2B5EF4-FFF2-40B4-BE49-F238E27FC236}">
              <a16:creationId xmlns:a16="http://schemas.microsoft.com/office/drawing/2014/main" id="{BCC3BA23-D15D-4709-B63E-A6C17DB2DA47}"/>
            </a:ext>
          </a:extLst>
        </xdr:cNvPr>
        <xdr:cNvSpPr txBox="1"/>
      </xdr:nvSpPr>
      <xdr:spPr>
        <a:xfrm>
          <a:off x="2439044" y="579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18A81A9E-3A3F-472C-98DC-7A179814F1E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19309A96-4C7B-47C8-A399-2F9101955C1D}"/>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B585A414-2452-44D0-BDB3-1BB655D58BA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C7E362FC-D122-4AE5-901A-582F7C369149}"/>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872039A6-4746-42F5-9852-82A56EDA733F}"/>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9C08CBC4-2024-4082-AC4B-94D9043BFF6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7E4CF5E-C42D-43AE-858F-3C90450BBE1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74CB316F-4516-4656-8953-228090381196}"/>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ED49AE8C-DF08-47A9-8CB6-8369608FE2F9}"/>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D7817A17-44DA-457B-B622-9F7DFBAACD62}"/>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77CF709A-6B65-4D02-8CE7-45252FCF4B71}"/>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1F7DC509-FB93-45BB-8C5B-9228EFCA34A4}"/>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B8D42DEB-7253-449F-AA5E-BE941B8D8536}"/>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BE292C6C-FEB3-44A6-B36E-64506A4A863A}"/>
            </a:ext>
          </a:extLst>
        </xdr:cNvPr>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60ED605F-F8E7-4061-8F83-964371BBC441}"/>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A7197635-1757-4E11-9C4A-BAD0A013DB3B}"/>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9D52E7CB-ADBC-4FCA-9405-F61D65EC5C9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336738B5-AF34-451C-A656-C6468D918B8D}"/>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84DB904A-5C1C-40E5-A77F-5D9074431FF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DA5F88A8-8ABD-40D6-BF42-D667520C3B49}"/>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1635A1E1-4107-4B18-B0FD-23D4C9A986E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40676F18-C6D1-49DB-93C0-1FD5828740AE}"/>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5E04C04E-6C02-4B47-A651-DD94A9282444}"/>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05AA45C2-17A7-44D2-9690-0385AF25D9B5}"/>
            </a:ext>
          </a:extLst>
        </xdr:cNvPr>
        <xdr:cNvCxnSpPr/>
      </xdr:nvCxnSpPr>
      <xdr:spPr>
        <a:xfrm flipV="1">
          <a:off x="9429115" y="5565489"/>
          <a:ext cx="0" cy="141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D0B08868-69CC-450A-8D68-C2E90051F496}"/>
            </a:ext>
          </a:extLst>
        </xdr:cNvPr>
        <xdr:cNvSpPr txBox="1"/>
      </xdr:nvSpPr>
      <xdr:spPr>
        <a:xfrm>
          <a:off x="9467850" y="698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39E0926B-9E1D-44B1-9CF2-1CD836918F3D}"/>
            </a:ext>
          </a:extLst>
        </xdr:cNvPr>
        <xdr:cNvCxnSpPr/>
      </xdr:nvCxnSpPr>
      <xdr:spPr>
        <a:xfrm>
          <a:off x="9359900" y="69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97A2C62B-5FCD-424A-AF81-B25C08311984}"/>
            </a:ext>
          </a:extLst>
        </xdr:cNvPr>
        <xdr:cNvSpPr txBox="1"/>
      </xdr:nvSpPr>
      <xdr:spPr>
        <a:xfrm>
          <a:off x="9467850" y="534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ED3EB859-F2AE-41FA-9B6B-2277D8FD774C}"/>
            </a:ext>
          </a:extLst>
        </xdr:cNvPr>
        <xdr:cNvCxnSpPr/>
      </xdr:nvCxnSpPr>
      <xdr:spPr>
        <a:xfrm>
          <a:off x="9359900" y="5565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a:extLst>
            <a:ext uri="{FF2B5EF4-FFF2-40B4-BE49-F238E27FC236}">
              <a16:creationId xmlns:a16="http://schemas.microsoft.com/office/drawing/2014/main" id="{D1E97D33-F48C-44E6-812D-83F547804146}"/>
            </a:ext>
          </a:extLst>
        </xdr:cNvPr>
        <xdr:cNvSpPr txBox="1"/>
      </xdr:nvSpPr>
      <xdr:spPr>
        <a:xfrm>
          <a:off x="9467850" y="6632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B8147896-2D64-4315-B4A1-88A328E0CCAE}"/>
            </a:ext>
          </a:extLst>
        </xdr:cNvPr>
        <xdr:cNvSpPr/>
      </xdr:nvSpPr>
      <xdr:spPr>
        <a:xfrm>
          <a:off x="9398000" y="6774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EF59562B-AB3B-4DAD-8918-4AFE823CC76B}"/>
            </a:ext>
          </a:extLst>
        </xdr:cNvPr>
        <xdr:cNvSpPr/>
      </xdr:nvSpPr>
      <xdr:spPr>
        <a:xfrm>
          <a:off x="8636000" y="6773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5DDC8956-9B12-4866-A8A1-75427110E580}"/>
            </a:ext>
          </a:extLst>
        </xdr:cNvPr>
        <xdr:cNvSpPr/>
      </xdr:nvSpPr>
      <xdr:spPr>
        <a:xfrm>
          <a:off x="7842250" y="67728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53BBFE11-43E4-4354-A569-56942C62552B}"/>
            </a:ext>
          </a:extLst>
        </xdr:cNvPr>
        <xdr:cNvSpPr/>
      </xdr:nvSpPr>
      <xdr:spPr>
        <a:xfrm>
          <a:off x="7029450" y="678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9F6CC92-3BC4-4F32-9650-7FBD682CB16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FF39D3A-2654-4959-9CAC-3061434C579A}"/>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5A3B02C-5A63-4034-82F4-DBE03CBA8EE8}"/>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D9F714A-E029-410B-AFFC-359FC2D2FBAE}"/>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3F0C900-8A10-4B9A-9255-565103BF798C}"/>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39208</xdr:rowOff>
    </xdr:from>
    <xdr:to>
      <xdr:col>55</xdr:col>
      <xdr:colOff>50800</xdr:colOff>
      <xdr:row>41</xdr:row>
      <xdr:rowOff>140808</xdr:rowOff>
    </xdr:to>
    <xdr:sp macro="" textlink="">
      <xdr:nvSpPr>
        <xdr:cNvPr id="121" name="楕円 120">
          <a:extLst>
            <a:ext uri="{FF2B5EF4-FFF2-40B4-BE49-F238E27FC236}">
              <a16:creationId xmlns:a16="http://schemas.microsoft.com/office/drawing/2014/main" id="{E92C5403-AB87-4781-ABDA-4703F8C5E99F}"/>
            </a:ext>
          </a:extLst>
        </xdr:cNvPr>
        <xdr:cNvSpPr/>
      </xdr:nvSpPr>
      <xdr:spPr>
        <a:xfrm>
          <a:off x="9398000" y="68146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2" name="【道路】&#10;一人当たり延長該当値テキスト">
          <a:extLst>
            <a:ext uri="{FF2B5EF4-FFF2-40B4-BE49-F238E27FC236}">
              <a16:creationId xmlns:a16="http://schemas.microsoft.com/office/drawing/2014/main" id="{52AA0110-67FC-415C-B32D-2C572A8C4C25}"/>
            </a:ext>
          </a:extLst>
        </xdr:cNvPr>
        <xdr:cNvSpPr txBox="1"/>
      </xdr:nvSpPr>
      <xdr:spPr>
        <a:xfrm>
          <a:off x="9467850" y="6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42355</xdr:rowOff>
    </xdr:from>
    <xdr:to>
      <xdr:col>50</xdr:col>
      <xdr:colOff>165100</xdr:colOff>
      <xdr:row>41</xdr:row>
      <xdr:rowOff>143955</xdr:rowOff>
    </xdr:to>
    <xdr:sp macro="" textlink="">
      <xdr:nvSpPr>
        <xdr:cNvPr id="123" name="楕円 122">
          <a:extLst>
            <a:ext uri="{FF2B5EF4-FFF2-40B4-BE49-F238E27FC236}">
              <a16:creationId xmlns:a16="http://schemas.microsoft.com/office/drawing/2014/main" id="{103DF16E-6375-4F80-96AF-AB81FDA97EA4}"/>
            </a:ext>
          </a:extLst>
        </xdr:cNvPr>
        <xdr:cNvSpPr/>
      </xdr:nvSpPr>
      <xdr:spPr>
        <a:xfrm>
          <a:off x="8636000" y="68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90008</xdr:rowOff>
    </xdr:from>
    <xdr:to>
      <xdr:col>55</xdr:col>
      <xdr:colOff>0</xdr:colOff>
      <xdr:row>41</xdr:row>
      <xdr:rowOff>93155</xdr:rowOff>
    </xdr:to>
    <xdr:cxnSp macro="">
      <xdr:nvCxnSpPr>
        <xdr:cNvPr id="124" name="直線コネクタ 123">
          <a:extLst>
            <a:ext uri="{FF2B5EF4-FFF2-40B4-BE49-F238E27FC236}">
              <a16:creationId xmlns:a16="http://schemas.microsoft.com/office/drawing/2014/main" id="{D59B7F0D-896A-4407-A3F6-C4CB287027B7}"/>
            </a:ext>
          </a:extLst>
        </xdr:cNvPr>
        <xdr:cNvCxnSpPr/>
      </xdr:nvCxnSpPr>
      <xdr:spPr>
        <a:xfrm flipV="1">
          <a:off x="8686800" y="6865458"/>
          <a:ext cx="74295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45174</xdr:rowOff>
    </xdr:from>
    <xdr:to>
      <xdr:col>46</xdr:col>
      <xdr:colOff>38100</xdr:colOff>
      <xdr:row>41</xdr:row>
      <xdr:rowOff>146774</xdr:rowOff>
    </xdr:to>
    <xdr:sp macro="" textlink="">
      <xdr:nvSpPr>
        <xdr:cNvPr id="125" name="楕円 124">
          <a:extLst>
            <a:ext uri="{FF2B5EF4-FFF2-40B4-BE49-F238E27FC236}">
              <a16:creationId xmlns:a16="http://schemas.microsoft.com/office/drawing/2014/main" id="{75EE2228-543B-4781-89EF-70C0F6F4D625}"/>
            </a:ext>
          </a:extLst>
        </xdr:cNvPr>
        <xdr:cNvSpPr/>
      </xdr:nvSpPr>
      <xdr:spPr>
        <a:xfrm>
          <a:off x="7842250" y="6820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93155</xdr:rowOff>
    </xdr:from>
    <xdr:to>
      <xdr:col>50</xdr:col>
      <xdr:colOff>114300</xdr:colOff>
      <xdr:row>41</xdr:row>
      <xdr:rowOff>95974</xdr:rowOff>
    </xdr:to>
    <xdr:cxnSp macro="">
      <xdr:nvCxnSpPr>
        <xdr:cNvPr id="126" name="直線コネクタ 125">
          <a:extLst>
            <a:ext uri="{FF2B5EF4-FFF2-40B4-BE49-F238E27FC236}">
              <a16:creationId xmlns:a16="http://schemas.microsoft.com/office/drawing/2014/main" id="{14D3F33F-120F-4118-812F-2B8701397C8E}"/>
            </a:ext>
          </a:extLst>
        </xdr:cNvPr>
        <xdr:cNvCxnSpPr/>
      </xdr:nvCxnSpPr>
      <xdr:spPr>
        <a:xfrm flipV="1">
          <a:off x="7886700" y="6868605"/>
          <a:ext cx="8001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a:extLst>
            <a:ext uri="{FF2B5EF4-FFF2-40B4-BE49-F238E27FC236}">
              <a16:creationId xmlns:a16="http://schemas.microsoft.com/office/drawing/2014/main" id="{B653AA80-DA2D-4F3B-B8C0-836BB502C104}"/>
            </a:ext>
          </a:extLst>
        </xdr:cNvPr>
        <xdr:cNvSpPr txBox="1"/>
      </xdr:nvSpPr>
      <xdr:spPr>
        <a:xfrm>
          <a:off x="8425961" y="65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a:extLst>
            <a:ext uri="{FF2B5EF4-FFF2-40B4-BE49-F238E27FC236}">
              <a16:creationId xmlns:a16="http://schemas.microsoft.com/office/drawing/2014/main" id="{D76A18F5-398F-425E-B65A-C98A63AB7958}"/>
            </a:ext>
          </a:extLst>
        </xdr:cNvPr>
        <xdr:cNvSpPr txBox="1"/>
      </xdr:nvSpPr>
      <xdr:spPr>
        <a:xfrm>
          <a:off x="7644911" y="65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E538E32B-9AD8-4EA0-BAFF-FA8469E6F5FA}"/>
            </a:ext>
          </a:extLst>
        </xdr:cNvPr>
        <xdr:cNvSpPr txBox="1"/>
      </xdr:nvSpPr>
      <xdr:spPr>
        <a:xfrm>
          <a:off x="6851161" y="657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135082</xdr:rowOff>
    </xdr:from>
    <xdr:ext cx="534377" cy="259045"/>
    <xdr:sp macro="" textlink="">
      <xdr:nvSpPr>
        <xdr:cNvPr id="130" name="n_1mainValue【道路】&#10;一人当たり延長">
          <a:extLst>
            <a:ext uri="{FF2B5EF4-FFF2-40B4-BE49-F238E27FC236}">
              <a16:creationId xmlns:a16="http://schemas.microsoft.com/office/drawing/2014/main" id="{9218B3DA-B00E-4DBF-9B27-601EFA269F65}"/>
            </a:ext>
          </a:extLst>
        </xdr:cNvPr>
        <xdr:cNvSpPr txBox="1"/>
      </xdr:nvSpPr>
      <xdr:spPr>
        <a:xfrm>
          <a:off x="8425961" y="691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137901</xdr:rowOff>
    </xdr:from>
    <xdr:ext cx="534377" cy="259045"/>
    <xdr:sp macro="" textlink="">
      <xdr:nvSpPr>
        <xdr:cNvPr id="131" name="n_2mainValue【道路】&#10;一人当たり延長">
          <a:extLst>
            <a:ext uri="{FF2B5EF4-FFF2-40B4-BE49-F238E27FC236}">
              <a16:creationId xmlns:a16="http://schemas.microsoft.com/office/drawing/2014/main" id="{E76E2945-720E-4E72-A9C3-3CC118B866DC}"/>
            </a:ext>
          </a:extLst>
        </xdr:cNvPr>
        <xdr:cNvSpPr txBox="1"/>
      </xdr:nvSpPr>
      <xdr:spPr>
        <a:xfrm>
          <a:off x="7644911" y="69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3D3D5673-87B3-46DC-969A-40A16BED6B76}"/>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A4D95233-2FCD-4CFD-9F77-6FA04A5C92F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E1DA3F71-8780-4E31-9FF4-C1CEFD3D7E5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FA411E01-2B80-4B0A-95FF-191FC71FF1ED}"/>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B3978FA7-2A01-49D5-A73C-9AA3968626B9}"/>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255B0AFE-B90B-46B7-A8D4-459E3F3E1671}"/>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D9B31A6E-8914-45E0-94FB-B6A69D8D4FA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125EEB94-342F-4BA7-B312-E1237F5BC58B}"/>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D2EC1EB8-FD3C-46A9-AB9B-144FC7546BC5}"/>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8EDE7F96-047F-4E05-A7E2-02356CAEA707}"/>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AC86B5FA-DA54-479F-B1F0-493A19EC8E22}"/>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C20DBAEB-DFDC-47C2-86DA-92D4DA001ACE}"/>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C2DB85A-73B6-43EF-A842-231119DAB970}"/>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74543E36-045C-43CC-B8F0-04AA73ED5399}"/>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FDB19BCD-7751-42AA-ACC5-380A84146FA5}"/>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E58145DF-35CB-42AF-AE6F-903819160CD3}"/>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22FEEDA9-649F-4839-8351-ACD66BBB3A8C}"/>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1974DB7E-F462-4691-85B4-FEDD2776464C}"/>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C6BD430C-3E64-4E0D-8AE4-F85A74043AC5}"/>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230F5D40-32FF-4661-B914-0164E5352517}"/>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E8CB663A-9D1F-4C62-BDF2-7B7AF1616654}"/>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B3A1C754-12BE-4A0C-9928-2FAC362FD14C}"/>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5548FCD4-DFA6-4AD7-9DBD-69C99D2C74C4}"/>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FE35345E-6F2B-404A-9605-5A1C4DC607E2}"/>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73EC40EB-08D3-4A36-9CAC-8E9DAA01B90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D318CB30-4752-4FEB-95FE-37B1844F7A28}"/>
            </a:ext>
          </a:extLst>
        </xdr:cNvPr>
        <xdr:cNvCxnSpPr/>
      </xdr:nvCxnSpPr>
      <xdr:spPr>
        <a:xfrm flipV="1">
          <a:off x="4177665" y="9217478"/>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1A787B6B-5DD8-4286-9580-02E6302A15D5}"/>
            </a:ext>
          </a:extLst>
        </xdr:cNvPr>
        <xdr:cNvSpPr txBox="1"/>
      </xdr:nvSpPr>
      <xdr:spPr>
        <a:xfrm>
          <a:off x="4216400" y="1067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690BD7C7-8E45-4BA0-8815-3F3465AE4120}"/>
            </a:ext>
          </a:extLst>
        </xdr:cNvPr>
        <xdr:cNvCxnSpPr/>
      </xdr:nvCxnSpPr>
      <xdr:spPr>
        <a:xfrm>
          <a:off x="4108450" y="1067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5128E508-FA65-4411-8B6A-3A299A65499B}"/>
            </a:ext>
          </a:extLst>
        </xdr:cNvPr>
        <xdr:cNvSpPr txBox="1"/>
      </xdr:nvSpPr>
      <xdr:spPr>
        <a:xfrm>
          <a:off x="4216400" y="899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D9735658-C8F5-4D4F-B4F6-1207DDE1DB18}"/>
            </a:ext>
          </a:extLst>
        </xdr:cNvPr>
        <xdr:cNvCxnSpPr/>
      </xdr:nvCxnSpPr>
      <xdr:spPr>
        <a:xfrm>
          <a:off x="4108450" y="9217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4DB8423B-2DD3-4B96-967C-DFADC329DA59}"/>
            </a:ext>
          </a:extLst>
        </xdr:cNvPr>
        <xdr:cNvSpPr txBox="1"/>
      </xdr:nvSpPr>
      <xdr:spPr>
        <a:xfrm>
          <a:off x="4216400" y="9695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1E341990-D0EB-4859-8F57-E72792EAC027}"/>
            </a:ext>
          </a:extLst>
        </xdr:cNvPr>
        <xdr:cNvSpPr/>
      </xdr:nvSpPr>
      <xdr:spPr>
        <a:xfrm>
          <a:off x="4127500" y="97174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BCE21192-1C17-4729-BB3D-2408393F8AFE}"/>
            </a:ext>
          </a:extLst>
        </xdr:cNvPr>
        <xdr:cNvSpPr/>
      </xdr:nvSpPr>
      <xdr:spPr>
        <a:xfrm>
          <a:off x="3384550" y="97321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15A230F8-20AE-4BFD-AFD2-D785B3755748}"/>
            </a:ext>
          </a:extLst>
        </xdr:cNvPr>
        <xdr:cNvSpPr/>
      </xdr:nvSpPr>
      <xdr:spPr>
        <a:xfrm>
          <a:off x="2571750" y="975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C5C1CFC5-AD0B-4BE2-957D-E985C0F09EC2}"/>
            </a:ext>
          </a:extLst>
        </xdr:cNvPr>
        <xdr:cNvSpPr/>
      </xdr:nvSpPr>
      <xdr:spPr>
        <a:xfrm>
          <a:off x="1778000" y="980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B024A1B5-EFF3-4698-997E-72F8AE3FC89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814432C4-C73F-44B2-9744-B08A60FFB023}"/>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49E6C776-EE38-44EE-BF82-7AE74F2258B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AF8FE7C-8060-4585-A57C-96B081F9FC4E}"/>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1A8BAF1-C2FA-4899-BF87-DCBE463CC76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114119</xdr:rowOff>
    </xdr:from>
    <xdr:to>
      <xdr:col>24</xdr:col>
      <xdr:colOff>114300</xdr:colOff>
      <xdr:row>57</xdr:row>
      <xdr:rowOff>44269</xdr:rowOff>
    </xdr:to>
    <xdr:sp macro="" textlink="">
      <xdr:nvSpPr>
        <xdr:cNvPr id="172" name="楕円 171">
          <a:extLst>
            <a:ext uri="{FF2B5EF4-FFF2-40B4-BE49-F238E27FC236}">
              <a16:creationId xmlns:a16="http://schemas.microsoft.com/office/drawing/2014/main" id="{FDA998A8-6D17-48F0-9527-846BBBCB32A0}"/>
            </a:ext>
          </a:extLst>
        </xdr:cNvPr>
        <xdr:cNvSpPr/>
      </xdr:nvSpPr>
      <xdr:spPr>
        <a:xfrm>
          <a:off x="4127500" y="93660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136996</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9E2660B7-FCB2-4890-BA12-EF0DDB97796F}"/>
            </a:ext>
          </a:extLst>
        </xdr:cNvPr>
        <xdr:cNvSpPr txBox="1"/>
      </xdr:nvSpPr>
      <xdr:spPr>
        <a:xfrm>
          <a:off x="4216400" y="922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128815</xdr:rowOff>
    </xdr:from>
    <xdr:to>
      <xdr:col>20</xdr:col>
      <xdr:colOff>38100</xdr:colOff>
      <xdr:row>57</xdr:row>
      <xdr:rowOff>58965</xdr:rowOff>
    </xdr:to>
    <xdr:sp macro="" textlink="">
      <xdr:nvSpPr>
        <xdr:cNvPr id="174" name="楕円 173">
          <a:extLst>
            <a:ext uri="{FF2B5EF4-FFF2-40B4-BE49-F238E27FC236}">
              <a16:creationId xmlns:a16="http://schemas.microsoft.com/office/drawing/2014/main" id="{4F5ECE3D-501B-4BBE-B3C1-A509C79136C9}"/>
            </a:ext>
          </a:extLst>
        </xdr:cNvPr>
        <xdr:cNvSpPr/>
      </xdr:nvSpPr>
      <xdr:spPr>
        <a:xfrm>
          <a:off x="3384550" y="93807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164919</xdr:rowOff>
    </xdr:from>
    <xdr:to>
      <xdr:col>24</xdr:col>
      <xdr:colOff>63500</xdr:colOff>
      <xdr:row>57</xdr:row>
      <xdr:rowOff>8165</xdr:rowOff>
    </xdr:to>
    <xdr:cxnSp macro="">
      <xdr:nvCxnSpPr>
        <xdr:cNvPr id="175" name="直線コネクタ 174">
          <a:extLst>
            <a:ext uri="{FF2B5EF4-FFF2-40B4-BE49-F238E27FC236}">
              <a16:creationId xmlns:a16="http://schemas.microsoft.com/office/drawing/2014/main" id="{399C6D53-3452-40CF-A62D-3D1A198E2146}"/>
            </a:ext>
          </a:extLst>
        </xdr:cNvPr>
        <xdr:cNvCxnSpPr/>
      </xdr:nvCxnSpPr>
      <xdr:spPr>
        <a:xfrm flipV="1">
          <a:off x="3429000" y="9416869"/>
          <a:ext cx="7493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68399</xdr:rowOff>
    </xdr:from>
    <xdr:to>
      <xdr:col>15</xdr:col>
      <xdr:colOff>101600</xdr:colOff>
      <xdr:row>56</xdr:row>
      <xdr:rowOff>169999</xdr:rowOff>
    </xdr:to>
    <xdr:sp macro="" textlink="">
      <xdr:nvSpPr>
        <xdr:cNvPr id="176" name="楕円 175">
          <a:extLst>
            <a:ext uri="{FF2B5EF4-FFF2-40B4-BE49-F238E27FC236}">
              <a16:creationId xmlns:a16="http://schemas.microsoft.com/office/drawing/2014/main" id="{4D68553A-4573-492D-9574-D206631D0FA1}"/>
            </a:ext>
          </a:extLst>
        </xdr:cNvPr>
        <xdr:cNvSpPr/>
      </xdr:nvSpPr>
      <xdr:spPr>
        <a:xfrm>
          <a:off x="2571750" y="93203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119199</xdr:rowOff>
    </xdr:from>
    <xdr:to>
      <xdr:col>19</xdr:col>
      <xdr:colOff>177800</xdr:colOff>
      <xdr:row>57</xdr:row>
      <xdr:rowOff>8165</xdr:rowOff>
    </xdr:to>
    <xdr:cxnSp macro="">
      <xdr:nvCxnSpPr>
        <xdr:cNvPr id="177" name="直線コネクタ 176">
          <a:extLst>
            <a:ext uri="{FF2B5EF4-FFF2-40B4-BE49-F238E27FC236}">
              <a16:creationId xmlns:a16="http://schemas.microsoft.com/office/drawing/2014/main" id="{1F36F101-0C3A-4B02-85FF-85A98B3D689A}"/>
            </a:ext>
          </a:extLst>
        </xdr:cNvPr>
        <xdr:cNvCxnSpPr/>
      </xdr:nvCxnSpPr>
      <xdr:spPr>
        <a:xfrm>
          <a:off x="2622550" y="9371149"/>
          <a:ext cx="806450" cy="5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D42D7DC6-FE55-4C40-9BEB-33978BABD13C}"/>
            </a:ext>
          </a:extLst>
        </xdr:cNvPr>
        <xdr:cNvSpPr txBox="1"/>
      </xdr:nvSpPr>
      <xdr:spPr>
        <a:xfrm>
          <a:off x="3239144" y="981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B54E2DCA-94D5-4A58-80D4-00CB16025B6B}"/>
            </a:ext>
          </a:extLst>
        </xdr:cNvPr>
        <xdr:cNvSpPr txBox="1"/>
      </xdr:nvSpPr>
      <xdr:spPr>
        <a:xfrm>
          <a:off x="2439044" y="98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D40F86C0-E328-45F7-B4DF-8DDA6DF8E7F2}"/>
            </a:ext>
          </a:extLst>
        </xdr:cNvPr>
        <xdr:cNvSpPr txBox="1"/>
      </xdr:nvSpPr>
      <xdr:spPr>
        <a:xfrm>
          <a:off x="1645294" y="9587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75492</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A39D38E8-C1CE-4560-9049-E6EAFD12ACC0}"/>
            </a:ext>
          </a:extLst>
        </xdr:cNvPr>
        <xdr:cNvSpPr txBox="1"/>
      </xdr:nvSpPr>
      <xdr:spPr>
        <a:xfrm>
          <a:off x="3239144" y="916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15076</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49B3E776-EE6A-4289-8163-1D923B4CB64B}"/>
            </a:ext>
          </a:extLst>
        </xdr:cNvPr>
        <xdr:cNvSpPr txBox="1"/>
      </xdr:nvSpPr>
      <xdr:spPr>
        <a:xfrm>
          <a:off x="2439044" y="9101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87EFBDFB-03D6-4957-8A34-E9C7026F37C1}"/>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E608FEB8-72C3-42B7-8DAA-4EBF1387ED1A}"/>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AE33AEC2-E3A0-40FD-A9E1-8757F9CED91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B2E4DA87-7246-4F94-9440-7A66C22FD233}"/>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BEAE1D66-62D9-41A7-8EC6-F3A711DCC875}"/>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75CDDD1F-819C-4406-AB8A-A6928F9099B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36E1763C-C4B4-4672-AC27-65D91D2BB22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494A741C-41CA-4D78-92FC-9D0732F7B8B7}"/>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61C95D44-D9EC-44AB-B9E4-37A5E1F6EF5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192FE1CA-3F06-4313-BEA4-412B9BEB8A73}"/>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D64B3359-DB05-4341-B6FA-5EB30F212EF7}"/>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2DDB0811-C0B1-4C73-A111-0B0F7D53A2BF}"/>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79696C23-91DF-4E37-AB77-B2A503CF7A3F}"/>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2C664D7F-A1C8-41BE-81C9-9AC1CE380C10}"/>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1D97CB10-219C-46A1-B5EF-6453A3E340FB}"/>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5112B40F-8B1F-4F1A-A6D3-7BC173175630}"/>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12414B81-368B-46E0-807D-EA2240EBC00E}"/>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C9A0C4DF-E395-4E25-9F12-C024E244E7E0}"/>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BEA39AB3-5974-4C3E-97D9-BA0385C93006}"/>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37C8EE12-07B4-422D-85F4-2DC5527BF13F}"/>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3E80F9E5-B9C4-4AB4-9EF8-750ACD02153C}"/>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C230F4FF-730A-4583-BE03-065AE6BD97A6}"/>
            </a:ext>
          </a:extLst>
        </xdr:cNvPr>
        <xdr:cNvCxnSpPr/>
      </xdr:nvCxnSpPr>
      <xdr:spPr>
        <a:xfrm flipV="1">
          <a:off x="9429115" y="9355327"/>
          <a:ext cx="0" cy="1216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9DABBF2A-E5D3-496C-BFB6-66AC0EC69FE4}"/>
            </a:ext>
          </a:extLst>
        </xdr:cNvPr>
        <xdr:cNvSpPr txBox="1"/>
      </xdr:nvSpPr>
      <xdr:spPr>
        <a:xfrm>
          <a:off x="9467850" y="105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4E43DF30-A70F-447B-9DE3-F1EBC359F0E6}"/>
            </a:ext>
          </a:extLst>
        </xdr:cNvPr>
        <xdr:cNvCxnSpPr/>
      </xdr:nvCxnSpPr>
      <xdr:spPr>
        <a:xfrm>
          <a:off x="9359900" y="105713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17C1D613-7B31-4F97-843A-2669A24ADBC0}"/>
            </a:ext>
          </a:extLst>
        </xdr:cNvPr>
        <xdr:cNvSpPr txBox="1"/>
      </xdr:nvSpPr>
      <xdr:spPr>
        <a:xfrm>
          <a:off x="9467850" y="9136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6DA457D0-7A25-41A2-B02C-E40680576845}"/>
            </a:ext>
          </a:extLst>
        </xdr:cNvPr>
        <xdr:cNvCxnSpPr/>
      </xdr:nvCxnSpPr>
      <xdr:spPr>
        <a:xfrm>
          <a:off x="9359900" y="9355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E9E497A4-1A27-4A2A-A097-92AD6C50E28E}"/>
            </a:ext>
          </a:extLst>
        </xdr:cNvPr>
        <xdr:cNvSpPr txBox="1"/>
      </xdr:nvSpPr>
      <xdr:spPr>
        <a:xfrm>
          <a:off x="9467850" y="1026914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D2792F01-9B9E-454D-83C0-4A9C1EEE5169}"/>
            </a:ext>
          </a:extLst>
        </xdr:cNvPr>
        <xdr:cNvSpPr/>
      </xdr:nvSpPr>
      <xdr:spPr>
        <a:xfrm>
          <a:off x="9398000" y="102907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1E6ED6B7-4005-4135-A718-D90CE7725040}"/>
            </a:ext>
          </a:extLst>
        </xdr:cNvPr>
        <xdr:cNvSpPr/>
      </xdr:nvSpPr>
      <xdr:spPr>
        <a:xfrm>
          <a:off x="8636000" y="1030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1D69547A-B355-4BAD-A5C7-5BFF42FFCE7E}"/>
            </a:ext>
          </a:extLst>
        </xdr:cNvPr>
        <xdr:cNvSpPr/>
      </xdr:nvSpPr>
      <xdr:spPr>
        <a:xfrm>
          <a:off x="7842250" y="10297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8228390E-7060-44BB-99B7-0405D3513CA0}"/>
            </a:ext>
          </a:extLst>
        </xdr:cNvPr>
        <xdr:cNvSpPr/>
      </xdr:nvSpPr>
      <xdr:spPr>
        <a:xfrm>
          <a:off x="7029450" y="10326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69B0EF7D-FB0C-4FBE-AA5D-AEE60FD44BBA}"/>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2ADB57B-4B5B-4571-9803-46C48828256A}"/>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2DE60EC-1F18-441A-8681-8C232E3E147C}"/>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3F564BB2-9965-4245-AF4D-DEE2F8F9F6E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ACC7035A-BAEC-4AAD-BE3A-6B020A23DE24}"/>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36306</xdr:rowOff>
    </xdr:from>
    <xdr:to>
      <xdr:col>55</xdr:col>
      <xdr:colOff>50800</xdr:colOff>
      <xdr:row>62</xdr:row>
      <xdr:rowOff>137906</xdr:rowOff>
    </xdr:to>
    <xdr:sp macro="" textlink="">
      <xdr:nvSpPr>
        <xdr:cNvPr id="219" name="楕円 218">
          <a:extLst>
            <a:ext uri="{FF2B5EF4-FFF2-40B4-BE49-F238E27FC236}">
              <a16:creationId xmlns:a16="http://schemas.microsoft.com/office/drawing/2014/main" id="{FFC0676D-2734-4625-8D07-643E6F55D414}"/>
            </a:ext>
          </a:extLst>
        </xdr:cNvPr>
        <xdr:cNvSpPr/>
      </xdr:nvSpPr>
      <xdr:spPr>
        <a:xfrm>
          <a:off x="9398000" y="102788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59183</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EBC48620-978C-4C30-841C-46BDE61FC26E}"/>
            </a:ext>
          </a:extLst>
        </xdr:cNvPr>
        <xdr:cNvSpPr txBox="1"/>
      </xdr:nvSpPr>
      <xdr:spPr>
        <a:xfrm>
          <a:off x="9467850" y="101366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43032</xdr:rowOff>
    </xdr:from>
    <xdr:to>
      <xdr:col>50</xdr:col>
      <xdr:colOff>165100</xdr:colOff>
      <xdr:row>62</xdr:row>
      <xdr:rowOff>144632</xdr:rowOff>
    </xdr:to>
    <xdr:sp macro="" textlink="">
      <xdr:nvSpPr>
        <xdr:cNvPr id="221" name="楕円 220">
          <a:extLst>
            <a:ext uri="{FF2B5EF4-FFF2-40B4-BE49-F238E27FC236}">
              <a16:creationId xmlns:a16="http://schemas.microsoft.com/office/drawing/2014/main" id="{07198556-8EB5-41C0-AEAA-4A4B0C502D0A}"/>
            </a:ext>
          </a:extLst>
        </xdr:cNvPr>
        <xdr:cNvSpPr/>
      </xdr:nvSpPr>
      <xdr:spPr>
        <a:xfrm>
          <a:off x="8636000" y="102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87106</xdr:rowOff>
    </xdr:from>
    <xdr:to>
      <xdr:col>55</xdr:col>
      <xdr:colOff>0</xdr:colOff>
      <xdr:row>62</xdr:row>
      <xdr:rowOff>93832</xdr:rowOff>
    </xdr:to>
    <xdr:cxnSp macro="">
      <xdr:nvCxnSpPr>
        <xdr:cNvPr id="222" name="直線コネクタ 221">
          <a:extLst>
            <a:ext uri="{FF2B5EF4-FFF2-40B4-BE49-F238E27FC236}">
              <a16:creationId xmlns:a16="http://schemas.microsoft.com/office/drawing/2014/main" id="{B01809D0-4860-4D2E-A6DA-2EFC1A89C7C3}"/>
            </a:ext>
          </a:extLst>
        </xdr:cNvPr>
        <xdr:cNvCxnSpPr/>
      </xdr:nvCxnSpPr>
      <xdr:spPr>
        <a:xfrm flipV="1">
          <a:off x="8686800" y="10329656"/>
          <a:ext cx="74295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61968</xdr:rowOff>
    </xdr:from>
    <xdr:to>
      <xdr:col>46</xdr:col>
      <xdr:colOff>38100</xdr:colOff>
      <xdr:row>62</xdr:row>
      <xdr:rowOff>163568</xdr:rowOff>
    </xdr:to>
    <xdr:sp macro="" textlink="">
      <xdr:nvSpPr>
        <xdr:cNvPr id="223" name="楕円 222">
          <a:extLst>
            <a:ext uri="{FF2B5EF4-FFF2-40B4-BE49-F238E27FC236}">
              <a16:creationId xmlns:a16="http://schemas.microsoft.com/office/drawing/2014/main" id="{4C9DE528-16E7-4AF3-BEA1-E923B8057791}"/>
            </a:ext>
          </a:extLst>
        </xdr:cNvPr>
        <xdr:cNvSpPr/>
      </xdr:nvSpPr>
      <xdr:spPr>
        <a:xfrm>
          <a:off x="7842250" y="103045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93832</xdr:rowOff>
    </xdr:from>
    <xdr:to>
      <xdr:col>50</xdr:col>
      <xdr:colOff>114300</xdr:colOff>
      <xdr:row>62</xdr:row>
      <xdr:rowOff>112768</xdr:rowOff>
    </xdr:to>
    <xdr:cxnSp macro="">
      <xdr:nvCxnSpPr>
        <xdr:cNvPr id="224" name="直線コネクタ 223">
          <a:extLst>
            <a:ext uri="{FF2B5EF4-FFF2-40B4-BE49-F238E27FC236}">
              <a16:creationId xmlns:a16="http://schemas.microsoft.com/office/drawing/2014/main" id="{E367454D-ADE6-4C3F-AE40-EF9FCB86B452}"/>
            </a:ext>
          </a:extLst>
        </xdr:cNvPr>
        <xdr:cNvCxnSpPr/>
      </xdr:nvCxnSpPr>
      <xdr:spPr>
        <a:xfrm flipV="1">
          <a:off x="7886700" y="10336382"/>
          <a:ext cx="8001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8D115624-E932-4175-ACEF-BC4410F6BD2B}"/>
            </a:ext>
          </a:extLst>
        </xdr:cNvPr>
        <xdr:cNvSpPr txBox="1"/>
      </xdr:nvSpPr>
      <xdr:spPr>
        <a:xfrm>
          <a:off x="8367105" y="10394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383A1C44-7390-470D-BB93-F3C62D42D6BD}"/>
            </a:ext>
          </a:extLst>
        </xdr:cNvPr>
        <xdr:cNvSpPr txBox="1"/>
      </xdr:nvSpPr>
      <xdr:spPr>
        <a:xfrm>
          <a:off x="7567005" y="10079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290A71DF-9ED0-4F31-B600-C2088723B51D}"/>
            </a:ext>
          </a:extLst>
        </xdr:cNvPr>
        <xdr:cNvSpPr txBox="1"/>
      </xdr:nvSpPr>
      <xdr:spPr>
        <a:xfrm>
          <a:off x="6818845" y="1010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161159</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D10B3687-E368-4911-9D8E-E23D467977F6}"/>
            </a:ext>
          </a:extLst>
        </xdr:cNvPr>
        <xdr:cNvSpPr txBox="1"/>
      </xdr:nvSpPr>
      <xdr:spPr>
        <a:xfrm>
          <a:off x="8367105" y="100735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154695</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8DB566E4-9FF4-4A9A-AC18-DBEDE9698842}"/>
            </a:ext>
          </a:extLst>
        </xdr:cNvPr>
        <xdr:cNvSpPr txBox="1"/>
      </xdr:nvSpPr>
      <xdr:spPr>
        <a:xfrm>
          <a:off x="7567005" y="103972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EEDEDF55-70D9-40E3-9E5B-C68546BEBB9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6D8D856-349F-4DE0-90BC-E0729DBB522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13395F38-AD02-4E98-BC77-CDEC8AA14E9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DB9A07F9-3C26-40DB-8D9A-444F03549F5B}"/>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903A3F18-BB0F-41B8-893F-692F0112796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FBBF884-A9FA-4D32-A91F-D25C59AF5181}"/>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D0FDFD1C-A173-4D0B-AFB4-04D6FD36EAD1}"/>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7D8C57C0-3F54-4EEB-B74E-FB1B9173A1EF}"/>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20D46936-FFB0-403D-A863-126125AFBDA9}"/>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7876F983-343F-49DE-B2BC-21244780504D}"/>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CA0D146F-796E-4FC2-A4E2-3E62BB56DE70}"/>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B8BF002-567D-48F0-B5CD-280A00800B7F}"/>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F8CCECF8-3315-4AB9-B2C8-DFDD8D66CA4E}"/>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8F310313-DBB3-44C7-B64D-8DE941CD1FD1}"/>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5A77B907-2F2E-4082-B303-87ED5C846132}"/>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C725FA45-4D3A-4294-8C03-697F959AD9EF}"/>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763D29E4-5E52-4474-9D53-8E536EE31083}"/>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F6AAB5BA-FE6D-4BFC-989E-B66F62A6B302}"/>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E0D4F701-5DC7-4163-BC73-895EB6E5E96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6377FCC4-4BBD-43CC-BA2A-383892F8C629}"/>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879CA65C-76C6-4EDF-9F54-6EE9AD03A986}"/>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BA46E26D-C5B4-4389-A179-46F01A15645C}"/>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CB56B910-C2EA-4C7B-BC0D-C98136FCFEC2}"/>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560CAF0C-55DA-4703-A33C-11889FE52BD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27B80A67-BF9B-4D51-8FBA-A7F97B1C3907}"/>
            </a:ext>
          </a:extLst>
        </xdr:cNvPr>
        <xdr:cNvCxnSpPr/>
      </xdr:nvCxnSpPr>
      <xdr:spPr>
        <a:xfrm flipV="1">
          <a:off x="4177665" y="12852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AEB6EB39-529E-4B0C-8253-5B32E2021961}"/>
            </a:ext>
          </a:extLst>
        </xdr:cNvPr>
        <xdr:cNvSpPr txBox="1"/>
      </xdr:nvSpPr>
      <xdr:spPr>
        <a:xfrm>
          <a:off x="4216400" y="1431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D6403C88-ABB8-4EE0-BDDB-00D1312BE5C2}"/>
            </a:ext>
          </a:extLst>
        </xdr:cNvPr>
        <xdr:cNvCxnSpPr/>
      </xdr:nvCxnSpPr>
      <xdr:spPr>
        <a:xfrm>
          <a:off x="4108450" y="1430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38E4FAD4-5FD7-4D75-86C7-4484F6E9CCB6}"/>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58C82487-E289-4651-B8F3-A08BCE597E87}"/>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F766EA9A-8BBD-4D76-9240-922693086859}"/>
            </a:ext>
          </a:extLst>
        </xdr:cNvPr>
        <xdr:cNvSpPr txBox="1"/>
      </xdr:nvSpPr>
      <xdr:spPr>
        <a:xfrm>
          <a:off x="4216400" y="1339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02A29915-1DDC-4636-B3ED-53EDF18378C0}"/>
            </a:ext>
          </a:extLst>
        </xdr:cNvPr>
        <xdr:cNvSpPr/>
      </xdr:nvSpPr>
      <xdr:spPr>
        <a:xfrm>
          <a:off x="4127500" y="135439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E5F8DCE6-F0BC-405D-94B8-024BFD9129CA}"/>
            </a:ext>
          </a:extLst>
        </xdr:cNvPr>
        <xdr:cNvSpPr/>
      </xdr:nvSpPr>
      <xdr:spPr>
        <a:xfrm>
          <a:off x="3384550" y="135642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F325FD8B-BB53-48AA-BCFF-EDA8BA16C28E}"/>
            </a:ext>
          </a:extLst>
        </xdr:cNvPr>
        <xdr:cNvSpPr/>
      </xdr:nvSpPr>
      <xdr:spPr>
        <a:xfrm>
          <a:off x="2571750" y="1360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916617D2-CA3E-4A92-87FB-070AC8AC9B1A}"/>
            </a:ext>
          </a:extLst>
        </xdr:cNvPr>
        <xdr:cNvSpPr/>
      </xdr:nvSpPr>
      <xdr:spPr>
        <a:xfrm>
          <a:off x="177800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E01C52CB-1D74-460F-A9CB-841617337B5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DA52DBCA-B02C-4841-9ADC-DB138015BAD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15844233-7F41-4808-B697-7C07DCC486ED}"/>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456F0D3-8CE0-4D8E-9C76-E40D6BCE4AB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23D39156-B696-4A1F-A2CD-315753103592}"/>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69" name="楕円 268">
          <a:extLst>
            <a:ext uri="{FF2B5EF4-FFF2-40B4-BE49-F238E27FC236}">
              <a16:creationId xmlns:a16="http://schemas.microsoft.com/office/drawing/2014/main" id="{FB24192D-8E26-4978-9D25-63877818A137}"/>
            </a:ext>
          </a:extLst>
        </xdr:cNvPr>
        <xdr:cNvSpPr/>
      </xdr:nvSpPr>
      <xdr:spPr>
        <a:xfrm>
          <a:off x="4127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512EF132-A9C0-4B03-9694-B8C4ECCD974A}"/>
            </a:ext>
          </a:extLst>
        </xdr:cNvPr>
        <xdr:cNvSpPr txBox="1"/>
      </xdr:nvSpPr>
      <xdr:spPr>
        <a:xfrm>
          <a:off x="4216400" y="1355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71" name="楕円 270">
          <a:extLst>
            <a:ext uri="{FF2B5EF4-FFF2-40B4-BE49-F238E27FC236}">
              <a16:creationId xmlns:a16="http://schemas.microsoft.com/office/drawing/2014/main" id="{584B1833-242F-4BFA-80DA-7A32C6DCED49}"/>
            </a:ext>
          </a:extLst>
        </xdr:cNvPr>
        <xdr:cNvSpPr/>
      </xdr:nvSpPr>
      <xdr:spPr>
        <a:xfrm>
          <a:off x="3384550" y="13627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133350</xdr:rowOff>
    </xdr:to>
    <xdr:cxnSp macro="">
      <xdr:nvCxnSpPr>
        <xdr:cNvPr id="272" name="直線コネクタ 271">
          <a:extLst>
            <a:ext uri="{FF2B5EF4-FFF2-40B4-BE49-F238E27FC236}">
              <a16:creationId xmlns:a16="http://schemas.microsoft.com/office/drawing/2014/main" id="{AF5E1B93-59C8-47C7-9B64-3586A8CB86EF}"/>
            </a:ext>
          </a:extLst>
        </xdr:cNvPr>
        <xdr:cNvCxnSpPr/>
      </xdr:nvCxnSpPr>
      <xdr:spPr>
        <a:xfrm flipV="1">
          <a:off x="3429000" y="13628370"/>
          <a:ext cx="7493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273" name="楕円 272">
          <a:extLst>
            <a:ext uri="{FF2B5EF4-FFF2-40B4-BE49-F238E27FC236}">
              <a16:creationId xmlns:a16="http://schemas.microsoft.com/office/drawing/2014/main" id="{3A4D5C0E-4FB8-42F3-91D1-57A02D3D5C2B}"/>
            </a:ext>
          </a:extLst>
        </xdr:cNvPr>
        <xdr:cNvSpPr/>
      </xdr:nvSpPr>
      <xdr:spPr>
        <a:xfrm>
          <a:off x="2571750" y="13669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83</xdr:row>
      <xdr:rowOff>3811</xdr:rowOff>
    </xdr:to>
    <xdr:cxnSp macro="">
      <xdr:nvCxnSpPr>
        <xdr:cNvPr id="274" name="直線コネクタ 273">
          <a:extLst>
            <a:ext uri="{FF2B5EF4-FFF2-40B4-BE49-F238E27FC236}">
              <a16:creationId xmlns:a16="http://schemas.microsoft.com/office/drawing/2014/main" id="{A3D1DF77-A3BE-4235-8F09-100ED5B6B509}"/>
            </a:ext>
          </a:extLst>
        </xdr:cNvPr>
        <xdr:cNvCxnSpPr/>
      </xdr:nvCxnSpPr>
      <xdr:spPr>
        <a:xfrm flipV="1">
          <a:off x="2622550" y="13677900"/>
          <a:ext cx="80645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a:extLst>
            <a:ext uri="{FF2B5EF4-FFF2-40B4-BE49-F238E27FC236}">
              <a16:creationId xmlns:a16="http://schemas.microsoft.com/office/drawing/2014/main" id="{62E7BD21-A868-4514-B8C8-F3E84BF6BAEA}"/>
            </a:ext>
          </a:extLst>
        </xdr:cNvPr>
        <xdr:cNvSpPr txBox="1"/>
      </xdr:nvSpPr>
      <xdr:spPr>
        <a:xfrm>
          <a:off x="3239144"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a:extLst>
            <a:ext uri="{FF2B5EF4-FFF2-40B4-BE49-F238E27FC236}">
              <a16:creationId xmlns:a16="http://schemas.microsoft.com/office/drawing/2014/main" id="{306A590F-BEFF-4E79-AB14-39DF48386D67}"/>
            </a:ext>
          </a:extLst>
        </xdr:cNvPr>
        <xdr:cNvSpPr txBox="1"/>
      </xdr:nvSpPr>
      <xdr:spPr>
        <a:xfrm>
          <a:off x="2439044" y="1338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87C972BE-EFD9-4805-80CE-66ED473E7A8D}"/>
            </a:ext>
          </a:extLst>
        </xdr:cNvPr>
        <xdr:cNvSpPr txBox="1"/>
      </xdr:nvSpPr>
      <xdr:spPr>
        <a:xfrm>
          <a:off x="1645294" y="1339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78" name="n_1mainValue【公営住宅】&#10;有形固定資産減価償却率">
          <a:extLst>
            <a:ext uri="{FF2B5EF4-FFF2-40B4-BE49-F238E27FC236}">
              <a16:creationId xmlns:a16="http://schemas.microsoft.com/office/drawing/2014/main" id="{CB6B0802-0E94-4DFE-A2CE-ECF7419B8820}"/>
            </a:ext>
          </a:extLst>
        </xdr:cNvPr>
        <xdr:cNvSpPr txBox="1"/>
      </xdr:nvSpPr>
      <xdr:spPr>
        <a:xfrm>
          <a:off x="3239144" y="1371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79" name="n_2mainValue【公営住宅】&#10;有形固定資産減価償却率">
          <a:extLst>
            <a:ext uri="{FF2B5EF4-FFF2-40B4-BE49-F238E27FC236}">
              <a16:creationId xmlns:a16="http://schemas.microsoft.com/office/drawing/2014/main" id="{D641DC8F-A28B-4107-8582-45091F88BADA}"/>
            </a:ext>
          </a:extLst>
        </xdr:cNvPr>
        <xdr:cNvSpPr txBox="1"/>
      </xdr:nvSpPr>
      <xdr:spPr>
        <a:xfrm>
          <a:off x="24390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7486EC00-E7C5-4A42-9509-4396A21339E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9C2FBA5C-99DB-4CFD-A5D3-76CBE37FB68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8731F981-34B9-4441-8E54-847BFD90294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98284B5B-E355-4203-B20B-A0B2ED233E7A}"/>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5D0447D2-3267-4C47-8808-C5429E9330E6}"/>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DEC7D204-33C8-4D5C-8503-D58FB234899C}"/>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82D0C8E-A103-4306-902F-FD011A762BC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F7AD2580-91E7-42B2-8756-81A6D52C337D}"/>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D772BACF-A372-450A-8042-B9EF938A6F0E}"/>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BA2EE8F0-2B08-4E5E-A01E-2D6776AA6361}"/>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0C97BFAC-D3CD-47C6-8B34-851B23230FA5}"/>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BF62C31D-F04C-4D53-8DDC-498DC3455C2E}"/>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8ABC60D1-E997-4E9C-987B-62EF6D226F4D}"/>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BBB895DC-0B0F-4B0C-AE0F-2ED1B2C215B5}"/>
            </a:ext>
          </a:extLst>
        </xdr:cNvPr>
        <xdr:cNvSpPr txBox="1"/>
      </xdr:nvSpPr>
      <xdr:spPr>
        <a:xfrm>
          <a:off x="5482151" y="13815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E021ECD3-5194-44A3-B19E-EF841B8EE577}"/>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89F6ACFF-D9FC-4DB8-A89E-4FC382F743EF}"/>
            </a:ext>
          </a:extLst>
        </xdr:cNvPr>
        <xdr:cNvSpPr txBox="1"/>
      </xdr:nvSpPr>
      <xdr:spPr>
        <a:xfrm>
          <a:off x="548215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B8180BD6-0CFA-4FD8-B3BA-0B3658535AAE}"/>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7D8BE60B-65CA-43F6-97AA-E362F383F628}"/>
            </a:ext>
          </a:extLst>
        </xdr:cNvPr>
        <xdr:cNvSpPr txBox="1"/>
      </xdr:nvSpPr>
      <xdr:spPr>
        <a:xfrm>
          <a:off x="5482151" y="13078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BC7AFA07-2BE2-4E3B-985F-C3EB697B589B}"/>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C4287B9F-FEF0-4598-B3F3-3571A4063C2B}"/>
            </a:ext>
          </a:extLst>
        </xdr:cNvPr>
        <xdr:cNvSpPr txBox="1"/>
      </xdr:nvSpPr>
      <xdr:spPr>
        <a:xfrm>
          <a:off x="5482151" y="1271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2155EF3B-1E79-4A5C-B4B8-BE09BD2045B1}"/>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23E5301C-B1EB-44FE-9D53-5A41C5F01102}"/>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4D8611F9-86BB-4D21-A648-A95650F56EA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DDCDEECD-E35B-4686-A1B6-4A70033ADF82}"/>
            </a:ext>
          </a:extLst>
        </xdr:cNvPr>
        <xdr:cNvCxnSpPr/>
      </xdr:nvCxnSpPr>
      <xdr:spPr>
        <a:xfrm flipV="1">
          <a:off x="9429115" y="12919239"/>
          <a:ext cx="0" cy="139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F690AEF0-0DB2-4E53-83B4-DCD71E5C5E66}"/>
            </a:ext>
          </a:extLst>
        </xdr:cNvPr>
        <xdr:cNvSpPr txBox="1"/>
      </xdr:nvSpPr>
      <xdr:spPr>
        <a:xfrm>
          <a:off x="9467850" y="14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C7D1B301-D5F5-4F0D-BEE8-0A9646A84129}"/>
            </a:ext>
          </a:extLst>
        </xdr:cNvPr>
        <xdr:cNvCxnSpPr/>
      </xdr:nvCxnSpPr>
      <xdr:spPr>
        <a:xfrm>
          <a:off x="9359900" y="14314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C3E39256-8260-43DD-BBA0-E30C056F1A8C}"/>
            </a:ext>
          </a:extLst>
        </xdr:cNvPr>
        <xdr:cNvSpPr txBox="1"/>
      </xdr:nvSpPr>
      <xdr:spPr>
        <a:xfrm>
          <a:off x="9467850" y="127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C0A5A917-F811-4CAF-9697-E692842DE271}"/>
            </a:ext>
          </a:extLst>
        </xdr:cNvPr>
        <xdr:cNvCxnSpPr/>
      </xdr:nvCxnSpPr>
      <xdr:spPr>
        <a:xfrm>
          <a:off x="9359900" y="12919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8E6534FE-D37E-4094-8789-7014A92A33AC}"/>
            </a:ext>
          </a:extLst>
        </xdr:cNvPr>
        <xdr:cNvSpPr txBox="1"/>
      </xdr:nvSpPr>
      <xdr:spPr>
        <a:xfrm>
          <a:off x="9467850" y="13962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ABBA6AC8-0946-4865-8CEA-BEB0DD5E7A0B}"/>
            </a:ext>
          </a:extLst>
        </xdr:cNvPr>
        <xdr:cNvSpPr/>
      </xdr:nvSpPr>
      <xdr:spPr>
        <a:xfrm>
          <a:off x="9398000" y="141045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51F632C4-1D58-4A4C-9D25-DB9B4B9F5797}"/>
            </a:ext>
          </a:extLst>
        </xdr:cNvPr>
        <xdr:cNvSpPr/>
      </xdr:nvSpPr>
      <xdr:spPr>
        <a:xfrm>
          <a:off x="8636000" y="1410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3882BD0A-133C-4B62-8198-40DCC57B461D}"/>
            </a:ext>
          </a:extLst>
        </xdr:cNvPr>
        <xdr:cNvSpPr/>
      </xdr:nvSpPr>
      <xdr:spPr>
        <a:xfrm>
          <a:off x="7842250" y="141035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91E549A6-B732-4218-AE6D-9FD3D0625C57}"/>
            </a:ext>
          </a:extLst>
        </xdr:cNvPr>
        <xdr:cNvSpPr/>
      </xdr:nvSpPr>
      <xdr:spPr>
        <a:xfrm>
          <a:off x="7029450" y="141368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4A3366CF-2180-410D-A335-284056562FA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D6FDE6AA-4880-4D81-A380-E0496432803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254024E1-5B88-422A-8926-11F86FABD5E3}"/>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2524976F-EB86-4FF2-A224-B51E0E8B346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AA8A5390-652A-49E9-B045-349B8E607166}"/>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4559</xdr:rowOff>
    </xdr:from>
    <xdr:to>
      <xdr:col>55</xdr:col>
      <xdr:colOff>50800</xdr:colOff>
      <xdr:row>86</xdr:row>
      <xdr:rowOff>106159</xdr:rowOff>
    </xdr:to>
    <xdr:sp macro="" textlink="">
      <xdr:nvSpPr>
        <xdr:cNvPr id="318" name="楕円 317">
          <a:extLst>
            <a:ext uri="{FF2B5EF4-FFF2-40B4-BE49-F238E27FC236}">
              <a16:creationId xmlns:a16="http://schemas.microsoft.com/office/drawing/2014/main" id="{CFB7AF6C-83F2-4B8D-8D3C-AB3E6B08A3C8}"/>
            </a:ext>
          </a:extLst>
        </xdr:cNvPr>
        <xdr:cNvSpPr/>
      </xdr:nvSpPr>
      <xdr:spPr>
        <a:xfrm>
          <a:off x="9398000" y="142095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90936</xdr:rowOff>
    </xdr:from>
    <xdr:ext cx="469744" cy="259045"/>
    <xdr:sp macro="" textlink="">
      <xdr:nvSpPr>
        <xdr:cNvPr id="319" name="【公営住宅】&#10;一人当たり面積該当値テキスト">
          <a:extLst>
            <a:ext uri="{FF2B5EF4-FFF2-40B4-BE49-F238E27FC236}">
              <a16:creationId xmlns:a16="http://schemas.microsoft.com/office/drawing/2014/main" id="{9A6303C1-E8CB-4772-B7B5-666EC0D4D6C8}"/>
            </a:ext>
          </a:extLst>
        </xdr:cNvPr>
        <xdr:cNvSpPr txBox="1"/>
      </xdr:nvSpPr>
      <xdr:spPr>
        <a:xfrm>
          <a:off x="9467850" y="1413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6122</xdr:rowOff>
    </xdr:from>
    <xdr:to>
      <xdr:col>50</xdr:col>
      <xdr:colOff>165100</xdr:colOff>
      <xdr:row>86</xdr:row>
      <xdr:rowOff>107722</xdr:rowOff>
    </xdr:to>
    <xdr:sp macro="" textlink="">
      <xdr:nvSpPr>
        <xdr:cNvPr id="320" name="楕円 319">
          <a:extLst>
            <a:ext uri="{FF2B5EF4-FFF2-40B4-BE49-F238E27FC236}">
              <a16:creationId xmlns:a16="http://schemas.microsoft.com/office/drawing/2014/main" id="{7B283934-4D7B-465E-8586-92335B5901BB}"/>
            </a:ext>
          </a:extLst>
        </xdr:cNvPr>
        <xdr:cNvSpPr/>
      </xdr:nvSpPr>
      <xdr:spPr>
        <a:xfrm>
          <a:off x="8636000" y="14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55359</xdr:rowOff>
    </xdr:from>
    <xdr:to>
      <xdr:col>55</xdr:col>
      <xdr:colOff>0</xdr:colOff>
      <xdr:row>86</xdr:row>
      <xdr:rowOff>56922</xdr:rowOff>
    </xdr:to>
    <xdr:cxnSp macro="">
      <xdr:nvCxnSpPr>
        <xdr:cNvPr id="321" name="直線コネクタ 320">
          <a:extLst>
            <a:ext uri="{FF2B5EF4-FFF2-40B4-BE49-F238E27FC236}">
              <a16:creationId xmlns:a16="http://schemas.microsoft.com/office/drawing/2014/main" id="{40DEEEF0-B82C-44D0-9086-DD057FBCFD09}"/>
            </a:ext>
          </a:extLst>
        </xdr:cNvPr>
        <xdr:cNvCxnSpPr/>
      </xdr:nvCxnSpPr>
      <xdr:spPr>
        <a:xfrm flipV="1">
          <a:off x="8686800" y="14260309"/>
          <a:ext cx="74295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7493</xdr:rowOff>
    </xdr:from>
    <xdr:to>
      <xdr:col>46</xdr:col>
      <xdr:colOff>38100</xdr:colOff>
      <xdr:row>86</xdr:row>
      <xdr:rowOff>109093</xdr:rowOff>
    </xdr:to>
    <xdr:sp macro="" textlink="">
      <xdr:nvSpPr>
        <xdr:cNvPr id="322" name="楕円 321">
          <a:extLst>
            <a:ext uri="{FF2B5EF4-FFF2-40B4-BE49-F238E27FC236}">
              <a16:creationId xmlns:a16="http://schemas.microsoft.com/office/drawing/2014/main" id="{F1DBCDC3-ADAF-41FF-9F0F-0D4EB5E613AB}"/>
            </a:ext>
          </a:extLst>
        </xdr:cNvPr>
        <xdr:cNvSpPr/>
      </xdr:nvSpPr>
      <xdr:spPr>
        <a:xfrm>
          <a:off x="7842250" y="14212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56922</xdr:rowOff>
    </xdr:from>
    <xdr:to>
      <xdr:col>50</xdr:col>
      <xdr:colOff>114300</xdr:colOff>
      <xdr:row>86</xdr:row>
      <xdr:rowOff>58293</xdr:rowOff>
    </xdr:to>
    <xdr:cxnSp macro="">
      <xdr:nvCxnSpPr>
        <xdr:cNvPr id="323" name="直線コネクタ 322">
          <a:extLst>
            <a:ext uri="{FF2B5EF4-FFF2-40B4-BE49-F238E27FC236}">
              <a16:creationId xmlns:a16="http://schemas.microsoft.com/office/drawing/2014/main" id="{182FB163-16DA-4CF4-8544-9E90C21D2D90}"/>
            </a:ext>
          </a:extLst>
        </xdr:cNvPr>
        <xdr:cNvCxnSpPr/>
      </xdr:nvCxnSpPr>
      <xdr:spPr>
        <a:xfrm flipV="1">
          <a:off x="7886700" y="14261872"/>
          <a:ext cx="8001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600EB43F-3BF6-4FFC-9B44-570E730918DC}"/>
            </a:ext>
          </a:extLst>
        </xdr:cNvPr>
        <xdr:cNvSpPr txBox="1"/>
      </xdr:nvSpPr>
      <xdr:spPr>
        <a:xfrm>
          <a:off x="8458277" y="138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a:extLst>
            <a:ext uri="{FF2B5EF4-FFF2-40B4-BE49-F238E27FC236}">
              <a16:creationId xmlns:a16="http://schemas.microsoft.com/office/drawing/2014/main" id="{6615188C-E6EC-4043-AD79-7A9B2FA7F192}"/>
            </a:ext>
          </a:extLst>
        </xdr:cNvPr>
        <xdr:cNvSpPr txBox="1"/>
      </xdr:nvSpPr>
      <xdr:spPr>
        <a:xfrm>
          <a:off x="7677227" y="1388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7ED7E8FD-2FBF-4677-907F-E8562F48E656}"/>
            </a:ext>
          </a:extLst>
        </xdr:cNvPr>
        <xdr:cNvSpPr txBox="1"/>
      </xdr:nvSpPr>
      <xdr:spPr>
        <a:xfrm>
          <a:off x="6864427" y="1391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98849</xdr:rowOff>
    </xdr:from>
    <xdr:ext cx="469744" cy="259045"/>
    <xdr:sp macro="" textlink="">
      <xdr:nvSpPr>
        <xdr:cNvPr id="327" name="n_1mainValue【公営住宅】&#10;一人当たり面積">
          <a:extLst>
            <a:ext uri="{FF2B5EF4-FFF2-40B4-BE49-F238E27FC236}">
              <a16:creationId xmlns:a16="http://schemas.microsoft.com/office/drawing/2014/main" id="{650D349D-FF1C-422B-BC7A-4DB2B408E27C}"/>
            </a:ext>
          </a:extLst>
        </xdr:cNvPr>
        <xdr:cNvSpPr txBox="1"/>
      </xdr:nvSpPr>
      <xdr:spPr>
        <a:xfrm>
          <a:off x="8458277" y="1430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100220</xdr:rowOff>
    </xdr:from>
    <xdr:ext cx="469744" cy="259045"/>
    <xdr:sp macro="" textlink="">
      <xdr:nvSpPr>
        <xdr:cNvPr id="328" name="n_2mainValue【公営住宅】&#10;一人当たり面積">
          <a:extLst>
            <a:ext uri="{FF2B5EF4-FFF2-40B4-BE49-F238E27FC236}">
              <a16:creationId xmlns:a16="http://schemas.microsoft.com/office/drawing/2014/main" id="{5E931084-91AF-4B4E-B2A6-24DF14A8812B}"/>
            </a:ext>
          </a:extLst>
        </xdr:cNvPr>
        <xdr:cNvSpPr txBox="1"/>
      </xdr:nvSpPr>
      <xdr:spPr>
        <a:xfrm>
          <a:off x="7677227" y="1430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5B910253-D995-4C3B-993C-F039FFEE30E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E2B3199A-F214-41C7-930B-4F82EAC3A1E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1A6F540A-8A29-448A-8912-AFC83AE12205}"/>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708A80E8-57AC-4ECB-A746-FB9C8536D04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A1C814C6-386E-4AD2-BF35-50B28E5DFA7C}"/>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3CBF3100-B679-448B-AB43-7E0878EE7EF6}"/>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DBFD28AE-D216-4E3A-80D4-7481FCA498E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A81F3209-1A07-4C9C-BAF8-EFF5C5102EAE}"/>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6122DD23-2938-471E-8915-0D53DA645BA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7A917F7F-9F7C-4A72-97BC-7BA71EF7EE5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D7448ADD-1F21-4F86-A949-D7288A98B9D1}"/>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FE6DFD81-6515-441C-9007-1DB6AD07FEF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6D35CFB3-70D6-4425-B45E-796E3A5700D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1238C0B7-3964-4A2E-A54F-68627CE8B29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B8573DFB-C0A8-4129-BFA9-26AE47603B1C}"/>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8C90BC3E-BCC1-4926-B915-C0BC999AAAD2}"/>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EB7B86D8-7D28-4142-A7D3-94F1DD0B3972}"/>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90532ADE-E7BB-46C0-9B24-58DA003BC46C}"/>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177E7E16-6B17-4F19-8B58-64AF0FDF823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2FB6C231-E096-434A-A5D5-419ED7AF119D}"/>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25592A88-8088-4E68-884A-28F0150A412A}"/>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2BA76207-575C-412F-AB8C-CB7CAF170B17}"/>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C496EFAA-4576-4250-89A1-020EC4C9DF14}"/>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4C5C7BA1-B106-425E-BF40-7FF319790D14}"/>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38621086-1368-4552-9BA0-3AA63DC502E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5AA94E58-3F2F-4A4B-AC98-239745D4EE57}"/>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48295C0B-FCE9-4C4C-9682-1B76128BAA0A}"/>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1A9E1226-F541-410C-A4DC-80E5926EC5D7}"/>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B3B74F11-6F00-404E-B5D8-E47A8D3D2C59}"/>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46B5E14E-92F2-4D21-9C3F-F58F14CC3DB1}"/>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595DD179-E76D-4E81-B052-33134CF65D47}"/>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0DC63F66-D095-4BCB-946D-E260D7CB906B}"/>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8660C645-94E5-418A-9787-AD1F37FFADB3}"/>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0881F726-57AF-4F82-B127-1051FE8C22B9}"/>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7CB2E31B-B201-4231-9D75-C2B7E526C8A0}"/>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EB808561-4619-42C4-B576-22122EDA81C6}"/>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A27C4258-A75A-4674-B59E-9A3A20ADC744}"/>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546EE935-6E45-42FF-9D3F-AB7E7E035565}"/>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7DB7A3A7-3666-4CCC-8B89-32523FA5660F}"/>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32B13E7D-0825-41E6-A67A-8099FCDB0AB0}"/>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CA81FDF5-47BB-49D9-87E8-8895FA1F12B4}"/>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94711DB5-2B62-49BE-B111-B3FA7C2375A4}"/>
            </a:ext>
          </a:extLst>
        </xdr:cNvPr>
        <xdr:cNvCxnSpPr/>
      </xdr:nvCxnSpPr>
      <xdr:spPr>
        <a:xfrm flipV="1">
          <a:off x="14699614" y="54573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7DBB1B6C-9CB4-4E70-B0C9-29716735512D}"/>
            </a:ext>
          </a:extLst>
        </xdr:cNvPr>
        <xdr:cNvSpPr txBox="1"/>
      </xdr:nvSpPr>
      <xdr:spPr>
        <a:xfrm>
          <a:off x="14738350" y="6969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2A5F664D-5756-4536-90B1-86313559E6C5}"/>
            </a:ext>
          </a:extLst>
        </xdr:cNvPr>
        <xdr:cNvCxnSpPr/>
      </xdr:nvCxnSpPr>
      <xdr:spPr>
        <a:xfrm>
          <a:off x="14611350" y="6966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4528FB1C-CA3C-43CF-A219-5393B4FABC93}"/>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8811D08E-F184-4D4B-BB54-2BF74EFDCC8E}"/>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EF5A977E-CDF6-42E3-84D6-C28234F2C7CF}"/>
            </a:ext>
          </a:extLst>
        </xdr:cNvPr>
        <xdr:cNvSpPr txBox="1"/>
      </xdr:nvSpPr>
      <xdr:spPr>
        <a:xfrm>
          <a:off x="14738350" y="6112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F9952464-8E85-4F09-B74D-DCA01A0F1125}"/>
            </a:ext>
          </a:extLst>
        </xdr:cNvPr>
        <xdr:cNvSpPr/>
      </xdr:nvSpPr>
      <xdr:spPr>
        <a:xfrm>
          <a:off x="14649450" y="612738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8303EE1E-2FF8-479F-BE72-F14D047FC9D8}"/>
            </a:ext>
          </a:extLst>
        </xdr:cNvPr>
        <xdr:cNvSpPr/>
      </xdr:nvSpPr>
      <xdr:spPr>
        <a:xfrm>
          <a:off x="13887450" y="612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85BC7BEB-2D0E-455E-AC9C-AADE7D9087F6}"/>
            </a:ext>
          </a:extLst>
        </xdr:cNvPr>
        <xdr:cNvSpPr/>
      </xdr:nvSpPr>
      <xdr:spPr>
        <a:xfrm>
          <a:off x="13093700" y="6081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D5C17F87-3AF2-4DAC-9D79-FD990EE53286}"/>
            </a:ext>
          </a:extLst>
        </xdr:cNvPr>
        <xdr:cNvSpPr/>
      </xdr:nvSpPr>
      <xdr:spPr>
        <a:xfrm>
          <a:off x="12299950" y="6109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BAF9E0A4-DB95-48F5-893B-1584941D74EE}"/>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E67F4CCC-FDD3-4DA5-9070-6EA26AC1FB2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EDDBD990-7074-45A4-9AE6-1627E740941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A4009A2A-5810-46EA-81A9-68F7DCDF3CB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CEE81DE5-91A4-48CE-80CF-4463DCE676C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67854</xdr:rowOff>
    </xdr:from>
    <xdr:to>
      <xdr:col>85</xdr:col>
      <xdr:colOff>177800</xdr:colOff>
      <xdr:row>34</xdr:row>
      <xdr:rowOff>169454</xdr:rowOff>
    </xdr:to>
    <xdr:sp macro="" textlink="">
      <xdr:nvSpPr>
        <xdr:cNvPr id="385" name="楕円 384">
          <a:extLst>
            <a:ext uri="{FF2B5EF4-FFF2-40B4-BE49-F238E27FC236}">
              <a16:creationId xmlns:a16="http://schemas.microsoft.com/office/drawing/2014/main" id="{B9CD1D3D-BA80-4DC5-9A93-51850FC52123}"/>
            </a:ext>
          </a:extLst>
        </xdr:cNvPr>
        <xdr:cNvSpPr/>
      </xdr:nvSpPr>
      <xdr:spPr>
        <a:xfrm>
          <a:off x="14649450" y="56876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90731</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14E6BA32-2F23-451D-90AF-05C835A16132}"/>
            </a:ext>
          </a:extLst>
        </xdr:cNvPr>
        <xdr:cNvSpPr txBox="1"/>
      </xdr:nvSpPr>
      <xdr:spPr>
        <a:xfrm>
          <a:off x="14738350" y="5545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107043</xdr:rowOff>
    </xdr:from>
    <xdr:to>
      <xdr:col>81</xdr:col>
      <xdr:colOff>101600</xdr:colOff>
      <xdr:row>35</xdr:row>
      <xdr:rowOff>37193</xdr:rowOff>
    </xdr:to>
    <xdr:sp macro="" textlink="">
      <xdr:nvSpPr>
        <xdr:cNvPr id="387" name="楕円 386">
          <a:extLst>
            <a:ext uri="{FF2B5EF4-FFF2-40B4-BE49-F238E27FC236}">
              <a16:creationId xmlns:a16="http://schemas.microsoft.com/office/drawing/2014/main" id="{8C5B016D-7EE6-4EE8-9F09-71A9B4E49AC2}"/>
            </a:ext>
          </a:extLst>
        </xdr:cNvPr>
        <xdr:cNvSpPr/>
      </xdr:nvSpPr>
      <xdr:spPr>
        <a:xfrm>
          <a:off x="13887450" y="57267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118654</xdr:rowOff>
    </xdr:from>
    <xdr:to>
      <xdr:col>85</xdr:col>
      <xdr:colOff>127000</xdr:colOff>
      <xdr:row>34</xdr:row>
      <xdr:rowOff>157843</xdr:rowOff>
    </xdr:to>
    <xdr:cxnSp macro="">
      <xdr:nvCxnSpPr>
        <xdr:cNvPr id="388" name="直線コネクタ 387">
          <a:extLst>
            <a:ext uri="{FF2B5EF4-FFF2-40B4-BE49-F238E27FC236}">
              <a16:creationId xmlns:a16="http://schemas.microsoft.com/office/drawing/2014/main" id="{BBD02ED8-F514-4F5F-A996-B9708FFF7471}"/>
            </a:ext>
          </a:extLst>
        </xdr:cNvPr>
        <xdr:cNvCxnSpPr/>
      </xdr:nvCxnSpPr>
      <xdr:spPr>
        <a:xfrm flipV="1">
          <a:off x="13938250" y="5738404"/>
          <a:ext cx="762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146231</xdr:rowOff>
    </xdr:from>
    <xdr:to>
      <xdr:col>76</xdr:col>
      <xdr:colOff>165100</xdr:colOff>
      <xdr:row>35</xdr:row>
      <xdr:rowOff>76381</xdr:rowOff>
    </xdr:to>
    <xdr:sp macro="" textlink="">
      <xdr:nvSpPr>
        <xdr:cNvPr id="389" name="楕円 388">
          <a:extLst>
            <a:ext uri="{FF2B5EF4-FFF2-40B4-BE49-F238E27FC236}">
              <a16:creationId xmlns:a16="http://schemas.microsoft.com/office/drawing/2014/main" id="{E86E232D-89A5-4360-AE64-EF6D2F581D65}"/>
            </a:ext>
          </a:extLst>
        </xdr:cNvPr>
        <xdr:cNvSpPr/>
      </xdr:nvSpPr>
      <xdr:spPr>
        <a:xfrm>
          <a:off x="13093700" y="57659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157843</xdr:rowOff>
    </xdr:from>
    <xdr:to>
      <xdr:col>81</xdr:col>
      <xdr:colOff>50800</xdr:colOff>
      <xdr:row>35</xdr:row>
      <xdr:rowOff>25581</xdr:rowOff>
    </xdr:to>
    <xdr:cxnSp macro="">
      <xdr:nvCxnSpPr>
        <xdr:cNvPr id="390" name="直線コネクタ 389">
          <a:extLst>
            <a:ext uri="{FF2B5EF4-FFF2-40B4-BE49-F238E27FC236}">
              <a16:creationId xmlns:a16="http://schemas.microsoft.com/office/drawing/2014/main" id="{A65317B1-00E4-4C9B-AB47-60C1F2573FB6}"/>
            </a:ext>
          </a:extLst>
        </xdr:cNvPr>
        <xdr:cNvCxnSpPr/>
      </xdr:nvCxnSpPr>
      <xdr:spPr>
        <a:xfrm flipV="1">
          <a:off x="13144500" y="5777593"/>
          <a:ext cx="793750" cy="3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B93EF20D-956A-4120-B8E2-BC3C1F55AE83}"/>
            </a:ext>
          </a:extLst>
        </xdr:cNvPr>
        <xdr:cNvSpPr txBox="1"/>
      </xdr:nvSpPr>
      <xdr:spPr>
        <a:xfrm>
          <a:off x="1374204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D13AFF73-4E33-4C83-955D-A85B4922947C}"/>
            </a:ext>
          </a:extLst>
        </xdr:cNvPr>
        <xdr:cNvSpPr txBox="1"/>
      </xdr:nvSpPr>
      <xdr:spPr>
        <a:xfrm>
          <a:off x="12960994" y="616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1DD42F8A-5555-4830-8EC7-AABE044C4A3E}"/>
            </a:ext>
          </a:extLst>
        </xdr:cNvPr>
        <xdr:cNvSpPr txBox="1"/>
      </xdr:nvSpPr>
      <xdr:spPr>
        <a:xfrm>
          <a:off x="1216724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53720</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0690A222-AC8F-4760-BB33-2A66F5B919EF}"/>
            </a:ext>
          </a:extLst>
        </xdr:cNvPr>
        <xdr:cNvSpPr txBox="1"/>
      </xdr:nvSpPr>
      <xdr:spPr>
        <a:xfrm>
          <a:off x="13742044" y="5508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92908</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C8F758BD-DA3E-40F4-8C06-57B64E7E9656}"/>
            </a:ext>
          </a:extLst>
        </xdr:cNvPr>
        <xdr:cNvSpPr txBox="1"/>
      </xdr:nvSpPr>
      <xdr:spPr>
        <a:xfrm>
          <a:off x="12960994" y="5547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37C12E11-25DD-42A4-B13C-3433B6C78911}"/>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15002ED4-7625-48AB-B2A1-F6C34864E9BF}"/>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31168677-B7E6-4CC0-91DC-F079E91758D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4D91D9D1-4912-4210-949E-A1B1A624A8B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68C46533-3E18-4CCA-A2C2-53E34771A0D9}"/>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B24F86B6-9A8A-4F06-A765-DD9CBE6B377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695FAE51-54AF-40AB-98D4-E1098BD7FE5B}"/>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EC3B6C23-2686-4A4D-B670-E03E9D1E5323}"/>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70DED630-66B7-4B74-8A63-764DF7127172}"/>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00B18EA4-04F4-48E3-A7D3-2FAA57B306C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8E78C2C1-BEF8-4FDE-9694-6A93C2831B6E}"/>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7A151EC9-0860-4ED3-A70A-62C67EC94AF9}"/>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6571AB28-3819-4B81-ABA3-B432FD394DA0}"/>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2389FD67-741F-4A15-82FE-F0B699F1DD7A}"/>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0224497F-E884-4A1E-BE99-58B622EE76F5}"/>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BE78602E-2A6C-4394-85E0-BE74C1C51B71}"/>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37D0B909-617B-4407-B041-32FFEDC75235}"/>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DCCF8D63-249F-45D4-9393-A5D63DFE6987}"/>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9F0FC237-04EE-4BED-BAEB-8F51C39EDEE0}"/>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4B398367-CF87-481D-8F0A-746BC61909C0}"/>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DDD69DC6-3C9E-42B0-BA13-B88121F1F301}"/>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65568C29-B8BB-49A7-9992-B43FB860E315}"/>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7D0D0B5D-553C-4E9E-A9CB-85390A1CA277}"/>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44ED289C-6B91-46B3-8371-BB64D2A7DF8E}"/>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78080D8C-90C1-4DC9-B290-5AFDD13FD3DE}"/>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1D30DF68-3E8C-48B7-A178-B49F50D3E4EC}"/>
            </a:ext>
          </a:extLst>
        </xdr:cNvPr>
        <xdr:cNvCxnSpPr/>
      </xdr:nvCxnSpPr>
      <xdr:spPr>
        <a:xfrm flipV="1">
          <a:off x="19951064" y="5451928"/>
          <a:ext cx="0" cy="1486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DDCFE196-2A15-4925-A811-CD086AC3EF74}"/>
            </a:ext>
          </a:extLst>
        </xdr:cNvPr>
        <xdr:cNvSpPr txBox="1"/>
      </xdr:nvSpPr>
      <xdr:spPr>
        <a:xfrm>
          <a:off x="19989800" y="694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446345E2-9C0F-42AD-AB76-4068237279A0}"/>
            </a:ext>
          </a:extLst>
        </xdr:cNvPr>
        <xdr:cNvCxnSpPr/>
      </xdr:nvCxnSpPr>
      <xdr:spPr>
        <a:xfrm>
          <a:off x="19881850" y="6938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F2B64CFE-37E7-4424-BB44-B1E62C54D193}"/>
            </a:ext>
          </a:extLst>
        </xdr:cNvPr>
        <xdr:cNvSpPr txBox="1"/>
      </xdr:nvSpPr>
      <xdr:spPr>
        <a:xfrm>
          <a:off x="19989800" y="523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0D0A4C3C-6193-49F2-83C4-53038CF8742B}"/>
            </a:ext>
          </a:extLst>
        </xdr:cNvPr>
        <xdr:cNvCxnSpPr/>
      </xdr:nvCxnSpPr>
      <xdr:spPr>
        <a:xfrm>
          <a:off x="19881850" y="5451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A3B465F9-6C47-4E8B-AC5E-29F8415BF68D}"/>
            </a:ext>
          </a:extLst>
        </xdr:cNvPr>
        <xdr:cNvSpPr txBox="1"/>
      </xdr:nvSpPr>
      <xdr:spPr>
        <a:xfrm>
          <a:off x="19989800" y="641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BC6DA04B-A505-4886-8FA1-A3D7F26D8E6C}"/>
            </a:ext>
          </a:extLst>
        </xdr:cNvPr>
        <xdr:cNvSpPr/>
      </xdr:nvSpPr>
      <xdr:spPr>
        <a:xfrm>
          <a:off x="19900900" y="65571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F5A2CAF6-650F-46F4-A7BE-A9F2B2637BDB}"/>
            </a:ext>
          </a:extLst>
        </xdr:cNvPr>
        <xdr:cNvSpPr/>
      </xdr:nvSpPr>
      <xdr:spPr>
        <a:xfrm>
          <a:off x="19157950" y="6551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12B2C925-28C5-4C6A-862C-36BFAC10AB6B}"/>
            </a:ext>
          </a:extLst>
        </xdr:cNvPr>
        <xdr:cNvSpPr/>
      </xdr:nvSpPr>
      <xdr:spPr>
        <a:xfrm>
          <a:off x="18345150" y="65800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E923DC6B-010A-4F17-B532-5B09BF831535}"/>
            </a:ext>
          </a:extLst>
        </xdr:cNvPr>
        <xdr:cNvSpPr/>
      </xdr:nvSpPr>
      <xdr:spPr>
        <a:xfrm>
          <a:off x="17551400" y="65909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ED5F42F-52D8-44AC-8D9F-13B421A2C3FA}"/>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A153D33-56E4-442D-84C3-666F820FCC5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1FA3434-5C4F-4938-AB09-64B40E7397B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8CE3EF5-20DD-424A-9AE4-F94F3697860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B5C89B5-8A87-4B85-878F-623439ACB3E3}"/>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28666</xdr:rowOff>
    </xdr:from>
    <xdr:to>
      <xdr:col>116</xdr:col>
      <xdr:colOff>114300</xdr:colOff>
      <xdr:row>40</xdr:row>
      <xdr:rowOff>130266</xdr:rowOff>
    </xdr:to>
    <xdr:sp macro="" textlink="">
      <xdr:nvSpPr>
        <xdr:cNvPr id="436" name="楕円 435">
          <a:extLst>
            <a:ext uri="{FF2B5EF4-FFF2-40B4-BE49-F238E27FC236}">
              <a16:creationId xmlns:a16="http://schemas.microsoft.com/office/drawing/2014/main" id="{3EE76F04-2632-447C-A220-4BE14AB27AA3}"/>
            </a:ext>
          </a:extLst>
        </xdr:cNvPr>
        <xdr:cNvSpPr/>
      </xdr:nvSpPr>
      <xdr:spPr>
        <a:xfrm>
          <a:off x="19900900" y="663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7093</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0E3C96B8-B1D3-4440-8A64-E520A8436C7F}"/>
            </a:ext>
          </a:extLst>
        </xdr:cNvPr>
        <xdr:cNvSpPr txBox="1"/>
      </xdr:nvSpPr>
      <xdr:spPr>
        <a:xfrm>
          <a:off x="19989800" y="661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38463</xdr:rowOff>
    </xdr:from>
    <xdr:to>
      <xdr:col>112</xdr:col>
      <xdr:colOff>38100</xdr:colOff>
      <xdr:row>40</xdr:row>
      <xdr:rowOff>140063</xdr:rowOff>
    </xdr:to>
    <xdr:sp macro="" textlink="">
      <xdr:nvSpPr>
        <xdr:cNvPr id="438" name="楕円 437">
          <a:extLst>
            <a:ext uri="{FF2B5EF4-FFF2-40B4-BE49-F238E27FC236}">
              <a16:creationId xmlns:a16="http://schemas.microsoft.com/office/drawing/2014/main" id="{4387BECA-D5FA-44BA-99ED-5C2DCB4466DD}"/>
            </a:ext>
          </a:extLst>
        </xdr:cNvPr>
        <xdr:cNvSpPr/>
      </xdr:nvSpPr>
      <xdr:spPr>
        <a:xfrm>
          <a:off x="19157950" y="66488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79466</xdr:rowOff>
    </xdr:from>
    <xdr:to>
      <xdr:col>116</xdr:col>
      <xdr:colOff>63500</xdr:colOff>
      <xdr:row>40</xdr:row>
      <xdr:rowOff>89263</xdr:rowOff>
    </xdr:to>
    <xdr:cxnSp macro="">
      <xdr:nvCxnSpPr>
        <xdr:cNvPr id="439" name="直線コネクタ 438">
          <a:extLst>
            <a:ext uri="{FF2B5EF4-FFF2-40B4-BE49-F238E27FC236}">
              <a16:creationId xmlns:a16="http://schemas.microsoft.com/office/drawing/2014/main" id="{BF4A7997-A1EE-4ADE-B7D6-522CE21AEE09}"/>
            </a:ext>
          </a:extLst>
        </xdr:cNvPr>
        <xdr:cNvCxnSpPr/>
      </xdr:nvCxnSpPr>
      <xdr:spPr>
        <a:xfrm flipV="1">
          <a:off x="19202400" y="6689816"/>
          <a:ext cx="7493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46083</xdr:rowOff>
    </xdr:from>
    <xdr:to>
      <xdr:col>107</xdr:col>
      <xdr:colOff>101600</xdr:colOff>
      <xdr:row>40</xdr:row>
      <xdr:rowOff>147683</xdr:rowOff>
    </xdr:to>
    <xdr:sp macro="" textlink="">
      <xdr:nvSpPr>
        <xdr:cNvPr id="440" name="楕円 439">
          <a:extLst>
            <a:ext uri="{FF2B5EF4-FFF2-40B4-BE49-F238E27FC236}">
              <a16:creationId xmlns:a16="http://schemas.microsoft.com/office/drawing/2014/main" id="{2726CB88-4F17-4579-AEFD-9A54FE8925D3}"/>
            </a:ext>
          </a:extLst>
        </xdr:cNvPr>
        <xdr:cNvSpPr/>
      </xdr:nvSpPr>
      <xdr:spPr>
        <a:xfrm>
          <a:off x="1834515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89263</xdr:rowOff>
    </xdr:from>
    <xdr:to>
      <xdr:col>111</xdr:col>
      <xdr:colOff>177800</xdr:colOff>
      <xdr:row>40</xdr:row>
      <xdr:rowOff>96883</xdr:rowOff>
    </xdr:to>
    <xdr:cxnSp macro="">
      <xdr:nvCxnSpPr>
        <xdr:cNvPr id="441" name="直線コネクタ 440">
          <a:extLst>
            <a:ext uri="{FF2B5EF4-FFF2-40B4-BE49-F238E27FC236}">
              <a16:creationId xmlns:a16="http://schemas.microsoft.com/office/drawing/2014/main" id="{291E95E0-4E7A-4D39-87BD-A30ABB70FD2F}"/>
            </a:ext>
          </a:extLst>
        </xdr:cNvPr>
        <xdr:cNvCxnSpPr/>
      </xdr:nvCxnSpPr>
      <xdr:spPr>
        <a:xfrm flipV="1">
          <a:off x="18395950" y="6699613"/>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89357FE2-B9F8-4412-A08F-09F85718209D}"/>
            </a:ext>
          </a:extLst>
        </xdr:cNvPr>
        <xdr:cNvSpPr txBox="1"/>
      </xdr:nvSpPr>
      <xdr:spPr>
        <a:xfrm>
          <a:off x="18980227" y="63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2412DA29-4A68-411D-9718-D0FD850D9999}"/>
            </a:ext>
          </a:extLst>
        </xdr:cNvPr>
        <xdr:cNvSpPr txBox="1"/>
      </xdr:nvSpPr>
      <xdr:spPr>
        <a:xfrm>
          <a:off x="18180127" y="63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7DF213E1-E17E-41D3-8989-8C355141F80B}"/>
            </a:ext>
          </a:extLst>
        </xdr:cNvPr>
        <xdr:cNvSpPr txBox="1"/>
      </xdr:nvSpPr>
      <xdr:spPr>
        <a:xfrm>
          <a:off x="17386377" y="637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131190</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4BC00ACA-1834-4D22-9E26-65A8D35911EE}"/>
            </a:ext>
          </a:extLst>
        </xdr:cNvPr>
        <xdr:cNvSpPr txBox="1"/>
      </xdr:nvSpPr>
      <xdr:spPr>
        <a:xfrm>
          <a:off x="18980227" y="674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138810</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96E9B1D0-A83E-49C4-BD38-75497B47F7AC}"/>
            </a:ext>
          </a:extLst>
        </xdr:cNvPr>
        <xdr:cNvSpPr txBox="1"/>
      </xdr:nvSpPr>
      <xdr:spPr>
        <a:xfrm>
          <a:off x="18180127" y="67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2DA22137-9CC8-4FD9-86A7-19F093924622}"/>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50373FEB-A3C7-4C9F-811C-92EA4E55E3E2}"/>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0ADBCEA2-A74A-4831-96AE-6508F3294A95}"/>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C7ECDF29-04C2-404E-8F9A-77ACA76D052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EC5E45A8-4665-444D-974B-E250E760FE0B}"/>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7EE78EFE-7E02-4608-B2F8-D8E72EF1744B}"/>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5B5B3CAB-8B05-4E69-A604-29EBBEB8F629}"/>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470F982A-E233-43D2-A9C1-34B0772FEFEC}"/>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a:extLst>
            <a:ext uri="{FF2B5EF4-FFF2-40B4-BE49-F238E27FC236}">
              <a16:creationId xmlns:a16="http://schemas.microsoft.com/office/drawing/2014/main" id="{D84518B9-7BBB-4BDD-9473-6B6E4F993B88}"/>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a:extLst>
            <a:ext uri="{FF2B5EF4-FFF2-40B4-BE49-F238E27FC236}">
              <a16:creationId xmlns:a16="http://schemas.microsoft.com/office/drawing/2014/main" id="{CC4B8D4F-39FA-4489-9BF7-98C7268C214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a:extLst>
            <a:ext uri="{FF2B5EF4-FFF2-40B4-BE49-F238E27FC236}">
              <a16:creationId xmlns:a16="http://schemas.microsoft.com/office/drawing/2014/main" id="{C41724B9-35A5-47B8-AAFD-F27161C2CDE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a:extLst>
            <a:ext uri="{FF2B5EF4-FFF2-40B4-BE49-F238E27FC236}">
              <a16:creationId xmlns:a16="http://schemas.microsoft.com/office/drawing/2014/main" id="{52B20869-4E36-401D-9316-A46CC8295784}"/>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a:extLst>
            <a:ext uri="{FF2B5EF4-FFF2-40B4-BE49-F238E27FC236}">
              <a16:creationId xmlns:a16="http://schemas.microsoft.com/office/drawing/2014/main" id="{E24560F9-6C8E-4D0B-9A1A-D19DFAC3063E}"/>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a:extLst>
            <a:ext uri="{FF2B5EF4-FFF2-40B4-BE49-F238E27FC236}">
              <a16:creationId xmlns:a16="http://schemas.microsoft.com/office/drawing/2014/main" id="{760D4538-0786-46D2-98F8-76186BBEEC0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a:extLst>
            <a:ext uri="{FF2B5EF4-FFF2-40B4-BE49-F238E27FC236}">
              <a16:creationId xmlns:a16="http://schemas.microsoft.com/office/drawing/2014/main" id="{9500E0EA-EA7B-44DD-977C-894FCE082E75}"/>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a:extLst>
            <a:ext uri="{FF2B5EF4-FFF2-40B4-BE49-F238E27FC236}">
              <a16:creationId xmlns:a16="http://schemas.microsoft.com/office/drawing/2014/main" id="{53741F9E-65B8-42E1-8A55-E0C4A922A283}"/>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a:extLst>
            <a:ext uri="{FF2B5EF4-FFF2-40B4-BE49-F238E27FC236}">
              <a16:creationId xmlns:a16="http://schemas.microsoft.com/office/drawing/2014/main" id="{4CD49AFD-D81F-4CE4-AB0B-35BBCBBEBBAB}"/>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a:extLst>
            <a:ext uri="{FF2B5EF4-FFF2-40B4-BE49-F238E27FC236}">
              <a16:creationId xmlns:a16="http://schemas.microsoft.com/office/drawing/2014/main" id="{775875E6-FFCF-4BAB-9A33-C8705361D09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a:extLst>
            <a:ext uri="{FF2B5EF4-FFF2-40B4-BE49-F238E27FC236}">
              <a16:creationId xmlns:a16="http://schemas.microsoft.com/office/drawing/2014/main" id="{E56864C8-DA8A-45DE-BAE5-F34C7EB976D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a:extLst>
            <a:ext uri="{FF2B5EF4-FFF2-40B4-BE49-F238E27FC236}">
              <a16:creationId xmlns:a16="http://schemas.microsoft.com/office/drawing/2014/main" id="{F848A4D3-4D3B-4AB8-98F4-B6C2A7381BD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a:extLst>
            <a:ext uri="{FF2B5EF4-FFF2-40B4-BE49-F238E27FC236}">
              <a16:creationId xmlns:a16="http://schemas.microsoft.com/office/drawing/2014/main" id="{74537982-195D-4C89-8F6F-B2B9BEA52A66}"/>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a:extLst>
            <a:ext uri="{FF2B5EF4-FFF2-40B4-BE49-F238E27FC236}">
              <a16:creationId xmlns:a16="http://schemas.microsoft.com/office/drawing/2014/main" id="{C912E63F-7A31-447B-AEB5-C08E1609B9BF}"/>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a:extLst>
            <a:ext uri="{FF2B5EF4-FFF2-40B4-BE49-F238E27FC236}">
              <a16:creationId xmlns:a16="http://schemas.microsoft.com/office/drawing/2014/main" id="{DBDA21FA-AB16-4D62-9D80-2E81A1FDC41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a:extLst>
            <a:ext uri="{FF2B5EF4-FFF2-40B4-BE49-F238E27FC236}">
              <a16:creationId xmlns:a16="http://schemas.microsoft.com/office/drawing/2014/main" id="{DE9A96F0-A7CC-45CA-8682-CEC96981DA2D}"/>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a:extLst>
            <a:ext uri="{FF2B5EF4-FFF2-40B4-BE49-F238E27FC236}">
              <a16:creationId xmlns:a16="http://schemas.microsoft.com/office/drawing/2014/main" id="{EDD0309E-95AC-47E9-875B-61B1C57D5D39}"/>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a:extLst>
            <a:ext uri="{FF2B5EF4-FFF2-40B4-BE49-F238E27FC236}">
              <a16:creationId xmlns:a16="http://schemas.microsoft.com/office/drawing/2014/main" id="{3B8FF227-7787-4A17-9762-B3847877DD1B}"/>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a:extLst>
            <a:ext uri="{FF2B5EF4-FFF2-40B4-BE49-F238E27FC236}">
              <a16:creationId xmlns:a16="http://schemas.microsoft.com/office/drawing/2014/main" id="{F3F737B8-0646-46A8-97DB-4A1E85AFA081}"/>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a:extLst>
            <a:ext uri="{FF2B5EF4-FFF2-40B4-BE49-F238E27FC236}">
              <a16:creationId xmlns:a16="http://schemas.microsoft.com/office/drawing/2014/main" id="{F0C11036-EC6E-4D97-A928-2F32A413F79F}"/>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a:extLst>
            <a:ext uri="{FF2B5EF4-FFF2-40B4-BE49-F238E27FC236}">
              <a16:creationId xmlns:a16="http://schemas.microsoft.com/office/drawing/2014/main" id="{5A855671-05B8-4B7F-9FF1-8118D1347FF9}"/>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a:extLst>
            <a:ext uri="{FF2B5EF4-FFF2-40B4-BE49-F238E27FC236}">
              <a16:creationId xmlns:a16="http://schemas.microsoft.com/office/drawing/2014/main" id="{B1832344-BF79-41C5-A157-C7C79E0AA94D}"/>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a:extLst>
            <a:ext uri="{FF2B5EF4-FFF2-40B4-BE49-F238E27FC236}">
              <a16:creationId xmlns:a16="http://schemas.microsoft.com/office/drawing/2014/main" id="{ADA12A01-C821-451D-8E42-B72516AF142C}"/>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a:extLst>
            <a:ext uri="{FF2B5EF4-FFF2-40B4-BE49-F238E27FC236}">
              <a16:creationId xmlns:a16="http://schemas.microsoft.com/office/drawing/2014/main" id="{F517C162-D772-4B98-820E-5DFB03AC861A}"/>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a:extLst>
            <a:ext uri="{FF2B5EF4-FFF2-40B4-BE49-F238E27FC236}">
              <a16:creationId xmlns:a16="http://schemas.microsoft.com/office/drawing/2014/main" id="{8E33A0F9-0F10-4CDE-A7C8-CF07CFB7904F}"/>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a:extLst>
            <a:ext uri="{FF2B5EF4-FFF2-40B4-BE49-F238E27FC236}">
              <a16:creationId xmlns:a16="http://schemas.microsoft.com/office/drawing/2014/main" id="{872E64F9-1164-40FB-904A-140C9A3C5A19}"/>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a:extLst>
            <a:ext uri="{FF2B5EF4-FFF2-40B4-BE49-F238E27FC236}">
              <a16:creationId xmlns:a16="http://schemas.microsoft.com/office/drawing/2014/main" id="{F0E4AEAC-F80A-4EB4-B25C-EB49B3A75A9C}"/>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a:extLst>
            <a:ext uri="{FF2B5EF4-FFF2-40B4-BE49-F238E27FC236}">
              <a16:creationId xmlns:a16="http://schemas.microsoft.com/office/drawing/2014/main" id="{272B9359-5346-44FC-9405-7C7F890147AD}"/>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a:extLst>
            <a:ext uri="{FF2B5EF4-FFF2-40B4-BE49-F238E27FC236}">
              <a16:creationId xmlns:a16="http://schemas.microsoft.com/office/drawing/2014/main" id="{1123CA57-B4EC-459E-AA50-23CD14376231}"/>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a:extLst>
            <a:ext uri="{FF2B5EF4-FFF2-40B4-BE49-F238E27FC236}">
              <a16:creationId xmlns:a16="http://schemas.microsoft.com/office/drawing/2014/main" id="{24F39800-D794-4A90-903F-0AAACDFC0DA1}"/>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a:extLst>
            <a:ext uri="{FF2B5EF4-FFF2-40B4-BE49-F238E27FC236}">
              <a16:creationId xmlns:a16="http://schemas.microsoft.com/office/drawing/2014/main" id="{28B4C403-83FC-4E18-A918-A1AF2C969806}"/>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a:extLst>
            <a:ext uri="{FF2B5EF4-FFF2-40B4-BE49-F238E27FC236}">
              <a16:creationId xmlns:a16="http://schemas.microsoft.com/office/drawing/2014/main" id="{6038CDE8-5216-4335-9E65-58597104F3C6}"/>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a:extLst>
            <a:ext uri="{FF2B5EF4-FFF2-40B4-BE49-F238E27FC236}">
              <a16:creationId xmlns:a16="http://schemas.microsoft.com/office/drawing/2014/main" id="{FBA4FDFD-FD65-4E67-8F2F-667B18EC6331}"/>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88" name="直線コネクタ 487">
          <a:extLst>
            <a:ext uri="{FF2B5EF4-FFF2-40B4-BE49-F238E27FC236}">
              <a16:creationId xmlns:a16="http://schemas.microsoft.com/office/drawing/2014/main" id="{41621621-F379-4E4A-87AA-D2F3D5AEA6A0}"/>
            </a:ext>
          </a:extLst>
        </xdr:cNvPr>
        <xdr:cNvCxnSpPr/>
      </xdr:nvCxnSpPr>
      <xdr:spPr>
        <a:xfrm flipV="1">
          <a:off x="14699614" y="1279797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89" name="【児童館】&#10;有形固定資産減価償却率最小値テキスト">
          <a:extLst>
            <a:ext uri="{FF2B5EF4-FFF2-40B4-BE49-F238E27FC236}">
              <a16:creationId xmlns:a16="http://schemas.microsoft.com/office/drawing/2014/main" id="{3D6EC8CE-F41A-4A45-BB07-48B7270556D0}"/>
            </a:ext>
          </a:extLst>
        </xdr:cNvPr>
        <xdr:cNvSpPr txBox="1"/>
      </xdr:nvSpPr>
      <xdr:spPr>
        <a:xfrm>
          <a:off x="14738350" y="143448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90" name="直線コネクタ 489">
          <a:extLst>
            <a:ext uri="{FF2B5EF4-FFF2-40B4-BE49-F238E27FC236}">
              <a16:creationId xmlns:a16="http://schemas.microsoft.com/office/drawing/2014/main" id="{51F0E46E-DA7C-494E-BA2B-08D8FBCE8300}"/>
            </a:ext>
          </a:extLst>
        </xdr:cNvPr>
        <xdr:cNvCxnSpPr/>
      </xdr:nvCxnSpPr>
      <xdr:spPr>
        <a:xfrm>
          <a:off x="14611350" y="14341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a:extLst>
            <a:ext uri="{FF2B5EF4-FFF2-40B4-BE49-F238E27FC236}">
              <a16:creationId xmlns:a16="http://schemas.microsoft.com/office/drawing/2014/main" id="{EFA7B7BE-C227-42D4-BB0D-E2361BDD8985}"/>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a:extLst>
            <a:ext uri="{FF2B5EF4-FFF2-40B4-BE49-F238E27FC236}">
              <a16:creationId xmlns:a16="http://schemas.microsoft.com/office/drawing/2014/main" id="{6D7592E1-973E-44E6-B9C4-5D8525F434B2}"/>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493" name="【児童館】&#10;有形固定資産減価償却率平均値テキスト">
          <a:extLst>
            <a:ext uri="{FF2B5EF4-FFF2-40B4-BE49-F238E27FC236}">
              <a16:creationId xmlns:a16="http://schemas.microsoft.com/office/drawing/2014/main" id="{93175C4B-CE94-4898-9D4E-249972463698}"/>
            </a:ext>
          </a:extLst>
        </xdr:cNvPr>
        <xdr:cNvSpPr txBox="1"/>
      </xdr:nvSpPr>
      <xdr:spPr>
        <a:xfrm>
          <a:off x="14738350" y="13327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494" name="フローチャート: 判断 493">
          <a:extLst>
            <a:ext uri="{FF2B5EF4-FFF2-40B4-BE49-F238E27FC236}">
              <a16:creationId xmlns:a16="http://schemas.microsoft.com/office/drawing/2014/main" id="{C7BDF0DC-4642-48A9-BD11-69872B89B620}"/>
            </a:ext>
          </a:extLst>
        </xdr:cNvPr>
        <xdr:cNvSpPr/>
      </xdr:nvSpPr>
      <xdr:spPr>
        <a:xfrm>
          <a:off x="14649450" y="133486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495" name="フローチャート: 判断 494">
          <a:extLst>
            <a:ext uri="{FF2B5EF4-FFF2-40B4-BE49-F238E27FC236}">
              <a16:creationId xmlns:a16="http://schemas.microsoft.com/office/drawing/2014/main" id="{2F050EB9-5108-4804-B4B2-5E380203E451}"/>
            </a:ext>
          </a:extLst>
        </xdr:cNvPr>
        <xdr:cNvSpPr/>
      </xdr:nvSpPr>
      <xdr:spPr>
        <a:xfrm>
          <a:off x="13887450" y="133322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496" name="フローチャート: 判断 495">
          <a:extLst>
            <a:ext uri="{FF2B5EF4-FFF2-40B4-BE49-F238E27FC236}">
              <a16:creationId xmlns:a16="http://schemas.microsoft.com/office/drawing/2014/main" id="{F4B9B1EC-E740-4C25-B009-0907AB50EDE5}"/>
            </a:ext>
          </a:extLst>
        </xdr:cNvPr>
        <xdr:cNvSpPr/>
      </xdr:nvSpPr>
      <xdr:spPr>
        <a:xfrm>
          <a:off x="13093700" y="1341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497" name="フローチャート: 判断 496">
          <a:extLst>
            <a:ext uri="{FF2B5EF4-FFF2-40B4-BE49-F238E27FC236}">
              <a16:creationId xmlns:a16="http://schemas.microsoft.com/office/drawing/2014/main" id="{8EBACB8E-A2A3-4B34-AC06-29DC6F465F97}"/>
            </a:ext>
          </a:extLst>
        </xdr:cNvPr>
        <xdr:cNvSpPr/>
      </xdr:nvSpPr>
      <xdr:spPr>
        <a:xfrm>
          <a:off x="12299950" y="133143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17EF3C69-F4E8-4307-BB7C-82701485BCC6}"/>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52DC2CD0-4777-46E5-B729-4F0D8C31DF98}"/>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8F357AA-690F-4B5D-AE22-775A4C676E6A}"/>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AF80B88-0838-4A21-ADA6-B7D799942531}"/>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379BB870-0406-4F53-AC93-6F03EB426D3F}"/>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145687</xdr:rowOff>
    </xdr:from>
    <xdr:to>
      <xdr:col>85</xdr:col>
      <xdr:colOff>177800</xdr:colOff>
      <xdr:row>78</xdr:row>
      <xdr:rowOff>75837</xdr:rowOff>
    </xdr:to>
    <xdr:sp macro="" textlink="">
      <xdr:nvSpPr>
        <xdr:cNvPr id="503" name="楕円 502">
          <a:extLst>
            <a:ext uri="{FF2B5EF4-FFF2-40B4-BE49-F238E27FC236}">
              <a16:creationId xmlns:a16="http://schemas.microsoft.com/office/drawing/2014/main" id="{55F2DD41-A115-4E3B-B1C8-289C1A8F3A38}"/>
            </a:ext>
          </a:extLst>
        </xdr:cNvPr>
        <xdr:cNvSpPr/>
      </xdr:nvSpPr>
      <xdr:spPr>
        <a:xfrm>
          <a:off x="14649450" y="128647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60614</xdr:rowOff>
    </xdr:from>
    <xdr:ext cx="405111" cy="259045"/>
    <xdr:sp macro="" textlink="">
      <xdr:nvSpPr>
        <xdr:cNvPr id="504" name="【児童館】&#10;有形固定資産減価償却率該当値テキスト">
          <a:extLst>
            <a:ext uri="{FF2B5EF4-FFF2-40B4-BE49-F238E27FC236}">
              <a16:creationId xmlns:a16="http://schemas.microsoft.com/office/drawing/2014/main" id="{03DE7899-103F-465C-B1B4-36BADF0CF8F1}"/>
            </a:ext>
          </a:extLst>
        </xdr:cNvPr>
        <xdr:cNvSpPr txBox="1"/>
      </xdr:nvSpPr>
      <xdr:spPr>
        <a:xfrm>
          <a:off x="14738350" y="1277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6894</xdr:rowOff>
    </xdr:from>
    <xdr:to>
      <xdr:col>81</xdr:col>
      <xdr:colOff>101600</xdr:colOff>
      <xdr:row>78</xdr:row>
      <xdr:rowOff>108494</xdr:rowOff>
    </xdr:to>
    <xdr:sp macro="" textlink="">
      <xdr:nvSpPr>
        <xdr:cNvPr id="505" name="楕円 504">
          <a:extLst>
            <a:ext uri="{FF2B5EF4-FFF2-40B4-BE49-F238E27FC236}">
              <a16:creationId xmlns:a16="http://schemas.microsoft.com/office/drawing/2014/main" id="{33691DCD-7049-4BD9-A4D4-9FDBC630831C}"/>
            </a:ext>
          </a:extLst>
        </xdr:cNvPr>
        <xdr:cNvSpPr/>
      </xdr:nvSpPr>
      <xdr:spPr>
        <a:xfrm>
          <a:off x="13887450" y="128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25037</xdr:rowOff>
    </xdr:from>
    <xdr:to>
      <xdr:col>85</xdr:col>
      <xdr:colOff>127000</xdr:colOff>
      <xdr:row>78</xdr:row>
      <xdr:rowOff>57694</xdr:rowOff>
    </xdr:to>
    <xdr:cxnSp macro="">
      <xdr:nvCxnSpPr>
        <xdr:cNvPr id="506" name="直線コネクタ 505">
          <a:extLst>
            <a:ext uri="{FF2B5EF4-FFF2-40B4-BE49-F238E27FC236}">
              <a16:creationId xmlns:a16="http://schemas.microsoft.com/office/drawing/2014/main" id="{5D10D795-C968-4B07-8E94-4AFA22D28F65}"/>
            </a:ext>
          </a:extLst>
        </xdr:cNvPr>
        <xdr:cNvCxnSpPr/>
      </xdr:nvCxnSpPr>
      <xdr:spPr>
        <a:xfrm flipV="1">
          <a:off x="13938250" y="12909187"/>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39551</xdr:rowOff>
    </xdr:from>
    <xdr:to>
      <xdr:col>76</xdr:col>
      <xdr:colOff>165100</xdr:colOff>
      <xdr:row>78</xdr:row>
      <xdr:rowOff>141151</xdr:rowOff>
    </xdr:to>
    <xdr:sp macro="" textlink="">
      <xdr:nvSpPr>
        <xdr:cNvPr id="507" name="楕円 506">
          <a:extLst>
            <a:ext uri="{FF2B5EF4-FFF2-40B4-BE49-F238E27FC236}">
              <a16:creationId xmlns:a16="http://schemas.microsoft.com/office/drawing/2014/main" id="{A5C35088-FA9B-42DC-8C09-31187EDEFBF8}"/>
            </a:ext>
          </a:extLst>
        </xdr:cNvPr>
        <xdr:cNvSpPr/>
      </xdr:nvSpPr>
      <xdr:spPr>
        <a:xfrm>
          <a:off x="13093700" y="129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57694</xdr:rowOff>
    </xdr:from>
    <xdr:to>
      <xdr:col>81</xdr:col>
      <xdr:colOff>50800</xdr:colOff>
      <xdr:row>78</xdr:row>
      <xdr:rowOff>90351</xdr:rowOff>
    </xdr:to>
    <xdr:cxnSp macro="">
      <xdr:nvCxnSpPr>
        <xdr:cNvPr id="508" name="直線コネクタ 507">
          <a:extLst>
            <a:ext uri="{FF2B5EF4-FFF2-40B4-BE49-F238E27FC236}">
              <a16:creationId xmlns:a16="http://schemas.microsoft.com/office/drawing/2014/main" id="{6C76C79D-C2BF-409C-A394-CE4BBEF7A222}"/>
            </a:ext>
          </a:extLst>
        </xdr:cNvPr>
        <xdr:cNvCxnSpPr/>
      </xdr:nvCxnSpPr>
      <xdr:spPr>
        <a:xfrm flipV="1">
          <a:off x="13144500" y="12941844"/>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509" name="n_1aveValue【児童館】&#10;有形固定資産減価償却率">
          <a:extLst>
            <a:ext uri="{FF2B5EF4-FFF2-40B4-BE49-F238E27FC236}">
              <a16:creationId xmlns:a16="http://schemas.microsoft.com/office/drawing/2014/main" id="{F0C8CE6B-F0E4-4324-B242-13CE0D8427C8}"/>
            </a:ext>
          </a:extLst>
        </xdr:cNvPr>
        <xdr:cNvSpPr txBox="1"/>
      </xdr:nvSpPr>
      <xdr:spPr>
        <a:xfrm>
          <a:off x="13742044" y="1341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510" name="n_2aveValue【児童館】&#10;有形固定資産減価償却率">
          <a:extLst>
            <a:ext uri="{FF2B5EF4-FFF2-40B4-BE49-F238E27FC236}">
              <a16:creationId xmlns:a16="http://schemas.microsoft.com/office/drawing/2014/main" id="{55C22508-7857-494A-AB59-E19937F56019}"/>
            </a:ext>
          </a:extLst>
        </xdr:cNvPr>
        <xdr:cNvSpPr txBox="1"/>
      </xdr:nvSpPr>
      <xdr:spPr>
        <a:xfrm>
          <a:off x="1296099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511" name="n_3aveValue【児童館】&#10;有形固定資産減価償却率">
          <a:extLst>
            <a:ext uri="{FF2B5EF4-FFF2-40B4-BE49-F238E27FC236}">
              <a16:creationId xmlns:a16="http://schemas.microsoft.com/office/drawing/2014/main" id="{3F6B92C0-99A0-45C2-9540-A58CBD80BB94}"/>
            </a:ext>
          </a:extLst>
        </xdr:cNvPr>
        <xdr:cNvSpPr txBox="1"/>
      </xdr:nvSpPr>
      <xdr:spPr>
        <a:xfrm>
          <a:off x="12167244" y="1309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125021</xdr:rowOff>
    </xdr:from>
    <xdr:ext cx="405111" cy="259045"/>
    <xdr:sp macro="" textlink="">
      <xdr:nvSpPr>
        <xdr:cNvPr id="512" name="n_1mainValue【児童館】&#10;有形固定資産減価償却率">
          <a:extLst>
            <a:ext uri="{FF2B5EF4-FFF2-40B4-BE49-F238E27FC236}">
              <a16:creationId xmlns:a16="http://schemas.microsoft.com/office/drawing/2014/main" id="{A4551D27-1609-4D28-A8A1-E38193FBC6AD}"/>
            </a:ext>
          </a:extLst>
        </xdr:cNvPr>
        <xdr:cNvSpPr txBox="1"/>
      </xdr:nvSpPr>
      <xdr:spPr>
        <a:xfrm>
          <a:off x="13742044" y="1267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157678</xdr:rowOff>
    </xdr:from>
    <xdr:ext cx="405111" cy="259045"/>
    <xdr:sp macro="" textlink="">
      <xdr:nvSpPr>
        <xdr:cNvPr id="513" name="n_2mainValue【児童館】&#10;有形固定資産減価償却率">
          <a:extLst>
            <a:ext uri="{FF2B5EF4-FFF2-40B4-BE49-F238E27FC236}">
              <a16:creationId xmlns:a16="http://schemas.microsoft.com/office/drawing/2014/main" id="{F2D4409F-3E7B-420A-8452-E2BDDBE940E0}"/>
            </a:ext>
          </a:extLst>
        </xdr:cNvPr>
        <xdr:cNvSpPr txBox="1"/>
      </xdr:nvSpPr>
      <xdr:spPr>
        <a:xfrm>
          <a:off x="12960994" y="12711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7F136A0A-7697-4547-B107-6A7725B1A278}"/>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C1C3BB8C-8BDD-4F0D-9688-CBC5E2C968BA}"/>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F1CA8C71-FAE5-4C54-AFA1-3ECEA8B0AB1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F99D1453-8E4C-46AF-8FDA-B125C0441F2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4345C0CD-09F3-4722-BB60-A1D25975B10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DE431CCB-19F0-47E3-A42C-297E905A66B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A19E6B78-A261-4A27-94A8-0E47839D306D}"/>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F8D6DD65-85F4-4A23-AB99-29AAA39730FA}"/>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a:extLst>
            <a:ext uri="{FF2B5EF4-FFF2-40B4-BE49-F238E27FC236}">
              <a16:creationId xmlns:a16="http://schemas.microsoft.com/office/drawing/2014/main" id="{93164D18-440F-4D3D-92C3-1B1572EAA29B}"/>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a:extLst>
            <a:ext uri="{FF2B5EF4-FFF2-40B4-BE49-F238E27FC236}">
              <a16:creationId xmlns:a16="http://schemas.microsoft.com/office/drawing/2014/main" id="{F7ABE983-C836-436E-83D5-3E5AB80515E2}"/>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4" name="直線コネクタ 523">
          <a:extLst>
            <a:ext uri="{FF2B5EF4-FFF2-40B4-BE49-F238E27FC236}">
              <a16:creationId xmlns:a16="http://schemas.microsoft.com/office/drawing/2014/main" id="{CAB601DE-68A1-481C-9176-9EE33E95265D}"/>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5" name="テキスト ボックス 524">
          <a:extLst>
            <a:ext uri="{FF2B5EF4-FFF2-40B4-BE49-F238E27FC236}">
              <a16:creationId xmlns:a16="http://schemas.microsoft.com/office/drawing/2014/main" id="{DA6DAC83-ECE1-4230-966F-B9DE9ED6EA34}"/>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6" name="直線コネクタ 525">
          <a:extLst>
            <a:ext uri="{FF2B5EF4-FFF2-40B4-BE49-F238E27FC236}">
              <a16:creationId xmlns:a16="http://schemas.microsoft.com/office/drawing/2014/main" id="{62294AE3-802D-4F1A-9FB3-7627634B0F4F}"/>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7" name="テキスト ボックス 526">
          <a:extLst>
            <a:ext uri="{FF2B5EF4-FFF2-40B4-BE49-F238E27FC236}">
              <a16:creationId xmlns:a16="http://schemas.microsoft.com/office/drawing/2014/main" id="{EC69E2AF-A96A-4607-B880-653ABD88E2E4}"/>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8" name="直線コネクタ 527">
          <a:extLst>
            <a:ext uri="{FF2B5EF4-FFF2-40B4-BE49-F238E27FC236}">
              <a16:creationId xmlns:a16="http://schemas.microsoft.com/office/drawing/2014/main" id="{D96CB3F1-1E65-44CD-A52D-3C73F655886A}"/>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9" name="テキスト ボックス 528">
          <a:extLst>
            <a:ext uri="{FF2B5EF4-FFF2-40B4-BE49-F238E27FC236}">
              <a16:creationId xmlns:a16="http://schemas.microsoft.com/office/drawing/2014/main" id="{890FAA47-2E04-433F-A0B1-26E3A614D6C8}"/>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0" name="直線コネクタ 529">
          <a:extLst>
            <a:ext uri="{FF2B5EF4-FFF2-40B4-BE49-F238E27FC236}">
              <a16:creationId xmlns:a16="http://schemas.microsoft.com/office/drawing/2014/main" id="{C9D55098-FE30-43CB-8F2C-BE5DEB1C6942}"/>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1" name="テキスト ボックス 530">
          <a:extLst>
            <a:ext uri="{FF2B5EF4-FFF2-40B4-BE49-F238E27FC236}">
              <a16:creationId xmlns:a16="http://schemas.microsoft.com/office/drawing/2014/main" id="{A95AC1C3-52D2-4E88-8C27-CAC36CC765E8}"/>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2" name="直線コネクタ 531">
          <a:extLst>
            <a:ext uri="{FF2B5EF4-FFF2-40B4-BE49-F238E27FC236}">
              <a16:creationId xmlns:a16="http://schemas.microsoft.com/office/drawing/2014/main" id="{F904D4A7-A39E-40E4-8313-AB6F86E220C1}"/>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3" name="テキスト ボックス 532">
          <a:extLst>
            <a:ext uri="{FF2B5EF4-FFF2-40B4-BE49-F238E27FC236}">
              <a16:creationId xmlns:a16="http://schemas.microsoft.com/office/drawing/2014/main" id="{03E5CAF6-C080-4CFA-87BF-D9B8B96FF568}"/>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a:extLst>
            <a:ext uri="{FF2B5EF4-FFF2-40B4-BE49-F238E27FC236}">
              <a16:creationId xmlns:a16="http://schemas.microsoft.com/office/drawing/2014/main" id="{51E5914A-0938-4BD5-AF40-8AF29292853C}"/>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5" name="テキスト ボックス 534">
          <a:extLst>
            <a:ext uri="{FF2B5EF4-FFF2-40B4-BE49-F238E27FC236}">
              <a16:creationId xmlns:a16="http://schemas.microsoft.com/office/drawing/2014/main" id="{434FFFEC-6AF9-48AF-ACC8-09D6609F0594}"/>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児童館】&#10;一人当たり面積グラフ枠">
          <a:extLst>
            <a:ext uri="{FF2B5EF4-FFF2-40B4-BE49-F238E27FC236}">
              <a16:creationId xmlns:a16="http://schemas.microsoft.com/office/drawing/2014/main" id="{8C4B2E36-0E30-43BC-9DAA-D3D2F86FFEC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537" name="直線コネクタ 536">
          <a:extLst>
            <a:ext uri="{FF2B5EF4-FFF2-40B4-BE49-F238E27FC236}">
              <a16:creationId xmlns:a16="http://schemas.microsoft.com/office/drawing/2014/main" id="{3E1F031A-A86B-44C8-AE43-CD5120245688}"/>
            </a:ext>
          </a:extLst>
        </xdr:cNvPr>
        <xdr:cNvCxnSpPr/>
      </xdr:nvCxnSpPr>
      <xdr:spPr>
        <a:xfrm flipV="1">
          <a:off x="19951064" y="12994639"/>
          <a:ext cx="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538" name="【児童館】&#10;一人当たり面積最小値テキスト">
          <a:extLst>
            <a:ext uri="{FF2B5EF4-FFF2-40B4-BE49-F238E27FC236}">
              <a16:creationId xmlns:a16="http://schemas.microsoft.com/office/drawing/2014/main" id="{F217CBAA-3108-41EA-A6E9-553DCC8CA5AC}"/>
            </a:ext>
          </a:extLst>
        </xdr:cNvPr>
        <xdr:cNvSpPr txBox="1"/>
      </xdr:nvSpPr>
      <xdr:spPr>
        <a:xfrm>
          <a:off x="1998980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539" name="直線コネクタ 538">
          <a:extLst>
            <a:ext uri="{FF2B5EF4-FFF2-40B4-BE49-F238E27FC236}">
              <a16:creationId xmlns:a16="http://schemas.microsoft.com/office/drawing/2014/main" id="{F3DE9FE7-3472-4368-8F9E-1B379CE00E78}"/>
            </a:ext>
          </a:extLst>
        </xdr:cNvPr>
        <xdr:cNvCxnSpPr/>
      </xdr:nvCxnSpPr>
      <xdr:spPr>
        <a:xfrm>
          <a:off x="1988185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540" name="【児童館】&#10;一人当たり面積最大値テキスト">
          <a:extLst>
            <a:ext uri="{FF2B5EF4-FFF2-40B4-BE49-F238E27FC236}">
              <a16:creationId xmlns:a16="http://schemas.microsoft.com/office/drawing/2014/main" id="{C4AAE826-CC02-4511-80E8-4CA7AE47D8AE}"/>
            </a:ext>
          </a:extLst>
        </xdr:cNvPr>
        <xdr:cNvSpPr txBox="1"/>
      </xdr:nvSpPr>
      <xdr:spPr>
        <a:xfrm>
          <a:off x="19989800" y="127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541" name="直線コネクタ 540">
          <a:extLst>
            <a:ext uri="{FF2B5EF4-FFF2-40B4-BE49-F238E27FC236}">
              <a16:creationId xmlns:a16="http://schemas.microsoft.com/office/drawing/2014/main" id="{77E8F5A4-2187-4AFF-B6CF-18B61B6293D0}"/>
            </a:ext>
          </a:extLst>
        </xdr:cNvPr>
        <xdr:cNvCxnSpPr/>
      </xdr:nvCxnSpPr>
      <xdr:spPr>
        <a:xfrm>
          <a:off x="19881850" y="1299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42" name="【児童館】&#10;一人当たり面積平均値テキスト">
          <a:extLst>
            <a:ext uri="{FF2B5EF4-FFF2-40B4-BE49-F238E27FC236}">
              <a16:creationId xmlns:a16="http://schemas.microsoft.com/office/drawing/2014/main" id="{E56B85DE-FDDC-4D81-A90B-31D9D3E52567}"/>
            </a:ext>
          </a:extLst>
        </xdr:cNvPr>
        <xdr:cNvSpPr txBox="1"/>
      </xdr:nvSpPr>
      <xdr:spPr>
        <a:xfrm>
          <a:off x="19989800" y="13642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43" name="フローチャート: 判断 542">
          <a:extLst>
            <a:ext uri="{FF2B5EF4-FFF2-40B4-BE49-F238E27FC236}">
              <a16:creationId xmlns:a16="http://schemas.microsoft.com/office/drawing/2014/main" id="{B5102D51-C446-4A7D-B71E-8A5ADAFD750D}"/>
            </a:ext>
          </a:extLst>
        </xdr:cNvPr>
        <xdr:cNvSpPr/>
      </xdr:nvSpPr>
      <xdr:spPr>
        <a:xfrm>
          <a:off x="19900900" y="13784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544" name="フローチャート: 判断 543">
          <a:extLst>
            <a:ext uri="{FF2B5EF4-FFF2-40B4-BE49-F238E27FC236}">
              <a16:creationId xmlns:a16="http://schemas.microsoft.com/office/drawing/2014/main" id="{2CD97FA3-2E27-48FF-805E-DAF80ED97D87}"/>
            </a:ext>
          </a:extLst>
        </xdr:cNvPr>
        <xdr:cNvSpPr/>
      </xdr:nvSpPr>
      <xdr:spPr>
        <a:xfrm>
          <a:off x="19157950" y="13784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545" name="フローチャート: 判断 544">
          <a:extLst>
            <a:ext uri="{FF2B5EF4-FFF2-40B4-BE49-F238E27FC236}">
              <a16:creationId xmlns:a16="http://schemas.microsoft.com/office/drawing/2014/main" id="{05AA65AD-B445-4EFB-BCB6-7CC84221789E}"/>
            </a:ext>
          </a:extLst>
        </xdr:cNvPr>
        <xdr:cNvSpPr/>
      </xdr:nvSpPr>
      <xdr:spPr>
        <a:xfrm>
          <a:off x="1834515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546" name="フローチャート: 判断 545">
          <a:extLst>
            <a:ext uri="{FF2B5EF4-FFF2-40B4-BE49-F238E27FC236}">
              <a16:creationId xmlns:a16="http://schemas.microsoft.com/office/drawing/2014/main" id="{E25E9C20-5FFA-47F3-94EA-076DBF3A4108}"/>
            </a:ext>
          </a:extLst>
        </xdr:cNvPr>
        <xdr:cNvSpPr/>
      </xdr:nvSpPr>
      <xdr:spPr>
        <a:xfrm>
          <a:off x="175514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EC8E7375-98EC-42B2-97D6-0A040AC9C42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7D437942-A475-4449-9909-DCB99C90363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307389AB-7B02-41ED-BEB7-4D1965A6F48D}"/>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6D32FB43-FEDA-401D-97E0-CC547666469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9867DF49-F915-45CC-A531-369C7DD387AE}"/>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52" name="楕円 551">
          <a:extLst>
            <a:ext uri="{FF2B5EF4-FFF2-40B4-BE49-F238E27FC236}">
              <a16:creationId xmlns:a16="http://schemas.microsoft.com/office/drawing/2014/main" id="{6E9E5E68-5A5C-4590-8573-2591C0999B89}"/>
            </a:ext>
          </a:extLst>
        </xdr:cNvPr>
        <xdr:cNvSpPr/>
      </xdr:nvSpPr>
      <xdr:spPr>
        <a:xfrm>
          <a:off x="19900900" y="13860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129557</xdr:rowOff>
    </xdr:from>
    <xdr:ext cx="469744" cy="259045"/>
    <xdr:sp macro="" textlink="">
      <xdr:nvSpPr>
        <xdr:cNvPr id="553" name="【児童館】&#10;一人当たり面積該当値テキスト">
          <a:extLst>
            <a:ext uri="{FF2B5EF4-FFF2-40B4-BE49-F238E27FC236}">
              <a16:creationId xmlns:a16="http://schemas.microsoft.com/office/drawing/2014/main" id="{0F09BE5B-16D4-4827-A793-6A0D0008CDD3}"/>
            </a:ext>
          </a:extLst>
        </xdr:cNvPr>
        <xdr:cNvSpPr txBox="1"/>
      </xdr:nvSpPr>
      <xdr:spPr>
        <a:xfrm>
          <a:off x="19989800"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162561</xdr:rowOff>
    </xdr:from>
    <xdr:to>
      <xdr:col>112</xdr:col>
      <xdr:colOff>38100</xdr:colOff>
      <xdr:row>84</xdr:row>
      <xdr:rowOff>92711</xdr:rowOff>
    </xdr:to>
    <xdr:sp macro="" textlink="">
      <xdr:nvSpPr>
        <xdr:cNvPr id="554" name="楕円 553">
          <a:extLst>
            <a:ext uri="{FF2B5EF4-FFF2-40B4-BE49-F238E27FC236}">
              <a16:creationId xmlns:a16="http://schemas.microsoft.com/office/drawing/2014/main" id="{CA579DC5-AC36-4B94-B58A-D7869C18278D}"/>
            </a:ext>
          </a:extLst>
        </xdr:cNvPr>
        <xdr:cNvSpPr/>
      </xdr:nvSpPr>
      <xdr:spPr>
        <a:xfrm>
          <a:off x="19157950" y="138722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41911</xdr:rowOff>
    </xdr:to>
    <xdr:cxnSp macro="">
      <xdr:nvCxnSpPr>
        <xdr:cNvPr id="555" name="直線コネクタ 554">
          <a:extLst>
            <a:ext uri="{FF2B5EF4-FFF2-40B4-BE49-F238E27FC236}">
              <a16:creationId xmlns:a16="http://schemas.microsoft.com/office/drawing/2014/main" id="{F28350AE-6EE2-4820-BA7C-94A192D2373D}"/>
            </a:ext>
          </a:extLst>
        </xdr:cNvPr>
        <xdr:cNvCxnSpPr/>
      </xdr:nvCxnSpPr>
      <xdr:spPr>
        <a:xfrm flipV="1">
          <a:off x="19202400" y="13905230"/>
          <a:ext cx="7493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556" name="楕円 555">
          <a:extLst>
            <a:ext uri="{FF2B5EF4-FFF2-40B4-BE49-F238E27FC236}">
              <a16:creationId xmlns:a16="http://schemas.microsoft.com/office/drawing/2014/main" id="{F1F7C9F9-1ECD-4AB8-8CA0-A9C232E20455}"/>
            </a:ext>
          </a:extLst>
        </xdr:cNvPr>
        <xdr:cNvSpPr/>
      </xdr:nvSpPr>
      <xdr:spPr>
        <a:xfrm>
          <a:off x="18345150" y="138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41911</xdr:rowOff>
    </xdr:from>
    <xdr:to>
      <xdr:col>111</xdr:col>
      <xdr:colOff>177800</xdr:colOff>
      <xdr:row>84</xdr:row>
      <xdr:rowOff>53339</xdr:rowOff>
    </xdr:to>
    <xdr:cxnSp macro="">
      <xdr:nvCxnSpPr>
        <xdr:cNvPr id="557" name="直線コネクタ 556">
          <a:extLst>
            <a:ext uri="{FF2B5EF4-FFF2-40B4-BE49-F238E27FC236}">
              <a16:creationId xmlns:a16="http://schemas.microsoft.com/office/drawing/2014/main" id="{83860534-8B1E-4604-A103-F8D83181C671}"/>
            </a:ext>
          </a:extLst>
        </xdr:cNvPr>
        <xdr:cNvCxnSpPr/>
      </xdr:nvCxnSpPr>
      <xdr:spPr>
        <a:xfrm flipV="1">
          <a:off x="18395950" y="13916661"/>
          <a:ext cx="8064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558" name="n_1aveValue【児童館】&#10;一人当たり面積">
          <a:extLst>
            <a:ext uri="{FF2B5EF4-FFF2-40B4-BE49-F238E27FC236}">
              <a16:creationId xmlns:a16="http://schemas.microsoft.com/office/drawing/2014/main" id="{AEC76A6D-26E1-4D80-BE8C-5BDFDEBCD15D}"/>
            </a:ext>
          </a:extLst>
        </xdr:cNvPr>
        <xdr:cNvSpPr txBox="1"/>
      </xdr:nvSpPr>
      <xdr:spPr>
        <a:xfrm>
          <a:off x="18980227"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559" name="n_2aveValue【児童館】&#10;一人当たり面積">
          <a:extLst>
            <a:ext uri="{FF2B5EF4-FFF2-40B4-BE49-F238E27FC236}">
              <a16:creationId xmlns:a16="http://schemas.microsoft.com/office/drawing/2014/main" id="{C925DF2D-721B-44B8-B444-24042153A290}"/>
            </a:ext>
          </a:extLst>
        </xdr:cNvPr>
        <xdr:cNvSpPr txBox="1"/>
      </xdr:nvSpPr>
      <xdr:spPr>
        <a:xfrm>
          <a:off x="181801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560" name="n_3aveValue【児童館】&#10;一人当たり面積">
          <a:extLst>
            <a:ext uri="{FF2B5EF4-FFF2-40B4-BE49-F238E27FC236}">
              <a16:creationId xmlns:a16="http://schemas.microsoft.com/office/drawing/2014/main" id="{00470E55-118B-48E7-A605-3AA47F0FA021}"/>
            </a:ext>
          </a:extLst>
        </xdr:cNvPr>
        <xdr:cNvSpPr txBox="1"/>
      </xdr:nvSpPr>
      <xdr:spPr>
        <a:xfrm>
          <a:off x="1738637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83838</xdr:rowOff>
    </xdr:from>
    <xdr:ext cx="469744" cy="259045"/>
    <xdr:sp macro="" textlink="">
      <xdr:nvSpPr>
        <xdr:cNvPr id="561" name="n_1mainValue【児童館】&#10;一人当たり面積">
          <a:extLst>
            <a:ext uri="{FF2B5EF4-FFF2-40B4-BE49-F238E27FC236}">
              <a16:creationId xmlns:a16="http://schemas.microsoft.com/office/drawing/2014/main" id="{F3A69706-28DB-4A65-A6FA-3B03090F6984}"/>
            </a:ext>
          </a:extLst>
        </xdr:cNvPr>
        <xdr:cNvSpPr txBox="1"/>
      </xdr:nvSpPr>
      <xdr:spPr>
        <a:xfrm>
          <a:off x="189802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562" name="n_2mainValue【児童館】&#10;一人当たり面積">
          <a:extLst>
            <a:ext uri="{FF2B5EF4-FFF2-40B4-BE49-F238E27FC236}">
              <a16:creationId xmlns:a16="http://schemas.microsoft.com/office/drawing/2014/main" id="{54A910BF-2190-4220-936F-93F8AD4E199D}"/>
            </a:ext>
          </a:extLst>
        </xdr:cNvPr>
        <xdr:cNvSpPr txBox="1"/>
      </xdr:nvSpPr>
      <xdr:spPr>
        <a:xfrm>
          <a:off x="181801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a:extLst>
            <a:ext uri="{FF2B5EF4-FFF2-40B4-BE49-F238E27FC236}">
              <a16:creationId xmlns:a16="http://schemas.microsoft.com/office/drawing/2014/main" id="{AD37EBF9-D9A2-4CAC-9DC4-89A13278368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a:extLst>
            <a:ext uri="{FF2B5EF4-FFF2-40B4-BE49-F238E27FC236}">
              <a16:creationId xmlns:a16="http://schemas.microsoft.com/office/drawing/2014/main" id="{720E99FB-2494-43E6-933D-936A3DE5BAC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a:extLst>
            <a:ext uri="{FF2B5EF4-FFF2-40B4-BE49-F238E27FC236}">
              <a16:creationId xmlns:a16="http://schemas.microsoft.com/office/drawing/2014/main" id="{B831EF57-C4E4-4851-B62D-B4620AF58B6A}"/>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a:extLst>
            <a:ext uri="{FF2B5EF4-FFF2-40B4-BE49-F238E27FC236}">
              <a16:creationId xmlns:a16="http://schemas.microsoft.com/office/drawing/2014/main" id="{8F1CF6E6-6A2B-4916-A08C-226C5D2B2074}"/>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a:extLst>
            <a:ext uri="{FF2B5EF4-FFF2-40B4-BE49-F238E27FC236}">
              <a16:creationId xmlns:a16="http://schemas.microsoft.com/office/drawing/2014/main" id="{246443FA-A050-4248-81FA-DC3909B2831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a:extLst>
            <a:ext uri="{FF2B5EF4-FFF2-40B4-BE49-F238E27FC236}">
              <a16:creationId xmlns:a16="http://schemas.microsoft.com/office/drawing/2014/main" id="{A7B1A65F-1685-4824-B8BD-66284CC12C2C}"/>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a:extLst>
            <a:ext uri="{FF2B5EF4-FFF2-40B4-BE49-F238E27FC236}">
              <a16:creationId xmlns:a16="http://schemas.microsoft.com/office/drawing/2014/main" id="{0DCB0844-3349-486A-B6D9-D56C03AA843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a:extLst>
            <a:ext uri="{FF2B5EF4-FFF2-40B4-BE49-F238E27FC236}">
              <a16:creationId xmlns:a16="http://schemas.microsoft.com/office/drawing/2014/main" id="{E1F9D2E0-4EF4-4DDB-97A9-F4F09D706D79}"/>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6B4B6B51-0E54-4DA0-BB44-43180DEA622C}"/>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C846DF97-531A-4043-9A8F-D3C6D1BF3EB1}"/>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11BDE71D-C5CE-4248-B9C8-4F3ED59EB629}"/>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EA514A8F-5900-4B89-8ED3-A1B27D8E57C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D133EF53-7791-46EC-945E-16812B46E577}"/>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DDED3014-5322-4C63-9667-0F544496263C}"/>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12CE77C7-D5E8-4994-83FF-033BDAD3D86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06072BD7-15D1-4A2D-B5F7-8005D4A95FC9}"/>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a:extLst>
            <a:ext uri="{FF2B5EF4-FFF2-40B4-BE49-F238E27FC236}">
              <a16:creationId xmlns:a16="http://schemas.microsoft.com/office/drawing/2014/main" id="{86E8AD72-075E-4AC1-A452-DAFA19B4A9D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a:extLst>
            <a:ext uri="{FF2B5EF4-FFF2-40B4-BE49-F238E27FC236}">
              <a16:creationId xmlns:a16="http://schemas.microsoft.com/office/drawing/2014/main" id="{355FED8D-59E3-4F48-9D15-CC7C1F47CFF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a:extLst>
            <a:ext uri="{FF2B5EF4-FFF2-40B4-BE49-F238E27FC236}">
              <a16:creationId xmlns:a16="http://schemas.microsoft.com/office/drawing/2014/main" id="{5639AFD4-0472-4447-81F5-1401DED0AF4A}"/>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して有形固定資産減価償却率が高い公共施設等は、道路、橋りょう、保育所、児童館となっている。また、一人当たり延長や面積、有形固定資産額については、概ねすべての公共施設等について類似団体内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橋りょうについては、定期的に点検を行いながら、順次、改修・長寿命化を実施しているところであり、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老朽化した門前橋の架替え等を実施し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未だに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類似団体内平均を大幅に上回っている。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年をかけて老朽化した２つの橋りょうを架替えする予定であ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今後も財政状況を勘案しながら、計画的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改修や長寿命化を実施していく。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また、保育所については、築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年を経過し老朽化が進んでいる。令和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年度以降に耐震補強工事を予定していることから、耐震化と併せて改修・長寿命化も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していく。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一方、公営住宅については、平成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年度に２団地を建替えしたことにより、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類似団体内平均をやや下回っている。しかしながら、築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年を超えている公営住宅を多く抱えていることから、建替えや長寿命化、除却、複合化など総合的に検討し計画的に実施していく。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5A0823-4ED9-44CE-A1C0-FB6B5A4779D3}"/>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456F16-B129-4E69-9EFF-BF7F1DCA42B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30B8E6-6FFC-44EF-8EFD-C32B7256BC4B}"/>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745E20-2912-4682-A695-D984C7E8FD19}"/>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39C9CE-AC41-4A27-8F8D-1973A1668AE4}"/>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46099F-0A2B-4C39-A0A0-FF009B8ED47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B0943B-CF89-4472-B8FE-ABD610AE2C6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210164-2F63-4BE1-884F-32B15B48E6F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A5260A-AAFF-48B2-A221-A889F10EA53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724DD5-08CB-4C04-B2FD-36E1B0504B2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3,962
3,940
64.93
3,257,733
3,102,221
125,845
2,004,061
3,601,726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6FB9E0-5D70-4DB4-AC0F-95875081D13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A39255-52EC-455F-AF4E-CB8255F379A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6F6CBB-6747-4F0B-BDEC-3D2C13B0C3C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E78656-7AC7-401F-8AF8-F34CB47A204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99EC3C-A971-4292-AA6A-E437A285AE7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61420E-62D3-4878-9084-3C49F1E48A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1815AE-D37B-46FA-B056-061503B2818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6255EA-CE95-4D53-8B49-2469B124E1F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F5111B-642B-43C4-82F0-99E668EBAF8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C4DA4E-66DD-4CFB-8CA4-8A499D1D05D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D88781-50A0-4383-8FED-BE9E66D2D58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81E081-63BE-4048-8F1C-9544DB0020A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EC7025-892C-4036-9F0D-83DB2C39571C}"/>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3DCE98-D11C-4A6D-855C-5E17219EF06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7B4CA4-2CC1-4B6F-8D56-9AEFB71A1A34}"/>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45ADD5-ADC7-4A06-8891-FCE592EEDF46}"/>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71BB7F-85BF-4246-98B4-70382B61AA1C}"/>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053FC9-3458-48A3-9D7D-A83C8019694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DC15CF7-7A51-4FA1-9795-A4A5EE1E6F5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6CA7BE0-9691-4990-970D-5A008297D79A}"/>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3C34C54-8BF7-4276-838C-B5B28786378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C1D8B13-95AE-40A9-AB59-E24F4C9D012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6435348-ECAA-426F-8BB2-E59517C94E6C}"/>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A3D0010-DACE-4087-B85C-7D2C422987A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17905C7-4199-4690-86CF-7276DD7D7C2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E8A8585-FE41-485C-B455-94A05922BCC9}"/>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F769B43-BBB4-4F2A-9EEE-9BB0B453855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6CE07C1-0D19-4806-B832-ADD094FA9F21}"/>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EB3277AB-492A-44C0-920D-48D9487687FE}"/>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DF31C3C-8A47-434B-A270-56E065C1EA4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0993557-3417-4E91-B241-B78FA89964C7}"/>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5D228E5-19CA-4A46-9F6B-BA827B2BB258}"/>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731BF60-E5EC-4C18-8AF2-AD54D4B5F666}"/>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464D6CF-F541-4B08-AFC4-EF2718BCAD9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A18D2D6-18C5-479E-8D1E-25DF562F0953}"/>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29DB39E8-AF0F-444E-BABE-A1A3005E7F30}"/>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B291105D-8992-4ED9-BDD1-B8AA8CF4359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4BC9A3C-962C-4938-8BCF-FB5BB83AD28B}"/>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2BD47AE-435C-4A22-B6DE-83BE9F13646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1E34FE5-7D95-4AAC-85D8-3C0603821064}"/>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19AC2DD0-3CCF-49DA-80DC-E58B40C32B4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70575D83-5A33-4D0F-85C1-72B1EA85D69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2B8823C-8C6E-47A6-8D8F-A6495F788682}"/>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4CA93D8-4350-4A9A-947C-2E792F6ABF78}"/>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84DEDFA-9314-4C40-9BB3-8BE92D4DDC34}"/>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72255667-57FE-4B08-A7DE-C463E114A287}"/>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6D93D2D1-45F8-474D-B2F8-C214878F33D6}"/>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CC92594F-5D00-4079-9EC9-2ADE94C47415}"/>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E4D28439-E4E4-4116-8541-AAAB6FBF8ABF}"/>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91AC2556-8E55-4274-8C74-2A61C73F3B35}"/>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2E694F14-B077-4642-A03C-1D55BC8B9044}"/>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C2AC4CC2-3810-4A3A-A03A-BEDD1A05F449}"/>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561A0265-6447-4A3E-BFEB-42A9B8919C3F}"/>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C8C8F3C1-6404-4A92-81E6-97A5A949D9C8}"/>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E6B1D3E2-04D4-48EE-90F7-D9210AD24244}"/>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CE8285EB-FD54-48E8-96A0-A2FA6BD5074A}"/>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13F75A6-842A-4A78-A2EA-36CD74CE6428}"/>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617E0348-2E95-48AD-91C4-BE4703AF148D}"/>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62E6B157-F9FF-4A78-A180-B79D2C7E2D69}"/>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6CC1262-B59D-41AB-A29F-78D3F547390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54952F31-81FE-4183-9569-2419AFBE1EEF}"/>
            </a:ext>
          </a:extLst>
        </xdr:cNvPr>
        <xdr:cNvCxnSpPr/>
      </xdr:nvCxnSpPr>
      <xdr:spPr>
        <a:xfrm flipV="1">
          <a:off x="4177665" y="918210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E2CBB174-A05B-4FB4-8E3D-E2903A40AFD4}"/>
            </a:ext>
          </a:extLst>
        </xdr:cNvPr>
        <xdr:cNvSpPr txBox="1"/>
      </xdr:nvSpPr>
      <xdr:spPr>
        <a:xfrm>
          <a:off x="42164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8B867AB6-A202-4BAE-8B5F-4AD9F204262B}"/>
            </a:ext>
          </a:extLst>
        </xdr:cNvPr>
        <xdr:cNvCxnSpPr/>
      </xdr:nvCxnSpPr>
      <xdr:spPr>
        <a:xfrm>
          <a:off x="4108450" y="10647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503C2E04-59F1-4E16-A288-0448E982B674}"/>
            </a:ext>
          </a:extLst>
        </xdr:cNvPr>
        <xdr:cNvSpPr txBox="1"/>
      </xdr:nvSpPr>
      <xdr:spPr>
        <a:xfrm>
          <a:off x="421640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E22CBD81-0909-4746-94D9-9F0F164ED28B}"/>
            </a:ext>
          </a:extLst>
        </xdr:cNvPr>
        <xdr:cNvCxnSpPr/>
      </xdr:nvCxnSpPr>
      <xdr:spPr>
        <a:xfrm>
          <a:off x="41084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639D2799-5BF9-4F27-9EFC-207E267140C7}"/>
            </a:ext>
          </a:extLst>
        </xdr:cNvPr>
        <xdr:cNvSpPr txBox="1"/>
      </xdr:nvSpPr>
      <xdr:spPr>
        <a:xfrm>
          <a:off x="4216400" y="9707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74D54946-D609-45DD-86B8-28B7F49A9FCD}"/>
            </a:ext>
          </a:extLst>
        </xdr:cNvPr>
        <xdr:cNvSpPr/>
      </xdr:nvSpPr>
      <xdr:spPr>
        <a:xfrm>
          <a:off x="4127500" y="972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BAA22D92-0ED2-4782-815D-B973B337CCA1}"/>
            </a:ext>
          </a:extLst>
        </xdr:cNvPr>
        <xdr:cNvSpPr/>
      </xdr:nvSpPr>
      <xdr:spPr>
        <a:xfrm>
          <a:off x="3384550" y="97555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35BD273E-E788-451A-BCE0-B26B0D5DE1B2}"/>
            </a:ext>
          </a:extLst>
        </xdr:cNvPr>
        <xdr:cNvSpPr txBox="1"/>
      </xdr:nvSpPr>
      <xdr:spPr>
        <a:xfrm>
          <a:off x="3239144" y="984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FFB75FB7-7D72-49EC-94D1-5421511254F5}"/>
            </a:ext>
          </a:extLst>
        </xdr:cNvPr>
        <xdr:cNvSpPr/>
      </xdr:nvSpPr>
      <xdr:spPr>
        <a:xfrm>
          <a:off x="257175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4E1958E7-CD40-4C50-8EAC-BCED52A69282}"/>
            </a:ext>
          </a:extLst>
        </xdr:cNvPr>
        <xdr:cNvSpPr txBox="1"/>
      </xdr:nvSpPr>
      <xdr:spPr>
        <a:xfrm>
          <a:off x="2439044" y="985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CA4832A4-6B9B-4474-8129-9561B17D05EC}"/>
            </a:ext>
          </a:extLst>
        </xdr:cNvPr>
        <xdr:cNvSpPr/>
      </xdr:nvSpPr>
      <xdr:spPr>
        <a:xfrm>
          <a:off x="1778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F5308EAC-B9EF-4C16-B392-AA59D8FB719E}"/>
            </a:ext>
          </a:extLst>
        </xdr:cNvPr>
        <xdr:cNvSpPr txBox="1"/>
      </xdr:nvSpPr>
      <xdr:spPr>
        <a:xfrm>
          <a:off x="1645294"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4F561B7-8060-463A-9869-215FE0972A35}"/>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3AF691B-F85D-443E-977F-818F5CFDEF0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4AD4877-356E-4A63-82C7-876ECEC9A1B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AD09DE0-0D27-4C9B-BD69-1ED9061E4BD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E5F253A-1022-47FB-ADCA-73C8221A3FA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90" name="楕円 89">
          <a:extLst>
            <a:ext uri="{FF2B5EF4-FFF2-40B4-BE49-F238E27FC236}">
              <a16:creationId xmlns:a16="http://schemas.microsoft.com/office/drawing/2014/main" id="{6D2529C1-0DBA-4D52-8A95-7932D69B1EAA}"/>
            </a:ext>
          </a:extLst>
        </xdr:cNvPr>
        <xdr:cNvSpPr/>
      </xdr:nvSpPr>
      <xdr:spPr>
        <a:xfrm>
          <a:off x="4127500" y="9531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C5313873-F837-4F7B-87DA-ACDA7601BA83}"/>
            </a:ext>
          </a:extLst>
        </xdr:cNvPr>
        <xdr:cNvSpPr txBox="1"/>
      </xdr:nvSpPr>
      <xdr:spPr>
        <a:xfrm>
          <a:off x="421640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92" name="楕円 91">
          <a:extLst>
            <a:ext uri="{FF2B5EF4-FFF2-40B4-BE49-F238E27FC236}">
              <a16:creationId xmlns:a16="http://schemas.microsoft.com/office/drawing/2014/main" id="{4A4BD3F2-3F8A-4983-B4F2-B5D5D4750ADC}"/>
            </a:ext>
          </a:extLst>
        </xdr:cNvPr>
        <xdr:cNvSpPr/>
      </xdr:nvSpPr>
      <xdr:spPr>
        <a:xfrm>
          <a:off x="3384550" y="9568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30480</xdr:rowOff>
    </xdr:to>
    <xdr:cxnSp macro="">
      <xdr:nvCxnSpPr>
        <xdr:cNvPr id="93" name="直線コネクタ 92">
          <a:extLst>
            <a:ext uri="{FF2B5EF4-FFF2-40B4-BE49-F238E27FC236}">
              <a16:creationId xmlns:a16="http://schemas.microsoft.com/office/drawing/2014/main" id="{CAEB09ED-B689-41F7-82C3-0BC915FA8885}"/>
            </a:ext>
          </a:extLst>
        </xdr:cNvPr>
        <xdr:cNvCxnSpPr/>
      </xdr:nvCxnSpPr>
      <xdr:spPr>
        <a:xfrm flipV="1">
          <a:off x="3429000" y="9582785"/>
          <a:ext cx="7493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147320</xdr:rowOff>
    </xdr:from>
    <xdr:to>
      <xdr:col>15</xdr:col>
      <xdr:colOff>101600</xdr:colOff>
      <xdr:row>58</xdr:row>
      <xdr:rowOff>77470</xdr:rowOff>
    </xdr:to>
    <xdr:sp macro="" textlink="">
      <xdr:nvSpPr>
        <xdr:cNvPr id="94" name="楕円 93">
          <a:extLst>
            <a:ext uri="{FF2B5EF4-FFF2-40B4-BE49-F238E27FC236}">
              <a16:creationId xmlns:a16="http://schemas.microsoft.com/office/drawing/2014/main" id="{733002CD-05AA-4F93-A7EC-7CE98AE8FFB8}"/>
            </a:ext>
          </a:extLst>
        </xdr:cNvPr>
        <xdr:cNvSpPr/>
      </xdr:nvSpPr>
      <xdr:spPr>
        <a:xfrm>
          <a:off x="2571750" y="9564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30480</xdr:rowOff>
    </xdr:to>
    <xdr:cxnSp macro="">
      <xdr:nvCxnSpPr>
        <xdr:cNvPr id="95" name="直線コネクタ 94">
          <a:extLst>
            <a:ext uri="{FF2B5EF4-FFF2-40B4-BE49-F238E27FC236}">
              <a16:creationId xmlns:a16="http://schemas.microsoft.com/office/drawing/2014/main" id="{73A3F607-0739-4573-B2D1-409D0D878027}"/>
            </a:ext>
          </a:extLst>
        </xdr:cNvPr>
        <xdr:cNvCxnSpPr/>
      </xdr:nvCxnSpPr>
      <xdr:spPr>
        <a:xfrm>
          <a:off x="2622550" y="960882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97807</xdr:rowOff>
    </xdr:from>
    <xdr:ext cx="405111" cy="259045"/>
    <xdr:sp macro="" textlink="">
      <xdr:nvSpPr>
        <xdr:cNvPr id="96" name="n_1mainValue【体育館・プール】&#10;有形固定資産減価償却率">
          <a:extLst>
            <a:ext uri="{FF2B5EF4-FFF2-40B4-BE49-F238E27FC236}">
              <a16:creationId xmlns:a16="http://schemas.microsoft.com/office/drawing/2014/main" id="{07359148-0EB6-4CD5-A27B-24A130329634}"/>
            </a:ext>
          </a:extLst>
        </xdr:cNvPr>
        <xdr:cNvSpPr txBox="1"/>
      </xdr:nvSpPr>
      <xdr:spPr>
        <a:xfrm>
          <a:off x="3239144"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93997</xdr:rowOff>
    </xdr:from>
    <xdr:ext cx="405111" cy="259045"/>
    <xdr:sp macro="" textlink="">
      <xdr:nvSpPr>
        <xdr:cNvPr id="97" name="n_2mainValue【体育館・プール】&#10;有形固定資産減価償却率">
          <a:extLst>
            <a:ext uri="{FF2B5EF4-FFF2-40B4-BE49-F238E27FC236}">
              <a16:creationId xmlns:a16="http://schemas.microsoft.com/office/drawing/2014/main" id="{B2F7BD14-933B-40D3-9054-850A4AFD7DCD}"/>
            </a:ext>
          </a:extLst>
        </xdr:cNvPr>
        <xdr:cNvSpPr txBox="1"/>
      </xdr:nvSpPr>
      <xdr:spPr>
        <a:xfrm>
          <a:off x="2439044" y="934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551A5973-4456-44E2-ACE5-40EF1E30993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5EFED58-21E3-4CC4-B098-1BCE2AE9AA76}"/>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E2C7DA9E-DF87-41C2-89F7-45271FF5A5FA}"/>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2352C583-8DCE-4239-A20F-37DFC7B394D8}"/>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8950480C-DC09-41B0-BEF1-3A10327D4896}"/>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C45DB8C9-F926-4B56-B96E-83245383A60F}"/>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4C808BF1-4736-45AA-9A11-9671B0EF542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83081421-EAAD-4D9A-AADB-35FF9437023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B89DB847-5B36-43FA-B962-F9F0FF33C86A}"/>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C1CBD345-94A1-4D7D-9B8A-93C172E28CD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A958AA35-2BBC-4B58-B168-27E9E3C0E1EF}"/>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A00D359C-D58D-4F92-864D-1C76D285799D}"/>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C0A93547-CD01-4BB5-AEBE-75E02C59FED3}"/>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645C28DC-18C8-4B79-8A7B-FB87883F7AA2}"/>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DDF7C0A8-E639-430C-85AD-88289EC322FE}"/>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3F1A13AC-CA8B-4CAD-BD25-963C551727BE}"/>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CFE3DAC3-D712-44F0-AEEA-277FFE22B679}"/>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CC01744C-335B-40E6-924F-CDEA1F7DD13E}"/>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130DF292-DE17-4579-8836-7259C8EA05D8}"/>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DFA05770-6336-4CFD-B521-874FA9C7F029}"/>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5BBFAEC7-776B-4C6A-9CEB-A3AEE6F041D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9BD70436-3532-4418-98BE-FEAC8C613638}"/>
            </a:ext>
          </a:extLst>
        </xdr:cNvPr>
        <xdr:cNvSpPr txBox="1"/>
      </xdr:nvSpPr>
      <xdr:spPr>
        <a:xfrm>
          <a:off x="54821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16146666-35A3-4F98-B6EC-6C5A064F94AB}"/>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3AAFED88-0A52-4E60-90A2-7A485EC6541E}"/>
            </a:ext>
          </a:extLst>
        </xdr:cNvPr>
        <xdr:cNvSpPr txBox="1"/>
      </xdr:nvSpPr>
      <xdr:spPr>
        <a:xfrm>
          <a:off x="54821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84C6D427-97C6-48E3-862A-B48BBCEFAAE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E2EC46A4-14C5-497F-822D-5F548640B13B}"/>
            </a:ext>
          </a:extLst>
        </xdr:cNvPr>
        <xdr:cNvCxnSpPr/>
      </xdr:nvCxnSpPr>
      <xdr:spPr>
        <a:xfrm flipV="1">
          <a:off x="9429115" y="9178616"/>
          <a:ext cx="0" cy="150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F6DACC9C-EA47-496D-AC9F-5168544DF41B}"/>
            </a:ext>
          </a:extLst>
        </xdr:cNvPr>
        <xdr:cNvSpPr txBox="1"/>
      </xdr:nvSpPr>
      <xdr:spPr>
        <a:xfrm>
          <a:off x="9467850" y="1068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CC24FE16-1C8F-4D4A-96BA-AC7763C83190}"/>
            </a:ext>
          </a:extLst>
        </xdr:cNvPr>
        <xdr:cNvCxnSpPr/>
      </xdr:nvCxnSpPr>
      <xdr:spPr>
        <a:xfrm>
          <a:off x="9359900" y="10683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3E55E381-E6D8-4547-8B4A-99EC1DB016AA}"/>
            </a:ext>
          </a:extLst>
        </xdr:cNvPr>
        <xdr:cNvSpPr txBox="1"/>
      </xdr:nvSpPr>
      <xdr:spPr>
        <a:xfrm>
          <a:off x="9467850" y="89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992981E9-A93D-4D75-9ECD-1F432DF7A9F0}"/>
            </a:ext>
          </a:extLst>
        </xdr:cNvPr>
        <xdr:cNvCxnSpPr/>
      </xdr:nvCxnSpPr>
      <xdr:spPr>
        <a:xfrm>
          <a:off x="9359900" y="9178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28" name="【体育館・プール】&#10;一人当たり面積平均値テキスト">
          <a:extLst>
            <a:ext uri="{FF2B5EF4-FFF2-40B4-BE49-F238E27FC236}">
              <a16:creationId xmlns:a16="http://schemas.microsoft.com/office/drawing/2014/main" id="{A9940EFC-D964-4CEB-ACEA-A015EF98B390}"/>
            </a:ext>
          </a:extLst>
        </xdr:cNvPr>
        <xdr:cNvSpPr txBox="1"/>
      </xdr:nvSpPr>
      <xdr:spPr>
        <a:xfrm>
          <a:off x="9467850" y="10347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6E848192-1BBA-42A5-8026-27237FD10F73}"/>
            </a:ext>
          </a:extLst>
        </xdr:cNvPr>
        <xdr:cNvSpPr/>
      </xdr:nvSpPr>
      <xdr:spPr>
        <a:xfrm>
          <a:off x="9398000" y="104900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09230B22-4629-4498-AC36-3B52EEF8D8E0}"/>
            </a:ext>
          </a:extLst>
        </xdr:cNvPr>
        <xdr:cNvSpPr/>
      </xdr:nvSpPr>
      <xdr:spPr>
        <a:xfrm>
          <a:off x="8636000" y="10487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1" name="n_1aveValue【体育館・プール】&#10;一人当たり面積">
          <a:extLst>
            <a:ext uri="{FF2B5EF4-FFF2-40B4-BE49-F238E27FC236}">
              <a16:creationId xmlns:a16="http://schemas.microsoft.com/office/drawing/2014/main" id="{CC199E66-1A74-4BB8-8D90-26106CC3DFF5}"/>
            </a:ext>
          </a:extLst>
        </xdr:cNvPr>
        <xdr:cNvSpPr txBox="1"/>
      </xdr:nvSpPr>
      <xdr:spPr>
        <a:xfrm>
          <a:off x="8458277" y="1026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0D5988B7-7FF4-4B78-8150-17FCDAD8E6F1}"/>
            </a:ext>
          </a:extLst>
        </xdr:cNvPr>
        <xdr:cNvSpPr/>
      </xdr:nvSpPr>
      <xdr:spPr>
        <a:xfrm>
          <a:off x="7842250" y="104833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3" name="n_2aveValue【体育館・プール】&#10;一人当たり面積">
          <a:extLst>
            <a:ext uri="{FF2B5EF4-FFF2-40B4-BE49-F238E27FC236}">
              <a16:creationId xmlns:a16="http://schemas.microsoft.com/office/drawing/2014/main" id="{7EEA0A06-9878-45B7-867C-31C44BE54A71}"/>
            </a:ext>
          </a:extLst>
        </xdr:cNvPr>
        <xdr:cNvSpPr txBox="1"/>
      </xdr:nvSpPr>
      <xdr:spPr>
        <a:xfrm>
          <a:off x="7677227" y="1026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a:extLst>
            <a:ext uri="{FF2B5EF4-FFF2-40B4-BE49-F238E27FC236}">
              <a16:creationId xmlns:a16="http://schemas.microsoft.com/office/drawing/2014/main" id="{27400F6C-C467-4B30-A7E3-B0D85F0ADAC1}"/>
            </a:ext>
          </a:extLst>
        </xdr:cNvPr>
        <xdr:cNvSpPr/>
      </xdr:nvSpPr>
      <xdr:spPr>
        <a:xfrm>
          <a:off x="7029450" y="105126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a:extLst>
            <a:ext uri="{FF2B5EF4-FFF2-40B4-BE49-F238E27FC236}">
              <a16:creationId xmlns:a16="http://schemas.microsoft.com/office/drawing/2014/main" id="{CC3F6F32-5098-4B75-823A-23571001D20E}"/>
            </a:ext>
          </a:extLst>
        </xdr:cNvPr>
        <xdr:cNvSpPr txBox="1"/>
      </xdr:nvSpPr>
      <xdr:spPr>
        <a:xfrm>
          <a:off x="6864427" y="1029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B816975D-8D1C-4967-9653-D4E1A6E4E04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88EFD371-806F-4794-B2E7-09B7C62ED18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431DB4E-C843-4788-91E9-1FA06BAEA3F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E8B4D132-9F36-4E43-A777-362BE406ADFD}"/>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6BFB1A7-FCDE-4C12-A8B9-518AF1F6A34E}"/>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9126</xdr:rowOff>
    </xdr:from>
    <xdr:to>
      <xdr:col>55</xdr:col>
      <xdr:colOff>50800</xdr:colOff>
      <xdr:row>64</xdr:row>
      <xdr:rowOff>110726</xdr:rowOff>
    </xdr:to>
    <xdr:sp macro="" textlink="">
      <xdr:nvSpPr>
        <xdr:cNvPr id="141" name="楕円 140">
          <a:extLst>
            <a:ext uri="{FF2B5EF4-FFF2-40B4-BE49-F238E27FC236}">
              <a16:creationId xmlns:a16="http://schemas.microsoft.com/office/drawing/2014/main" id="{ACC89A4F-425D-4008-8AAD-AA459C81AEC1}"/>
            </a:ext>
          </a:extLst>
        </xdr:cNvPr>
        <xdr:cNvSpPr/>
      </xdr:nvSpPr>
      <xdr:spPr>
        <a:xfrm>
          <a:off x="9398000" y="105818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95503</xdr:rowOff>
    </xdr:from>
    <xdr:ext cx="469744" cy="259045"/>
    <xdr:sp macro="" textlink="">
      <xdr:nvSpPr>
        <xdr:cNvPr id="142" name="【体育館・プール】&#10;一人当たり面積該当値テキスト">
          <a:extLst>
            <a:ext uri="{FF2B5EF4-FFF2-40B4-BE49-F238E27FC236}">
              <a16:creationId xmlns:a16="http://schemas.microsoft.com/office/drawing/2014/main" id="{4D4701B8-924A-4923-A7D7-1A180A2AA1B7}"/>
            </a:ext>
          </a:extLst>
        </xdr:cNvPr>
        <xdr:cNvSpPr txBox="1"/>
      </xdr:nvSpPr>
      <xdr:spPr>
        <a:xfrm>
          <a:off x="9467850" y="1050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10922</xdr:rowOff>
    </xdr:from>
    <xdr:to>
      <xdr:col>50</xdr:col>
      <xdr:colOff>165100</xdr:colOff>
      <xdr:row>64</xdr:row>
      <xdr:rowOff>112522</xdr:rowOff>
    </xdr:to>
    <xdr:sp macro="" textlink="">
      <xdr:nvSpPr>
        <xdr:cNvPr id="143" name="楕円 142">
          <a:extLst>
            <a:ext uri="{FF2B5EF4-FFF2-40B4-BE49-F238E27FC236}">
              <a16:creationId xmlns:a16="http://schemas.microsoft.com/office/drawing/2014/main" id="{645A6494-F427-4E95-A958-4D450827A297}"/>
            </a:ext>
          </a:extLst>
        </xdr:cNvPr>
        <xdr:cNvSpPr/>
      </xdr:nvSpPr>
      <xdr:spPr>
        <a:xfrm>
          <a:off x="86360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59926</xdr:rowOff>
    </xdr:from>
    <xdr:to>
      <xdr:col>55</xdr:col>
      <xdr:colOff>0</xdr:colOff>
      <xdr:row>64</xdr:row>
      <xdr:rowOff>61722</xdr:rowOff>
    </xdr:to>
    <xdr:cxnSp macro="">
      <xdr:nvCxnSpPr>
        <xdr:cNvPr id="144" name="直線コネクタ 143">
          <a:extLst>
            <a:ext uri="{FF2B5EF4-FFF2-40B4-BE49-F238E27FC236}">
              <a16:creationId xmlns:a16="http://schemas.microsoft.com/office/drawing/2014/main" id="{BC8F997B-C400-417A-AD03-28EC6025B074}"/>
            </a:ext>
          </a:extLst>
        </xdr:cNvPr>
        <xdr:cNvCxnSpPr/>
      </xdr:nvCxnSpPr>
      <xdr:spPr>
        <a:xfrm flipV="1">
          <a:off x="8686800" y="10632676"/>
          <a:ext cx="74295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12555</xdr:rowOff>
    </xdr:from>
    <xdr:to>
      <xdr:col>46</xdr:col>
      <xdr:colOff>38100</xdr:colOff>
      <xdr:row>64</xdr:row>
      <xdr:rowOff>114155</xdr:rowOff>
    </xdr:to>
    <xdr:sp macro="" textlink="">
      <xdr:nvSpPr>
        <xdr:cNvPr id="145" name="楕円 144">
          <a:extLst>
            <a:ext uri="{FF2B5EF4-FFF2-40B4-BE49-F238E27FC236}">
              <a16:creationId xmlns:a16="http://schemas.microsoft.com/office/drawing/2014/main" id="{30207930-3A19-4BB4-B981-E41517B577A6}"/>
            </a:ext>
          </a:extLst>
        </xdr:cNvPr>
        <xdr:cNvSpPr/>
      </xdr:nvSpPr>
      <xdr:spPr>
        <a:xfrm>
          <a:off x="7842250" y="10585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61722</xdr:rowOff>
    </xdr:from>
    <xdr:to>
      <xdr:col>50</xdr:col>
      <xdr:colOff>114300</xdr:colOff>
      <xdr:row>64</xdr:row>
      <xdr:rowOff>63355</xdr:rowOff>
    </xdr:to>
    <xdr:cxnSp macro="">
      <xdr:nvCxnSpPr>
        <xdr:cNvPr id="146" name="直線コネクタ 145">
          <a:extLst>
            <a:ext uri="{FF2B5EF4-FFF2-40B4-BE49-F238E27FC236}">
              <a16:creationId xmlns:a16="http://schemas.microsoft.com/office/drawing/2014/main" id="{DDB7F4F1-1561-44B7-A13F-CE986BADB1D3}"/>
            </a:ext>
          </a:extLst>
        </xdr:cNvPr>
        <xdr:cNvCxnSpPr/>
      </xdr:nvCxnSpPr>
      <xdr:spPr>
        <a:xfrm flipV="1">
          <a:off x="7886700" y="10634472"/>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103649</xdr:rowOff>
    </xdr:from>
    <xdr:ext cx="469744" cy="259045"/>
    <xdr:sp macro="" textlink="">
      <xdr:nvSpPr>
        <xdr:cNvPr id="147" name="n_1mainValue【体育館・プール】&#10;一人当たり面積">
          <a:extLst>
            <a:ext uri="{FF2B5EF4-FFF2-40B4-BE49-F238E27FC236}">
              <a16:creationId xmlns:a16="http://schemas.microsoft.com/office/drawing/2014/main" id="{6B4E0482-38D6-43B5-9FE6-21B8D2293CFB}"/>
            </a:ext>
          </a:extLst>
        </xdr:cNvPr>
        <xdr:cNvSpPr txBox="1"/>
      </xdr:nvSpPr>
      <xdr:spPr>
        <a:xfrm>
          <a:off x="845827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105282</xdr:rowOff>
    </xdr:from>
    <xdr:ext cx="469744" cy="259045"/>
    <xdr:sp macro="" textlink="">
      <xdr:nvSpPr>
        <xdr:cNvPr id="148" name="n_2mainValue【体育館・プール】&#10;一人当たり面積">
          <a:extLst>
            <a:ext uri="{FF2B5EF4-FFF2-40B4-BE49-F238E27FC236}">
              <a16:creationId xmlns:a16="http://schemas.microsoft.com/office/drawing/2014/main" id="{F42B3279-5FB5-4CCF-8E71-1D3819FAD7AF}"/>
            </a:ext>
          </a:extLst>
        </xdr:cNvPr>
        <xdr:cNvSpPr txBox="1"/>
      </xdr:nvSpPr>
      <xdr:spPr>
        <a:xfrm>
          <a:off x="7677227" y="106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D2C795D1-E1D4-4DC9-8E6E-BBE2138CDE4D}"/>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94E6A9A5-2361-41B0-BC8C-D34C01F0A9C5}"/>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38C6E35B-7BBE-43E2-B260-1352BCD9A2E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64DEF2D2-940B-49A1-9D39-B8F523B90EF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1692EFF4-10B5-4AAC-87FF-03EA59DD83A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8199B1AF-22E3-4B9A-A453-CA81CA730C5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DCBC9E09-CBDC-4F6C-BE18-0B4D6392938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DDDD4748-6ADE-4FD4-94B4-A5D6188F6D5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D6B44F8B-51C7-4AA6-BC09-1947307A583E}"/>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21421B45-C1C4-45A8-884D-2369D766AAA3}"/>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9" name="テキスト ボックス 158">
          <a:extLst>
            <a:ext uri="{FF2B5EF4-FFF2-40B4-BE49-F238E27FC236}">
              <a16:creationId xmlns:a16="http://schemas.microsoft.com/office/drawing/2014/main" id="{E8AB40EA-B5C3-4DE7-9A82-D11BB07DC1DF}"/>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a:extLst>
            <a:ext uri="{FF2B5EF4-FFF2-40B4-BE49-F238E27FC236}">
              <a16:creationId xmlns:a16="http://schemas.microsoft.com/office/drawing/2014/main" id="{F7F61995-2886-42F2-A13D-2A555DA1352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1" name="テキスト ボックス 160">
          <a:extLst>
            <a:ext uri="{FF2B5EF4-FFF2-40B4-BE49-F238E27FC236}">
              <a16:creationId xmlns:a16="http://schemas.microsoft.com/office/drawing/2014/main" id="{EE979181-0AF8-4EF4-8E08-045CF0D7768E}"/>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a:extLst>
            <a:ext uri="{FF2B5EF4-FFF2-40B4-BE49-F238E27FC236}">
              <a16:creationId xmlns:a16="http://schemas.microsoft.com/office/drawing/2014/main" id="{BD6CFDA0-6D37-4DB8-9604-2818902467B6}"/>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a:extLst>
            <a:ext uri="{FF2B5EF4-FFF2-40B4-BE49-F238E27FC236}">
              <a16:creationId xmlns:a16="http://schemas.microsoft.com/office/drawing/2014/main" id="{F488619F-E07C-4CEC-A157-8399D876F19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a:extLst>
            <a:ext uri="{FF2B5EF4-FFF2-40B4-BE49-F238E27FC236}">
              <a16:creationId xmlns:a16="http://schemas.microsoft.com/office/drawing/2014/main" id="{EB4F9E91-381B-48FD-84E3-BD5E63363907}"/>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a:extLst>
            <a:ext uri="{FF2B5EF4-FFF2-40B4-BE49-F238E27FC236}">
              <a16:creationId xmlns:a16="http://schemas.microsoft.com/office/drawing/2014/main" id="{73E55D67-9907-43FA-9A90-4E03F25EB154}"/>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a:extLst>
            <a:ext uri="{FF2B5EF4-FFF2-40B4-BE49-F238E27FC236}">
              <a16:creationId xmlns:a16="http://schemas.microsoft.com/office/drawing/2014/main" id="{C70EAE38-265E-418A-8962-AF9EC1302C31}"/>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a:extLst>
            <a:ext uri="{FF2B5EF4-FFF2-40B4-BE49-F238E27FC236}">
              <a16:creationId xmlns:a16="http://schemas.microsoft.com/office/drawing/2014/main" id="{8C622440-54E1-46D9-B228-E7F9D5A075B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a:extLst>
            <a:ext uri="{FF2B5EF4-FFF2-40B4-BE49-F238E27FC236}">
              <a16:creationId xmlns:a16="http://schemas.microsoft.com/office/drawing/2014/main" id="{FCD7D266-3FE2-4195-BA1E-928254CE473F}"/>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9" name="テキスト ボックス 168">
          <a:extLst>
            <a:ext uri="{FF2B5EF4-FFF2-40B4-BE49-F238E27FC236}">
              <a16:creationId xmlns:a16="http://schemas.microsoft.com/office/drawing/2014/main" id="{F153A05B-7B9C-40FE-85B8-FF458EE92E45}"/>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D4345C90-4D6A-4651-B48B-94BE014EF75A}"/>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BB99EF4D-BC10-4555-A176-BECC56C880A1}"/>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5F6375D5-8B86-4DD4-B46D-DFB1909AF5DC}"/>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3" name="直線コネクタ 172">
          <a:extLst>
            <a:ext uri="{FF2B5EF4-FFF2-40B4-BE49-F238E27FC236}">
              <a16:creationId xmlns:a16="http://schemas.microsoft.com/office/drawing/2014/main" id="{726DDB35-6354-446A-9FC6-29E454930361}"/>
            </a:ext>
          </a:extLst>
        </xdr:cNvPr>
        <xdr:cNvCxnSpPr/>
      </xdr:nvCxnSpPr>
      <xdr:spPr>
        <a:xfrm flipV="1">
          <a:off x="4177665" y="12852400"/>
          <a:ext cx="0" cy="1534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4" name="【福祉施設】&#10;有形固定資産減価償却率最小値テキスト">
          <a:extLst>
            <a:ext uri="{FF2B5EF4-FFF2-40B4-BE49-F238E27FC236}">
              <a16:creationId xmlns:a16="http://schemas.microsoft.com/office/drawing/2014/main" id="{5C8D03CE-A47A-4FF4-B218-3806CE5B8E9E}"/>
            </a:ext>
          </a:extLst>
        </xdr:cNvPr>
        <xdr:cNvSpPr txBox="1"/>
      </xdr:nvSpPr>
      <xdr:spPr>
        <a:xfrm>
          <a:off x="4216400" y="14391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5" name="直線コネクタ 174">
          <a:extLst>
            <a:ext uri="{FF2B5EF4-FFF2-40B4-BE49-F238E27FC236}">
              <a16:creationId xmlns:a16="http://schemas.microsoft.com/office/drawing/2014/main" id="{1A5EEFB8-5AEE-4040-BC69-39ED99F0B164}"/>
            </a:ext>
          </a:extLst>
        </xdr:cNvPr>
        <xdr:cNvCxnSpPr/>
      </xdr:nvCxnSpPr>
      <xdr:spPr>
        <a:xfrm>
          <a:off x="4108450" y="14387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5E4B98E5-2416-43D9-A596-AFA15B9D5ED9}"/>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7" name="直線コネクタ 176">
          <a:extLst>
            <a:ext uri="{FF2B5EF4-FFF2-40B4-BE49-F238E27FC236}">
              <a16:creationId xmlns:a16="http://schemas.microsoft.com/office/drawing/2014/main" id="{035E6E07-A796-4C14-A98F-DD4EF95C3588}"/>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BB622250-2911-46D3-9880-C9719627FAF6}"/>
            </a:ext>
          </a:extLst>
        </xdr:cNvPr>
        <xdr:cNvSpPr txBox="1"/>
      </xdr:nvSpPr>
      <xdr:spPr>
        <a:xfrm>
          <a:off x="4216400" y="13745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9" name="フローチャート: 判断 178">
          <a:extLst>
            <a:ext uri="{FF2B5EF4-FFF2-40B4-BE49-F238E27FC236}">
              <a16:creationId xmlns:a16="http://schemas.microsoft.com/office/drawing/2014/main" id="{CCE3BFE5-7F33-4B49-AEBB-11ABDBA07797}"/>
            </a:ext>
          </a:extLst>
        </xdr:cNvPr>
        <xdr:cNvSpPr/>
      </xdr:nvSpPr>
      <xdr:spPr>
        <a:xfrm>
          <a:off x="4127500" y="137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0" name="フローチャート: 判断 179">
          <a:extLst>
            <a:ext uri="{FF2B5EF4-FFF2-40B4-BE49-F238E27FC236}">
              <a16:creationId xmlns:a16="http://schemas.microsoft.com/office/drawing/2014/main" id="{28CEA128-81F8-4630-AA7C-9BDDBCD4CA2D}"/>
            </a:ext>
          </a:extLst>
        </xdr:cNvPr>
        <xdr:cNvSpPr/>
      </xdr:nvSpPr>
      <xdr:spPr>
        <a:xfrm>
          <a:off x="3384550" y="13780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1" name="n_1aveValue【福祉施設】&#10;有形固定資産減価償却率">
          <a:extLst>
            <a:ext uri="{FF2B5EF4-FFF2-40B4-BE49-F238E27FC236}">
              <a16:creationId xmlns:a16="http://schemas.microsoft.com/office/drawing/2014/main" id="{814F11D0-6F2F-4777-B455-24FD155547AE}"/>
            </a:ext>
          </a:extLst>
        </xdr:cNvPr>
        <xdr:cNvSpPr txBox="1"/>
      </xdr:nvSpPr>
      <xdr:spPr>
        <a:xfrm>
          <a:off x="3239144" y="1387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2" name="フローチャート: 判断 181">
          <a:extLst>
            <a:ext uri="{FF2B5EF4-FFF2-40B4-BE49-F238E27FC236}">
              <a16:creationId xmlns:a16="http://schemas.microsoft.com/office/drawing/2014/main" id="{29F34388-F6FD-49B9-91CE-1723E98B2022}"/>
            </a:ext>
          </a:extLst>
        </xdr:cNvPr>
        <xdr:cNvSpPr/>
      </xdr:nvSpPr>
      <xdr:spPr>
        <a:xfrm>
          <a:off x="2571750" y="138055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3" name="n_2aveValue【福祉施設】&#10;有形固定資産減価償却率">
          <a:extLst>
            <a:ext uri="{FF2B5EF4-FFF2-40B4-BE49-F238E27FC236}">
              <a16:creationId xmlns:a16="http://schemas.microsoft.com/office/drawing/2014/main" id="{5AD102B2-D611-4CFA-9D88-279B4A11BE84}"/>
            </a:ext>
          </a:extLst>
        </xdr:cNvPr>
        <xdr:cNvSpPr txBox="1"/>
      </xdr:nvSpPr>
      <xdr:spPr>
        <a:xfrm>
          <a:off x="24390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84" name="フローチャート: 判断 183">
          <a:extLst>
            <a:ext uri="{FF2B5EF4-FFF2-40B4-BE49-F238E27FC236}">
              <a16:creationId xmlns:a16="http://schemas.microsoft.com/office/drawing/2014/main" id="{585B8991-7CA0-43CB-AAE5-4D793C2DE895}"/>
            </a:ext>
          </a:extLst>
        </xdr:cNvPr>
        <xdr:cNvSpPr/>
      </xdr:nvSpPr>
      <xdr:spPr>
        <a:xfrm>
          <a:off x="1778000" y="13778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85" name="n_3aveValue【福祉施設】&#10;有形固定資産減価償却率">
          <a:extLst>
            <a:ext uri="{FF2B5EF4-FFF2-40B4-BE49-F238E27FC236}">
              <a16:creationId xmlns:a16="http://schemas.microsoft.com/office/drawing/2014/main" id="{036B7907-EA41-436D-AA4F-59101DA70463}"/>
            </a:ext>
          </a:extLst>
        </xdr:cNvPr>
        <xdr:cNvSpPr txBox="1"/>
      </xdr:nvSpPr>
      <xdr:spPr>
        <a:xfrm>
          <a:off x="164529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F466E22B-9A19-4FEF-8168-06932E7D9865}"/>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FDDF843A-5142-4708-8A7E-02C94320B88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959C75E3-FCD0-43EE-BFCE-68A72915A0B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42D18811-B778-48D9-92A4-3B1E29242DFC}"/>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3BD9A19D-ECFC-4A87-927F-B5FB3A424FDD}"/>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191" name="楕円 190">
          <a:extLst>
            <a:ext uri="{FF2B5EF4-FFF2-40B4-BE49-F238E27FC236}">
              <a16:creationId xmlns:a16="http://schemas.microsoft.com/office/drawing/2014/main" id="{EDD82A7E-E7DD-4C21-8B72-6D202BE6CC1A}"/>
            </a:ext>
          </a:extLst>
        </xdr:cNvPr>
        <xdr:cNvSpPr/>
      </xdr:nvSpPr>
      <xdr:spPr>
        <a:xfrm>
          <a:off x="4127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86377</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03D4D63F-0881-476A-A4BC-B4D588B1F600}"/>
            </a:ext>
          </a:extLst>
        </xdr:cNvPr>
        <xdr:cNvSpPr txBox="1"/>
      </xdr:nvSpPr>
      <xdr:spPr>
        <a:xfrm>
          <a:off x="4216400"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193" name="楕円 192">
          <a:extLst>
            <a:ext uri="{FF2B5EF4-FFF2-40B4-BE49-F238E27FC236}">
              <a16:creationId xmlns:a16="http://schemas.microsoft.com/office/drawing/2014/main" id="{703ABE01-C87A-4F6C-8796-A11B449EF43B}"/>
            </a:ext>
          </a:extLst>
        </xdr:cNvPr>
        <xdr:cNvSpPr/>
      </xdr:nvSpPr>
      <xdr:spPr>
        <a:xfrm>
          <a:off x="3384550" y="13312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148589</xdr:rowOff>
    </xdr:to>
    <xdr:cxnSp macro="">
      <xdr:nvCxnSpPr>
        <xdr:cNvPr id="194" name="直線コネクタ 193">
          <a:extLst>
            <a:ext uri="{FF2B5EF4-FFF2-40B4-BE49-F238E27FC236}">
              <a16:creationId xmlns:a16="http://schemas.microsoft.com/office/drawing/2014/main" id="{D626C777-A779-44A5-B983-DAB0928CB6B0}"/>
            </a:ext>
          </a:extLst>
        </xdr:cNvPr>
        <xdr:cNvCxnSpPr/>
      </xdr:nvCxnSpPr>
      <xdr:spPr>
        <a:xfrm flipV="1">
          <a:off x="3429000" y="13328650"/>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195" name="楕円 194">
          <a:extLst>
            <a:ext uri="{FF2B5EF4-FFF2-40B4-BE49-F238E27FC236}">
              <a16:creationId xmlns:a16="http://schemas.microsoft.com/office/drawing/2014/main" id="{DC8750C8-8927-4FF7-8E0D-B52C36682BD3}"/>
            </a:ext>
          </a:extLst>
        </xdr:cNvPr>
        <xdr:cNvSpPr/>
      </xdr:nvSpPr>
      <xdr:spPr>
        <a:xfrm>
          <a:off x="2571750" y="13346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148589</xdr:rowOff>
    </xdr:from>
    <xdr:to>
      <xdr:col>19</xdr:col>
      <xdr:colOff>177800</xdr:colOff>
      <xdr:row>81</xdr:row>
      <xdr:rowOff>11430</xdr:rowOff>
    </xdr:to>
    <xdr:cxnSp macro="">
      <xdr:nvCxnSpPr>
        <xdr:cNvPr id="196" name="直線コネクタ 195">
          <a:extLst>
            <a:ext uri="{FF2B5EF4-FFF2-40B4-BE49-F238E27FC236}">
              <a16:creationId xmlns:a16="http://schemas.microsoft.com/office/drawing/2014/main" id="{F8C45417-2652-44BB-8F72-CDE5D2491FB9}"/>
            </a:ext>
          </a:extLst>
        </xdr:cNvPr>
        <xdr:cNvCxnSpPr/>
      </xdr:nvCxnSpPr>
      <xdr:spPr>
        <a:xfrm flipV="1">
          <a:off x="2622550" y="13362939"/>
          <a:ext cx="8064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44466</xdr:rowOff>
    </xdr:from>
    <xdr:ext cx="405111" cy="259045"/>
    <xdr:sp macro="" textlink="">
      <xdr:nvSpPr>
        <xdr:cNvPr id="197" name="n_1mainValue【福祉施設】&#10;有形固定資産減価償却率">
          <a:extLst>
            <a:ext uri="{FF2B5EF4-FFF2-40B4-BE49-F238E27FC236}">
              <a16:creationId xmlns:a16="http://schemas.microsoft.com/office/drawing/2014/main" id="{4F068D33-9212-4F43-B6D2-E519E6848CFA}"/>
            </a:ext>
          </a:extLst>
        </xdr:cNvPr>
        <xdr:cNvSpPr txBox="1"/>
      </xdr:nvSpPr>
      <xdr:spPr>
        <a:xfrm>
          <a:off x="32391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198" name="n_2mainValue【福祉施設】&#10;有形固定資産減価償却率">
          <a:extLst>
            <a:ext uri="{FF2B5EF4-FFF2-40B4-BE49-F238E27FC236}">
              <a16:creationId xmlns:a16="http://schemas.microsoft.com/office/drawing/2014/main" id="{2CF172DA-0E5F-4F5E-9FCA-EEA4E0100864}"/>
            </a:ext>
          </a:extLst>
        </xdr:cNvPr>
        <xdr:cNvSpPr txBox="1"/>
      </xdr:nvSpPr>
      <xdr:spPr>
        <a:xfrm>
          <a:off x="24390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C68B939D-1D98-44FA-9250-F87B1B9721D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692F5DEA-32BE-4AB4-ABE9-7B1C86267BC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93696DA4-B3FC-4C6B-9ECE-DECBD802B0A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52F0CC8D-95D1-4A93-81DC-89A2A013920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0AB88815-A15A-42F3-A29B-57882017E413}"/>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A98D1CF7-51A5-4B85-B7C0-99BBDD241535}"/>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F7E2CDF8-9AC3-4B6D-AE5B-1B0EBAD504D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C60E5E18-8123-4ABE-9FDB-4A1F4CCF0CF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10B6E8CE-D01D-4EC8-B0BF-4CBE2CB064E7}"/>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3D1F65D0-8DAE-481F-AEAF-9871FA75A12A}"/>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9" name="直線コネクタ 208">
          <a:extLst>
            <a:ext uri="{FF2B5EF4-FFF2-40B4-BE49-F238E27FC236}">
              <a16:creationId xmlns:a16="http://schemas.microsoft.com/office/drawing/2014/main" id="{7DC64F48-9C80-4589-A25A-06C390C9ED1A}"/>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0" name="テキスト ボックス 209">
          <a:extLst>
            <a:ext uri="{FF2B5EF4-FFF2-40B4-BE49-F238E27FC236}">
              <a16:creationId xmlns:a16="http://schemas.microsoft.com/office/drawing/2014/main" id="{32D92CDD-20CD-46D1-AE1E-E3E9A0C09E27}"/>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1" name="直線コネクタ 210">
          <a:extLst>
            <a:ext uri="{FF2B5EF4-FFF2-40B4-BE49-F238E27FC236}">
              <a16:creationId xmlns:a16="http://schemas.microsoft.com/office/drawing/2014/main" id="{20E5A85E-EBEE-4C49-B9B1-BE6193523A09}"/>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2" name="テキスト ボックス 211">
          <a:extLst>
            <a:ext uri="{FF2B5EF4-FFF2-40B4-BE49-F238E27FC236}">
              <a16:creationId xmlns:a16="http://schemas.microsoft.com/office/drawing/2014/main" id="{53D2EFB3-A81C-4B0D-A8B3-C4AB92DBBD33}"/>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3" name="直線コネクタ 212">
          <a:extLst>
            <a:ext uri="{FF2B5EF4-FFF2-40B4-BE49-F238E27FC236}">
              <a16:creationId xmlns:a16="http://schemas.microsoft.com/office/drawing/2014/main" id="{2FED8603-6B11-4FD1-ACCD-847209468B61}"/>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4" name="テキスト ボックス 213">
          <a:extLst>
            <a:ext uri="{FF2B5EF4-FFF2-40B4-BE49-F238E27FC236}">
              <a16:creationId xmlns:a16="http://schemas.microsoft.com/office/drawing/2014/main" id="{67F1E219-E415-4159-BFFA-74A542748C9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5" name="直線コネクタ 214">
          <a:extLst>
            <a:ext uri="{FF2B5EF4-FFF2-40B4-BE49-F238E27FC236}">
              <a16:creationId xmlns:a16="http://schemas.microsoft.com/office/drawing/2014/main" id="{A3052253-03B6-43FF-8326-F9F62E6D4687}"/>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6" name="テキスト ボックス 215">
          <a:extLst>
            <a:ext uri="{FF2B5EF4-FFF2-40B4-BE49-F238E27FC236}">
              <a16:creationId xmlns:a16="http://schemas.microsoft.com/office/drawing/2014/main" id="{CE05F1B8-644D-4D21-8954-E369330FB6E3}"/>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7" name="直線コネクタ 216">
          <a:extLst>
            <a:ext uri="{FF2B5EF4-FFF2-40B4-BE49-F238E27FC236}">
              <a16:creationId xmlns:a16="http://schemas.microsoft.com/office/drawing/2014/main" id="{FD9A6304-619E-4B16-9D5D-377B63F80696}"/>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8" name="テキスト ボックス 217">
          <a:extLst>
            <a:ext uri="{FF2B5EF4-FFF2-40B4-BE49-F238E27FC236}">
              <a16:creationId xmlns:a16="http://schemas.microsoft.com/office/drawing/2014/main" id="{F623F973-ADA3-4B65-A105-6B192180BA2D}"/>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9" name="直線コネクタ 218">
          <a:extLst>
            <a:ext uri="{FF2B5EF4-FFF2-40B4-BE49-F238E27FC236}">
              <a16:creationId xmlns:a16="http://schemas.microsoft.com/office/drawing/2014/main" id="{555A0E3C-3ED5-47EF-9820-9C7EACE75E87}"/>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0" name="テキスト ボックス 219">
          <a:extLst>
            <a:ext uri="{FF2B5EF4-FFF2-40B4-BE49-F238E27FC236}">
              <a16:creationId xmlns:a16="http://schemas.microsoft.com/office/drawing/2014/main" id="{64EAAD96-09F7-4256-A627-F8AAC9D9422B}"/>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BDEDD1B4-2AA7-4C12-B9FD-1BF597268695}"/>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A7026DD1-DAAA-41C5-8629-AE956A38362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8201EF63-29FB-4B33-81F4-11900B775452}"/>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24" name="直線コネクタ 223">
          <a:extLst>
            <a:ext uri="{FF2B5EF4-FFF2-40B4-BE49-F238E27FC236}">
              <a16:creationId xmlns:a16="http://schemas.microsoft.com/office/drawing/2014/main" id="{F3C9C7AD-A28D-4E0D-A46A-1AA46F65E28F}"/>
            </a:ext>
          </a:extLst>
        </xdr:cNvPr>
        <xdr:cNvCxnSpPr/>
      </xdr:nvCxnSpPr>
      <xdr:spPr>
        <a:xfrm flipV="1">
          <a:off x="9429115" y="12879614"/>
          <a:ext cx="0" cy="148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25" name="【福祉施設】&#10;一人当たり面積最小値テキスト">
          <a:extLst>
            <a:ext uri="{FF2B5EF4-FFF2-40B4-BE49-F238E27FC236}">
              <a16:creationId xmlns:a16="http://schemas.microsoft.com/office/drawing/2014/main" id="{CE1FAA40-E632-4B47-B547-F9C684E4C07F}"/>
            </a:ext>
          </a:extLst>
        </xdr:cNvPr>
        <xdr:cNvSpPr txBox="1"/>
      </xdr:nvSpPr>
      <xdr:spPr>
        <a:xfrm>
          <a:off x="9467850" y="1436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26" name="直線コネクタ 225">
          <a:extLst>
            <a:ext uri="{FF2B5EF4-FFF2-40B4-BE49-F238E27FC236}">
              <a16:creationId xmlns:a16="http://schemas.microsoft.com/office/drawing/2014/main" id="{4E7EEBF2-438A-4F15-92C1-33121E7E8EDD}"/>
            </a:ext>
          </a:extLst>
        </xdr:cNvPr>
        <xdr:cNvCxnSpPr/>
      </xdr:nvCxnSpPr>
      <xdr:spPr>
        <a:xfrm>
          <a:off x="9359900" y="14364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27" name="【福祉施設】&#10;一人当たり面積最大値テキスト">
          <a:extLst>
            <a:ext uri="{FF2B5EF4-FFF2-40B4-BE49-F238E27FC236}">
              <a16:creationId xmlns:a16="http://schemas.microsoft.com/office/drawing/2014/main" id="{44ACB7A5-C2AF-4954-9D6C-BE4329BA2FEA}"/>
            </a:ext>
          </a:extLst>
        </xdr:cNvPr>
        <xdr:cNvSpPr txBox="1"/>
      </xdr:nvSpPr>
      <xdr:spPr>
        <a:xfrm>
          <a:off x="9467850" y="1266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28" name="直線コネクタ 227">
          <a:extLst>
            <a:ext uri="{FF2B5EF4-FFF2-40B4-BE49-F238E27FC236}">
              <a16:creationId xmlns:a16="http://schemas.microsoft.com/office/drawing/2014/main" id="{C3F1D39E-3AAB-46E0-AF1B-7FF8EF6DE13C}"/>
            </a:ext>
          </a:extLst>
        </xdr:cNvPr>
        <xdr:cNvCxnSpPr/>
      </xdr:nvCxnSpPr>
      <xdr:spPr>
        <a:xfrm>
          <a:off x="9359900" y="12879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29" name="【福祉施設】&#10;一人当たり面積平均値テキスト">
          <a:extLst>
            <a:ext uri="{FF2B5EF4-FFF2-40B4-BE49-F238E27FC236}">
              <a16:creationId xmlns:a16="http://schemas.microsoft.com/office/drawing/2014/main" id="{7F12AA92-9C26-42C0-AB30-BE75888D02F0}"/>
            </a:ext>
          </a:extLst>
        </xdr:cNvPr>
        <xdr:cNvSpPr txBox="1"/>
      </xdr:nvSpPr>
      <xdr:spPr>
        <a:xfrm>
          <a:off x="9467850" y="13879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0" name="フローチャート: 判断 229">
          <a:extLst>
            <a:ext uri="{FF2B5EF4-FFF2-40B4-BE49-F238E27FC236}">
              <a16:creationId xmlns:a16="http://schemas.microsoft.com/office/drawing/2014/main" id="{901D55E1-EFC3-4D73-A632-2FE692B83DB0}"/>
            </a:ext>
          </a:extLst>
        </xdr:cNvPr>
        <xdr:cNvSpPr/>
      </xdr:nvSpPr>
      <xdr:spPr>
        <a:xfrm>
          <a:off x="9398000" y="140279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1" name="フローチャート: 判断 230">
          <a:extLst>
            <a:ext uri="{FF2B5EF4-FFF2-40B4-BE49-F238E27FC236}">
              <a16:creationId xmlns:a16="http://schemas.microsoft.com/office/drawing/2014/main" id="{0828220D-FE5F-4E82-841E-C19CACCB9373}"/>
            </a:ext>
          </a:extLst>
        </xdr:cNvPr>
        <xdr:cNvSpPr/>
      </xdr:nvSpPr>
      <xdr:spPr>
        <a:xfrm>
          <a:off x="8636000" y="1404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2" name="n_1aveValue【福祉施設】&#10;一人当たり面積">
          <a:extLst>
            <a:ext uri="{FF2B5EF4-FFF2-40B4-BE49-F238E27FC236}">
              <a16:creationId xmlns:a16="http://schemas.microsoft.com/office/drawing/2014/main" id="{E4A4C715-9A84-4A4B-A407-07D84B000F32}"/>
            </a:ext>
          </a:extLst>
        </xdr:cNvPr>
        <xdr:cNvSpPr txBox="1"/>
      </xdr:nvSpPr>
      <xdr:spPr>
        <a:xfrm>
          <a:off x="8458277" y="138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3" name="フローチャート: 判断 232">
          <a:extLst>
            <a:ext uri="{FF2B5EF4-FFF2-40B4-BE49-F238E27FC236}">
              <a16:creationId xmlns:a16="http://schemas.microsoft.com/office/drawing/2014/main" id="{716B7760-78C8-4E12-8A5C-452C0B2288AD}"/>
            </a:ext>
          </a:extLst>
        </xdr:cNvPr>
        <xdr:cNvSpPr/>
      </xdr:nvSpPr>
      <xdr:spPr>
        <a:xfrm>
          <a:off x="7842250" y="140506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34" name="n_2aveValue【福祉施設】&#10;一人当たり面積">
          <a:extLst>
            <a:ext uri="{FF2B5EF4-FFF2-40B4-BE49-F238E27FC236}">
              <a16:creationId xmlns:a16="http://schemas.microsoft.com/office/drawing/2014/main" id="{11564167-F6E5-488E-BDFF-1135FE133C9C}"/>
            </a:ext>
          </a:extLst>
        </xdr:cNvPr>
        <xdr:cNvSpPr txBox="1"/>
      </xdr:nvSpPr>
      <xdr:spPr>
        <a:xfrm>
          <a:off x="7677227" y="1383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35" name="フローチャート: 判断 234">
          <a:extLst>
            <a:ext uri="{FF2B5EF4-FFF2-40B4-BE49-F238E27FC236}">
              <a16:creationId xmlns:a16="http://schemas.microsoft.com/office/drawing/2014/main" id="{23AF64FA-5148-474D-A2BA-8CA2E480C44F}"/>
            </a:ext>
          </a:extLst>
        </xdr:cNvPr>
        <xdr:cNvSpPr/>
      </xdr:nvSpPr>
      <xdr:spPr>
        <a:xfrm>
          <a:off x="7029450" y="1407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36" name="n_3aveValue【福祉施設】&#10;一人当たり面積">
          <a:extLst>
            <a:ext uri="{FF2B5EF4-FFF2-40B4-BE49-F238E27FC236}">
              <a16:creationId xmlns:a16="http://schemas.microsoft.com/office/drawing/2014/main" id="{3E0B5014-3F39-4B62-923D-2CA249C5ADB2}"/>
            </a:ext>
          </a:extLst>
        </xdr:cNvPr>
        <xdr:cNvSpPr txBox="1"/>
      </xdr:nvSpPr>
      <xdr:spPr>
        <a:xfrm>
          <a:off x="6864427" y="1386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539A7869-B351-477F-B875-3BB28292D645}"/>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ECAEB2E0-5896-4E8E-BF18-8CFC404B20C5}"/>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3BCBE6B1-BC46-481B-83D8-6D31C512C81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D227A87C-4977-4309-8E70-92A155FEE3B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13351E0D-7C67-4092-8FE2-0DD8A435228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21589</xdr:rowOff>
    </xdr:from>
    <xdr:to>
      <xdr:col>55</xdr:col>
      <xdr:colOff>50800</xdr:colOff>
      <xdr:row>86</xdr:row>
      <xdr:rowOff>123189</xdr:rowOff>
    </xdr:to>
    <xdr:sp macro="" textlink="">
      <xdr:nvSpPr>
        <xdr:cNvPr id="242" name="楕円 241">
          <a:extLst>
            <a:ext uri="{FF2B5EF4-FFF2-40B4-BE49-F238E27FC236}">
              <a16:creationId xmlns:a16="http://schemas.microsoft.com/office/drawing/2014/main" id="{79C060F4-BF67-4A00-8495-90A24967053F}"/>
            </a:ext>
          </a:extLst>
        </xdr:cNvPr>
        <xdr:cNvSpPr/>
      </xdr:nvSpPr>
      <xdr:spPr>
        <a:xfrm>
          <a:off x="9398000" y="14226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107966</xdr:rowOff>
    </xdr:from>
    <xdr:ext cx="469744" cy="259045"/>
    <xdr:sp macro="" textlink="">
      <xdr:nvSpPr>
        <xdr:cNvPr id="243" name="【福祉施設】&#10;一人当たり面積該当値テキスト">
          <a:extLst>
            <a:ext uri="{FF2B5EF4-FFF2-40B4-BE49-F238E27FC236}">
              <a16:creationId xmlns:a16="http://schemas.microsoft.com/office/drawing/2014/main" id="{0CA55514-DC64-4E84-99F3-228445C12DA9}"/>
            </a:ext>
          </a:extLst>
        </xdr:cNvPr>
        <xdr:cNvSpPr txBox="1"/>
      </xdr:nvSpPr>
      <xdr:spPr>
        <a:xfrm>
          <a:off x="9467850" y="1414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24203</xdr:rowOff>
    </xdr:from>
    <xdr:to>
      <xdr:col>50</xdr:col>
      <xdr:colOff>165100</xdr:colOff>
      <xdr:row>86</xdr:row>
      <xdr:rowOff>125803</xdr:rowOff>
    </xdr:to>
    <xdr:sp macro="" textlink="">
      <xdr:nvSpPr>
        <xdr:cNvPr id="244" name="楕円 243">
          <a:extLst>
            <a:ext uri="{FF2B5EF4-FFF2-40B4-BE49-F238E27FC236}">
              <a16:creationId xmlns:a16="http://schemas.microsoft.com/office/drawing/2014/main" id="{7A6FAF38-906F-472F-B3C5-1E9E8CC1ABA6}"/>
            </a:ext>
          </a:extLst>
        </xdr:cNvPr>
        <xdr:cNvSpPr/>
      </xdr:nvSpPr>
      <xdr:spPr>
        <a:xfrm>
          <a:off x="8636000" y="142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72389</xdr:rowOff>
    </xdr:from>
    <xdr:to>
      <xdr:col>55</xdr:col>
      <xdr:colOff>0</xdr:colOff>
      <xdr:row>86</xdr:row>
      <xdr:rowOff>75003</xdr:rowOff>
    </xdr:to>
    <xdr:cxnSp macro="">
      <xdr:nvCxnSpPr>
        <xdr:cNvPr id="245" name="直線コネクタ 244">
          <a:extLst>
            <a:ext uri="{FF2B5EF4-FFF2-40B4-BE49-F238E27FC236}">
              <a16:creationId xmlns:a16="http://schemas.microsoft.com/office/drawing/2014/main" id="{93045131-F111-422A-901F-CC172DBF0A61}"/>
            </a:ext>
          </a:extLst>
        </xdr:cNvPr>
        <xdr:cNvCxnSpPr/>
      </xdr:nvCxnSpPr>
      <xdr:spPr>
        <a:xfrm flipV="1">
          <a:off x="8686800" y="14277339"/>
          <a:ext cx="74295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26488</xdr:rowOff>
    </xdr:from>
    <xdr:to>
      <xdr:col>46</xdr:col>
      <xdr:colOff>38100</xdr:colOff>
      <xdr:row>86</xdr:row>
      <xdr:rowOff>128088</xdr:rowOff>
    </xdr:to>
    <xdr:sp macro="" textlink="">
      <xdr:nvSpPr>
        <xdr:cNvPr id="246" name="楕円 245">
          <a:extLst>
            <a:ext uri="{FF2B5EF4-FFF2-40B4-BE49-F238E27FC236}">
              <a16:creationId xmlns:a16="http://schemas.microsoft.com/office/drawing/2014/main" id="{A14FDE9B-D928-4A4E-ADB8-8426BB181CBB}"/>
            </a:ext>
          </a:extLst>
        </xdr:cNvPr>
        <xdr:cNvSpPr/>
      </xdr:nvSpPr>
      <xdr:spPr>
        <a:xfrm>
          <a:off x="7842250" y="142314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75003</xdr:rowOff>
    </xdr:from>
    <xdr:to>
      <xdr:col>50</xdr:col>
      <xdr:colOff>114300</xdr:colOff>
      <xdr:row>86</xdr:row>
      <xdr:rowOff>77288</xdr:rowOff>
    </xdr:to>
    <xdr:cxnSp macro="">
      <xdr:nvCxnSpPr>
        <xdr:cNvPr id="247" name="直線コネクタ 246">
          <a:extLst>
            <a:ext uri="{FF2B5EF4-FFF2-40B4-BE49-F238E27FC236}">
              <a16:creationId xmlns:a16="http://schemas.microsoft.com/office/drawing/2014/main" id="{95C71914-6F2D-4C27-A03A-79358AE5790B}"/>
            </a:ext>
          </a:extLst>
        </xdr:cNvPr>
        <xdr:cNvCxnSpPr/>
      </xdr:nvCxnSpPr>
      <xdr:spPr>
        <a:xfrm flipV="1">
          <a:off x="7886700" y="14279953"/>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116930</xdr:rowOff>
    </xdr:from>
    <xdr:ext cx="469744" cy="259045"/>
    <xdr:sp macro="" textlink="">
      <xdr:nvSpPr>
        <xdr:cNvPr id="248" name="n_1mainValue【福祉施設】&#10;一人当たり面積">
          <a:extLst>
            <a:ext uri="{FF2B5EF4-FFF2-40B4-BE49-F238E27FC236}">
              <a16:creationId xmlns:a16="http://schemas.microsoft.com/office/drawing/2014/main" id="{CF3440EE-1E5A-4490-ACE2-423ED58C8B69}"/>
            </a:ext>
          </a:extLst>
        </xdr:cNvPr>
        <xdr:cNvSpPr txBox="1"/>
      </xdr:nvSpPr>
      <xdr:spPr>
        <a:xfrm>
          <a:off x="8458277" y="1432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119215</xdr:rowOff>
    </xdr:from>
    <xdr:ext cx="469744" cy="259045"/>
    <xdr:sp macro="" textlink="">
      <xdr:nvSpPr>
        <xdr:cNvPr id="249" name="n_2mainValue【福祉施設】&#10;一人当たり面積">
          <a:extLst>
            <a:ext uri="{FF2B5EF4-FFF2-40B4-BE49-F238E27FC236}">
              <a16:creationId xmlns:a16="http://schemas.microsoft.com/office/drawing/2014/main" id="{879FC051-6007-47B7-9CA1-3AC25235252A}"/>
            </a:ext>
          </a:extLst>
        </xdr:cNvPr>
        <xdr:cNvSpPr txBox="1"/>
      </xdr:nvSpPr>
      <xdr:spPr>
        <a:xfrm>
          <a:off x="7677227" y="143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EFECC0D3-6A1F-4B3D-8FE1-170EBAAC70F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5DE3DEBD-3105-49C5-8BA0-ECA5EDE2BED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62803BD1-B325-496E-BE2B-F676712499FD}"/>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7881A2CC-9ECD-4A37-BC87-1720807A6A96}"/>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99609886-088C-436E-AC54-03738D32B03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C3372079-27AA-4E55-BA74-CD0BA542A3BF}"/>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C5E8737C-8BAD-42C9-9167-71475B854894}"/>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D9017198-9EA3-48DF-9F57-3F41496BFEAF}"/>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5C459F37-0A00-47EE-8EA4-C5F54837725E}"/>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3D10EE80-E615-4FC7-9675-EB60B01002A8}"/>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0" name="テキスト ボックス 259">
          <a:extLst>
            <a:ext uri="{FF2B5EF4-FFF2-40B4-BE49-F238E27FC236}">
              <a16:creationId xmlns:a16="http://schemas.microsoft.com/office/drawing/2014/main" id="{C0C37AEF-72B5-48EC-AD1F-E393ED985221}"/>
            </a:ext>
          </a:extLst>
        </xdr:cNvPr>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1" name="直線コネクタ 260">
          <a:extLst>
            <a:ext uri="{FF2B5EF4-FFF2-40B4-BE49-F238E27FC236}">
              <a16:creationId xmlns:a16="http://schemas.microsoft.com/office/drawing/2014/main" id="{AC57F74A-1139-436A-BB04-3FED9615ABFD}"/>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62" name="テキスト ボックス 261">
          <a:extLst>
            <a:ext uri="{FF2B5EF4-FFF2-40B4-BE49-F238E27FC236}">
              <a16:creationId xmlns:a16="http://schemas.microsoft.com/office/drawing/2014/main" id="{283484C7-41EE-4781-9C23-4B19DCBB3130}"/>
            </a:ext>
          </a:extLst>
        </xdr:cNvPr>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3" name="直線コネクタ 262">
          <a:extLst>
            <a:ext uri="{FF2B5EF4-FFF2-40B4-BE49-F238E27FC236}">
              <a16:creationId xmlns:a16="http://schemas.microsoft.com/office/drawing/2014/main" id="{FB0B73B3-28D5-43EF-9531-F3973C44EF6F}"/>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4" name="テキスト ボックス 263">
          <a:extLst>
            <a:ext uri="{FF2B5EF4-FFF2-40B4-BE49-F238E27FC236}">
              <a16:creationId xmlns:a16="http://schemas.microsoft.com/office/drawing/2014/main" id="{55C9BBF2-E801-4280-8B45-B0BC1607C5B9}"/>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5" name="直線コネクタ 264">
          <a:extLst>
            <a:ext uri="{FF2B5EF4-FFF2-40B4-BE49-F238E27FC236}">
              <a16:creationId xmlns:a16="http://schemas.microsoft.com/office/drawing/2014/main" id="{50B6E146-D26B-4FC9-B6B8-8B599A5A64EF}"/>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6" name="テキスト ボックス 265">
          <a:extLst>
            <a:ext uri="{FF2B5EF4-FFF2-40B4-BE49-F238E27FC236}">
              <a16:creationId xmlns:a16="http://schemas.microsoft.com/office/drawing/2014/main" id="{68D3AECD-466C-41C0-A17F-AEF9A6DDD1F0}"/>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67" name="直線コネクタ 266">
          <a:extLst>
            <a:ext uri="{FF2B5EF4-FFF2-40B4-BE49-F238E27FC236}">
              <a16:creationId xmlns:a16="http://schemas.microsoft.com/office/drawing/2014/main" id="{B8A26653-6906-4F6B-8359-C891463725A8}"/>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68" name="テキスト ボックス 267">
          <a:extLst>
            <a:ext uri="{FF2B5EF4-FFF2-40B4-BE49-F238E27FC236}">
              <a16:creationId xmlns:a16="http://schemas.microsoft.com/office/drawing/2014/main" id="{8378A36B-4201-486A-B5A0-0389F4D823BC}"/>
            </a:ext>
          </a:extLst>
        </xdr:cNvPr>
        <xdr:cNvSpPr txBox="1"/>
      </xdr:nvSpPr>
      <xdr:spPr>
        <a:xfrm>
          <a:off x="2757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9" name="直線コネクタ 268">
          <a:extLst>
            <a:ext uri="{FF2B5EF4-FFF2-40B4-BE49-F238E27FC236}">
              <a16:creationId xmlns:a16="http://schemas.microsoft.com/office/drawing/2014/main" id="{B59B44FB-3885-4E19-82EC-F1AECEA8A4CE}"/>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0" name="テキスト ボックス 269">
          <a:extLst>
            <a:ext uri="{FF2B5EF4-FFF2-40B4-BE49-F238E27FC236}">
              <a16:creationId xmlns:a16="http://schemas.microsoft.com/office/drawing/2014/main" id="{268346F8-04E1-4BB5-B19E-F43B9BCABAAB}"/>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1" name="【市民会館】&#10;有形固定資産減価償却率グラフ枠">
          <a:extLst>
            <a:ext uri="{FF2B5EF4-FFF2-40B4-BE49-F238E27FC236}">
              <a16:creationId xmlns:a16="http://schemas.microsoft.com/office/drawing/2014/main" id="{BF47E0D1-EAAA-4F9E-9333-7E32F8DB0FB8}"/>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72" name="直線コネクタ 271">
          <a:extLst>
            <a:ext uri="{FF2B5EF4-FFF2-40B4-BE49-F238E27FC236}">
              <a16:creationId xmlns:a16="http://schemas.microsoft.com/office/drawing/2014/main" id="{7A46DA05-C9A1-4B62-AF38-7EBCB51940A9}"/>
            </a:ext>
          </a:extLst>
        </xdr:cNvPr>
        <xdr:cNvCxnSpPr/>
      </xdr:nvCxnSpPr>
      <xdr:spPr>
        <a:xfrm flipV="1">
          <a:off x="4177665" y="166497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73" name="【市民会館】&#10;有形固定資産減価償却率最小値テキスト">
          <a:extLst>
            <a:ext uri="{FF2B5EF4-FFF2-40B4-BE49-F238E27FC236}">
              <a16:creationId xmlns:a16="http://schemas.microsoft.com/office/drawing/2014/main" id="{FA743023-29F5-478B-B567-5F69AA36065C}"/>
            </a:ext>
          </a:extLst>
        </xdr:cNvPr>
        <xdr:cNvSpPr txBox="1"/>
      </xdr:nvSpPr>
      <xdr:spPr>
        <a:xfrm>
          <a:off x="42164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74" name="直線コネクタ 273">
          <a:extLst>
            <a:ext uri="{FF2B5EF4-FFF2-40B4-BE49-F238E27FC236}">
              <a16:creationId xmlns:a16="http://schemas.microsoft.com/office/drawing/2014/main" id="{A24C3792-B851-4477-B398-EEB0582D4804}"/>
            </a:ext>
          </a:extLst>
        </xdr:cNvPr>
        <xdr:cNvCxnSpPr/>
      </xdr:nvCxnSpPr>
      <xdr:spPr>
        <a:xfrm>
          <a:off x="4108450" y="18101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75" name="【市民会館】&#10;有形固定資産減価償却率最大値テキスト">
          <a:extLst>
            <a:ext uri="{FF2B5EF4-FFF2-40B4-BE49-F238E27FC236}">
              <a16:creationId xmlns:a16="http://schemas.microsoft.com/office/drawing/2014/main" id="{1EBAD50D-E419-430A-AFD0-DA9B0013F9C2}"/>
            </a:ext>
          </a:extLst>
        </xdr:cNvPr>
        <xdr:cNvSpPr txBox="1"/>
      </xdr:nvSpPr>
      <xdr:spPr>
        <a:xfrm>
          <a:off x="42164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76" name="直線コネクタ 275">
          <a:extLst>
            <a:ext uri="{FF2B5EF4-FFF2-40B4-BE49-F238E27FC236}">
              <a16:creationId xmlns:a16="http://schemas.microsoft.com/office/drawing/2014/main" id="{1BD3AEF2-F8CB-4233-81F3-C66A7F47093B}"/>
            </a:ext>
          </a:extLst>
        </xdr:cNvPr>
        <xdr:cNvCxnSpPr/>
      </xdr:nvCxnSpPr>
      <xdr:spPr>
        <a:xfrm>
          <a:off x="41084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77" name="【市民会館】&#10;有形固定資産減価償却率平均値テキスト">
          <a:extLst>
            <a:ext uri="{FF2B5EF4-FFF2-40B4-BE49-F238E27FC236}">
              <a16:creationId xmlns:a16="http://schemas.microsoft.com/office/drawing/2014/main" id="{4A358786-3D14-490C-A151-6FC80E8355EC}"/>
            </a:ext>
          </a:extLst>
        </xdr:cNvPr>
        <xdr:cNvSpPr txBox="1"/>
      </xdr:nvSpPr>
      <xdr:spPr>
        <a:xfrm>
          <a:off x="4216400" y="1758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78" name="フローチャート: 判断 277">
          <a:extLst>
            <a:ext uri="{FF2B5EF4-FFF2-40B4-BE49-F238E27FC236}">
              <a16:creationId xmlns:a16="http://schemas.microsoft.com/office/drawing/2014/main" id="{9FF1FE4E-3D93-4B58-A429-7E9DD954B5A0}"/>
            </a:ext>
          </a:extLst>
        </xdr:cNvPr>
        <xdr:cNvSpPr/>
      </xdr:nvSpPr>
      <xdr:spPr>
        <a:xfrm>
          <a:off x="4127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79" name="フローチャート: 判断 278">
          <a:extLst>
            <a:ext uri="{FF2B5EF4-FFF2-40B4-BE49-F238E27FC236}">
              <a16:creationId xmlns:a16="http://schemas.microsoft.com/office/drawing/2014/main" id="{7367DE87-9CE5-4B36-854B-07169D85DEB6}"/>
            </a:ext>
          </a:extLst>
        </xdr:cNvPr>
        <xdr:cNvSpPr/>
      </xdr:nvSpPr>
      <xdr:spPr>
        <a:xfrm>
          <a:off x="3384550" y="176436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80" name="n_1aveValue【市民会館】&#10;有形固定資産減価償却率">
          <a:extLst>
            <a:ext uri="{FF2B5EF4-FFF2-40B4-BE49-F238E27FC236}">
              <a16:creationId xmlns:a16="http://schemas.microsoft.com/office/drawing/2014/main" id="{C8E73C8D-B472-4D98-9D68-C3382AB2C4B9}"/>
            </a:ext>
          </a:extLst>
        </xdr:cNvPr>
        <xdr:cNvSpPr txBox="1"/>
      </xdr:nvSpPr>
      <xdr:spPr>
        <a:xfrm>
          <a:off x="32391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81" name="フローチャート: 判断 280">
          <a:extLst>
            <a:ext uri="{FF2B5EF4-FFF2-40B4-BE49-F238E27FC236}">
              <a16:creationId xmlns:a16="http://schemas.microsoft.com/office/drawing/2014/main" id="{5213E6F4-BA6C-4647-A2EF-061354930CA0}"/>
            </a:ext>
          </a:extLst>
        </xdr:cNvPr>
        <xdr:cNvSpPr/>
      </xdr:nvSpPr>
      <xdr:spPr>
        <a:xfrm>
          <a:off x="257175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282" name="n_2aveValue【市民会館】&#10;有形固定資産減価償却率">
          <a:extLst>
            <a:ext uri="{FF2B5EF4-FFF2-40B4-BE49-F238E27FC236}">
              <a16:creationId xmlns:a16="http://schemas.microsoft.com/office/drawing/2014/main" id="{B2060F39-DDAE-4C42-BCDF-A67445A5B68A}"/>
            </a:ext>
          </a:extLst>
        </xdr:cNvPr>
        <xdr:cNvSpPr txBox="1"/>
      </xdr:nvSpPr>
      <xdr:spPr>
        <a:xfrm>
          <a:off x="24390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83" name="フローチャート: 判断 282">
          <a:extLst>
            <a:ext uri="{FF2B5EF4-FFF2-40B4-BE49-F238E27FC236}">
              <a16:creationId xmlns:a16="http://schemas.microsoft.com/office/drawing/2014/main" id="{C8060818-DAFC-43CA-B3E7-E8AF3B043798}"/>
            </a:ext>
          </a:extLst>
        </xdr:cNvPr>
        <xdr:cNvSpPr/>
      </xdr:nvSpPr>
      <xdr:spPr>
        <a:xfrm>
          <a:off x="17780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84" name="n_3aveValue【市民会館】&#10;有形固定資産減価償却率">
          <a:extLst>
            <a:ext uri="{FF2B5EF4-FFF2-40B4-BE49-F238E27FC236}">
              <a16:creationId xmlns:a16="http://schemas.microsoft.com/office/drawing/2014/main" id="{6A5EE002-C9E3-44A6-AF36-98D8F002456A}"/>
            </a:ext>
          </a:extLst>
        </xdr:cNvPr>
        <xdr:cNvSpPr txBox="1"/>
      </xdr:nvSpPr>
      <xdr:spPr>
        <a:xfrm>
          <a:off x="164529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19FA31E7-157B-4A65-850A-8D50860D9E42}"/>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C91BF16C-0129-4F5D-8EC7-742BA4AC1939}"/>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80083D2-A1C2-4BB5-8D94-3CFC9EA5BE22}"/>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33E3B590-E8EE-4B8D-8D86-DAA0681646FE}"/>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94BF2A59-8359-4C66-B1D5-24356148B9F9}"/>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139700</xdr:rowOff>
    </xdr:from>
    <xdr:to>
      <xdr:col>24</xdr:col>
      <xdr:colOff>114300</xdr:colOff>
      <xdr:row>102</xdr:row>
      <xdr:rowOff>69850</xdr:rowOff>
    </xdr:to>
    <xdr:sp macro="" textlink="">
      <xdr:nvSpPr>
        <xdr:cNvPr id="290" name="楕円 289">
          <a:extLst>
            <a:ext uri="{FF2B5EF4-FFF2-40B4-BE49-F238E27FC236}">
              <a16:creationId xmlns:a16="http://schemas.microsoft.com/office/drawing/2014/main" id="{4A6BC247-B03D-4EB7-BDCE-1275A3FF759A}"/>
            </a:ext>
          </a:extLst>
        </xdr:cNvPr>
        <xdr:cNvSpPr/>
      </xdr:nvSpPr>
      <xdr:spPr>
        <a:xfrm>
          <a:off x="4127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162577</xdr:rowOff>
    </xdr:from>
    <xdr:ext cx="405111" cy="259045"/>
    <xdr:sp macro="" textlink="">
      <xdr:nvSpPr>
        <xdr:cNvPr id="291" name="【市民会館】&#10;有形固定資産減価償却率該当値テキスト">
          <a:extLst>
            <a:ext uri="{FF2B5EF4-FFF2-40B4-BE49-F238E27FC236}">
              <a16:creationId xmlns:a16="http://schemas.microsoft.com/office/drawing/2014/main" id="{E182AF54-23C5-488E-800C-F4AEAD6641CA}"/>
            </a:ext>
          </a:extLst>
        </xdr:cNvPr>
        <xdr:cNvSpPr txBox="1"/>
      </xdr:nvSpPr>
      <xdr:spPr>
        <a:xfrm>
          <a:off x="4216400" y="1673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11685</xdr:rowOff>
    </xdr:from>
    <xdr:to>
      <xdr:col>20</xdr:col>
      <xdr:colOff>38100</xdr:colOff>
      <xdr:row>102</xdr:row>
      <xdr:rowOff>113285</xdr:rowOff>
    </xdr:to>
    <xdr:sp macro="" textlink="">
      <xdr:nvSpPr>
        <xdr:cNvPr id="292" name="楕円 291">
          <a:extLst>
            <a:ext uri="{FF2B5EF4-FFF2-40B4-BE49-F238E27FC236}">
              <a16:creationId xmlns:a16="http://schemas.microsoft.com/office/drawing/2014/main" id="{D33FC0A1-DB64-477F-B23E-31B77CF372E2}"/>
            </a:ext>
          </a:extLst>
        </xdr:cNvPr>
        <xdr:cNvSpPr/>
      </xdr:nvSpPr>
      <xdr:spPr>
        <a:xfrm>
          <a:off x="3384550" y="169280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19050</xdr:rowOff>
    </xdr:from>
    <xdr:to>
      <xdr:col>24</xdr:col>
      <xdr:colOff>63500</xdr:colOff>
      <xdr:row>102</xdr:row>
      <xdr:rowOff>62485</xdr:rowOff>
    </xdr:to>
    <xdr:cxnSp macro="">
      <xdr:nvCxnSpPr>
        <xdr:cNvPr id="293" name="直線コネクタ 292">
          <a:extLst>
            <a:ext uri="{FF2B5EF4-FFF2-40B4-BE49-F238E27FC236}">
              <a16:creationId xmlns:a16="http://schemas.microsoft.com/office/drawing/2014/main" id="{82F3885D-5BAA-4A3E-A545-C02630C1B7B6}"/>
            </a:ext>
          </a:extLst>
        </xdr:cNvPr>
        <xdr:cNvCxnSpPr/>
      </xdr:nvCxnSpPr>
      <xdr:spPr>
        <a:xfrm flipV="1">
          <a:off x="3429000" y="16935450"/>
          <a:ext cx="7493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20828</xdr:rowOff>
    </xdr:from>
    <xdr:to>
      <xdr:col>15</xdr:col>
      <xdr:colOff>101600</xdr:colOff>
      <xdr:row>102</xdr:row>
      <xdr:rowOff>122428</xdr:rowOff>
    </xdr:to>
    <xdr:sp macro="" textlink="">
      <xdr:nvSpPr>
        <xdr:cNvPr id="294" name="楕円 293">
          <a:extLst>
            <a:ext uri="{FF2B5EF4-FFF2-40B4-BE49-F238E27FC236}">
              <a16:creationId xmlns:a16="http://schemas.microsoft.com/office/drawing/2014/main" id="{99B41124-03FA-4A0F-973F-7BED523FE591}"/>
            </a:ext>
          </a:extLst>
        </xdr:cNvPr>
        <xdr:cNvSpPr/>
      </xdr:nvSpPr>
      <xdr:spPr>
        <a:xfrm>
          <a:off x="2571750" y="169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62485</xdr:rowOff>
    </xdr:from>
    <xdr:to>
      <xdr:col>19</xdr:col>
      <xdr:colOff>177800</xdr:colOff>
      <xdr:row>102</xdr:row>
      <xdr:rowOff>71628</xdr:rowOff>
    </xdr:to>
    <xdr:cxnSp macro="">
      <xdr:nvCxnSpPr>
        <xdr:cNvPr id="295" name="直線コネクタ 294">
          <a:extLst>
            <a:ext uri="{FF2B5EF4-FFF2-40B4-BE49-F238E27FC236}">
              <a16:creationId xmlns:a16="http://schemas.microsoft.com/office/drawing/2014/main" id="{9C489B1F-C614-4043-90B0-B7F4AB861BCB}"/>
            </a:ext>
          </a:extLst>
        </xdr:cNvPr>
        <xdr:cNvCxnSpPr/>
      </xdr:nvCxnSpPr>
      <xdr:spPr>
        <a:xfrm flipV="1">
          <a:off x="2622550" y="16978885"/>
          <a:ext cx="80645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129812</xdr:rowOff>
    </xdr:from>
    <xdr:ext cx="405111" cy="259045"/>
    <xdr:sp macro="" textlink="">
      <xdr:nvSpPr>
        <xdr:cNvPr id="296" name="n_1mainValue【市民会館】&#10;有形固定資産減価償却率">
          <a:extLst>
            <a:ext uri="{FF2B5EF4-FFF2-40B4-BE49-F238E27FC236}">
              <a16:creationId xmlns:a16="http://schemas.microsoft.com/office/drawing/2014/main" id="{0275DCFB-C738-4158-9D9D-E9FD29038D6F}"/>
            </a:ext>
          </a:extLst>
        </xdr:cNvPr>
        <xdr:cNvSpPr txBox="1"/>
      </xdr:nvSpPr>
      <xdr:spPr>
        <a:xfrm>
          <a:off x="3239144" y="1670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138955</xdr:rowOff>
    </xdr:from>
    <xdr:ext cx="405111" cy="259045"/>
    <xdr:sp macro="" textlink="">
      <xdr:nvSpPr>
        <xdr:cNvPr id="297" name="n_2mainValue【市民会館】&#10;有形固定資産減価償却率">
          <a:extLst>
            <a:ext uri="{FF2B5EF4-FFF2-40B4-BE49-F238E27FC236}">
              <a16:creationId xmlns:a16="http://schemas.microsoft.com/office/drawing/2014/main" id="{6C5536D5-7764-441A-8241-672F2034FEEA}"/>
            </a:ext>
          </a:extLst>
        </xdr:cNvPr>
        <xdr:cNvSpPr txBox="1"/>
      </xdr:nvSpPr>
      <xdr:spPr>
        <a:xfrm>
          <a:off x="2439044" y="1671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a:extLst>
            <a:ext uri="{FF2B5EF4-FFF2-40B4-BE49-F238E27FC236}">
              <a16:creationId xmlns:a16="http://schemas.microsoft.com/office/drawing/2014/main" id="{84939514-E77B-44B0-9AC0-5C4ACA74F80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a:extLst>
            <a:ext uri="{FF2B5EF4-FFF2-40B4-BE49-F238E27FC236}">
              <a16:creationId xmlns:a16="http://schemas.microsoft.com/office/drawing/2014/main" id="{46E1E0FC-7DEC-4D89-A292-4DEBFAEA80F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a:extLst>
            <a:ext uri="{FF2B5EF4-FFF2-40B4-BE49-F238E27FC236}">
              <a16:creationId xmlns:a16="http://schemas.microsoft.com/office/drawing/2014/main" id="{CFB1FE43-FD71-4825-8E33-D69225C2701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a:extLst>
            <a:ext uri="{FF2B5EF4-FFF2-40B4-BE49-F238E27FC236}">
              <a16:creationId xmlns:a16="http://schemas.microsoft.com/office/drawing/2014/main" id="{77F8ECD5-22B4-4EB4-B1ED-806CF345D67C}"/>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a:extLst>
            <a:ext uri="{FF2B5EF4-FFF2-40B4-BE49-F238E27FC236}">
              <a16:creationId xmlns:a16="http://schemas.microsoft.com/office/drawing/2014/main" id="{3F601E18-45A2-4BEB-BC3F-9B3E50159E1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a:extLst>
            <a:ext uri="{FF2B5EF4-FFF2-40B4-BE49-F238E27FC236}">
              <a16:creationId xmlns:a16="http://schemas.microsoft.com/office/drawing/2014/main" id="{30747DE5-CAA1-4E8D-90CE-BB43056C97FB}"/>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a:extLst>
            <a:ext uri="{FF2B5EF4-FFF2-40B4-BE49-F238E27FC236}">
              <a16:creationId xmlns:a16="http://schemas.microsoft.com/office/drawing/2014/main" id="{C9E051EC-AD67-4E27-B107-362B6010CCA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a:extLst>
            <a:ext uri="{FF2B5EF4-FFF2-40B4-BE49-F238E27FC236}">
              <a16:creationId xmlns:a16="http://schemas.microsoft.com/office/drawing/2014/main" id="{08EABECA-E102-46C6-860A-064333FAF16F}"/>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21A666C5-F617-4885-99F5-AA19076F3B81}"/>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a:extLst>
            <a:ext uri="{FF2B5EF4-FFF2-40B4-BE49-F238E27FC236}">
              <a16:creationId xmlns:a16="http://schemas.microsoft.com/office/drawing/2014/main" id="{B8D2BD3A-0F19-4613-AC06-5F5375C0C283}"/>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a:extLst>
            <a:ext uri="{FF2B5EF4-FFF2-40B4-BE49-F238E27FC236}">
              <a16:creationId xmlns:a16="http://schemas.microsoft.com/office/drawing/2014/main" id="{3175D84D-5CBF-4839-8820-27CCA8B2DEDD}"/>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a:extLst>
            <a:ext uri="{FF2B5EF4-FFF2-40B4-BE49-F238E27FC236}">
              <a16:creationId xmlns:a16="http://schemas.microsoft.com/office/drawing/2014/main" id="{B5C6D77D-4B3B-4B58-8B3B-26F8442DC014}"/>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a:extLst>
            <a:ext uri="{FF2B5EF4-FFF2-40B4-BE49-F238E27FC236}">
              <a16:creationId xmlns:a16="http://schemas.microsoft.com/office/drawing/2014/main" id="{4B6CD660-681B-486F-9172-A11EA324E4BF}"/>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a:extLst>
            <a:ext uri="{FF2B5EF4-FFF2-40B4-BE49-F238E27FC236}">
              <a16:creationId xmlns:a16="http://schemas.microsoft.com/office/drawing/2014/main" id="{5AAC05C5-2B07-435B-8F02-663C5D609503}"/>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a:extLst>
            <a:ext uri="{FF2B5EF4-FFF2-40B4-BE49-F238E27FC236}">
              <a16:creationId xmlns:a16="http://schemas.microsoft.com/office/drawing/2014/main" id="{F6E70CA0-45FE-4D29-B1B5-90F2B0AD0C42}"/>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37E4436D-2A54-4184-9352-6C7C75661286}"/>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a:extLst>
            <a:ext uri="{FF2B5EF4-FFF2-40B4-BE49-F238E27FC236}">
              <a16:creationId xmlns:a16="http://schemas.microsoft.com/office/drawing/2014/main" id="{CB071290-16FE-4FB3-AE70-59BE894EE360}"/>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a:extLst>
            <a:ext uri="{FF2B5EF4-FFF2-40B4-BE49-F238E27FC236}">
              <a16:creationId xmlns:a16="http://schemas.microsoft.com/office/drawing/2014/main" id="{5E15FFB6-0085-4B25-A50B-5DEA016301A8}"/>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a:extLst>
            <a:ext uri="{FF2B5EF4-FFF2-40B4-BE49-F238E27FC236}">
              <a16:creationId xmlns:a16="http://schemas.microsoft.com/office/drawing/2014/main" id="{0BD8BD42-DC54-49B7-9F8C-052096A6A04F}"/>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a:extLst>
            <a:ext uri="{FF2B5EF4-FFF2-40B4-BE49-F238E27FC236}">
              <a16:creationId xmlns:a16="http://schemas.microsoft.com/office/drawing/2014/main" id="{F362EE71-FC88-45A2-9F07-EF95BB68FFBC}"/>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a:extLst>
            <a:ext uri="{FF2B5EF4-FFF2-40B4-BE49-F238E27FC236}">
              <a16:creationId xmlns:a16="http://schemas.microsoft.com/office/drawing/2014/main" id="{DB716554-FEB8-4DCA-AE7F-C3C2FCF5BE3B}"/>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21CD2715-1BCD-4C88-905B-A762123E28B9}"/>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a:extLst>
            <a:ext uri="{FF2B5EF4-FFF2-40B4-BE49-F238E27FC236}">
              <a16:creationId xmlns:a16="http://schemas.microsoft.com/office/drawing/2014/main" id="{FC901E9E-BBC1-48F7-AC54-401F714FD585}"/>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21" name="直線コネクタ 320">
          <a:extLst>
            <a:ext uri="{FF2B5EF4-FFF2-40B4-BE49-F238E27FC236}">
              <a16:creationId xmlns:a16="http://schemas.microsoft.com/office/drawing/2014/main" id="{9D640310-4626-456B-BA03-7AD6832F8190}"/>
            </a:ext>
          </a:extLst>
        </xdr:cNvPr>
        <xdr:cNvCxnSpPr/>
      </xdr:nvCxnSpPr>
      <xdr:spPr>
        <a:xfrm flipV="1">
          <a:off x="9429115" y="167891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22" name="【市民会館】&#10;一人当たり面積最小値テキスト">
          <a:extLst>
            <a:ext uri="{FF2B5EF4-FFF2-40B4-BE49-F238E27FC236}">
              <a16:creationId xmlns:a16="http://schemas.microsoft.com/office/drawing/2014/main" id="{E87C5D13-B2FF-45BA-91D9-7872D1BADB93}"/>
            </a:ext>
          </a:extLst>
        </xdr:cNvPr>
        <xdr:cNvSpPr txBox="1"/>
      </xdr:nvSpPr>
      <xdr:spPr>
        <a:xfrm>
          <a:off x="946785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23" name="直線コネクタ 322">
          <a:extLst>
            <a:ext uri="{FF2B5EF4-FFF2-40B4-BE49-F238E27FC236}">
              <a16:creationId xmlns:a16="http://schemas.microsoft.com/office/drawing/2014/main" id="{E5F87576-26E7-460A-9770-D97569191B80}"/>
            </a:ext>
          </a:extLst>
        </xdr:cNvPr>
        <xdr:cNvCxnSpPr/>
      </xdr:nvCxnSpPr>
      <xdr:spPr>
        <a:xfrm>
          <a:off x="935990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24" name="【市民会館】&#10;一人当たり面積最大値テキスト">
          <a:extLst>
            <a:ext uri="{FF2B5EF4-FFF2-40B4-BE49-F238E27FC236}">
              <a16:creationId xmlns:a16="http://schemas.microsoft.com/office/drawing/2014/main" id="{76C28F22-590C-42AB-9801-6C665DBB7016}"/>
            </a:ext>
          </a:extLst>
        </xdr:cNvPr>
        <xdr:cNvSpPr txBox="1"/>
      </xdr:nvSpPr>
      <xdr:spPr>
        <a:xfrm>
          <a:off x="9467850" y="165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25" name="直線コネクタ 324">
          <a:extLst>
            <a:ext uri="{FF2B5EF4-FFF2-40B4-BE49-F238E27FC236}">
              <a16:creationId xmlns:a16="http://schemas.microsoft.com/office/drawing/2014/main" id="{409E35BF-8B5B-4FC5-B74B-65A6C3311B45}"/>
            </a:ext>
          </a:extLst>
        </xdr:cNvPr>
        <xdr:cNvCxnSpPr/>
      </xdr:nvCxnSpPr>
      <xdr:spPr>
        <a:xfrm>
          <a:off x="9359900" y="1678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26" name="【市民会館】&#10;一人当たり面積平均値テキスト">
          <a:extLst>
            <a:ext uri="{FF2B5EF4-FFF2-40B4-BE49-F238E27FC236}">
              <a16:creationId xmlns:a16="http://schemas.microsoft.com/office/drawing/2014/main" id="{59D47A48-68CB-4446-8E2C-198A34F50A8B}"/>
            </a:ext>
          </a:extLst>
        </xdr:cNvPr>
        <xdr:cNvSpPr txBox="1"/>
      </xdr:nvSpPr>
      <xdr:spPr>
        <a:xfrm>
          <a:off x="9467850" y="1752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27" name="フローチャート: 判断 326">
          <a:extLst>
            <a:ext uri="{FF2B5EF4-FFF2-40B4-BE49-F238E27FC236}">
              <a16:creationId xmlns:a16="http://schemas.microsoft.com/office/drawing/2014/main" id="{1043051C-7651-4E7E-9154-0596666EC4A3}"/>
            </a:ext>
          </a:extLst>
        </xdr:cNvPr>
        <xdr:cNvSpPr/>
      </xdr:nvSpPr>
      <xdr:spPr>
        <a:xfrm>
          <a:off x="9398000" y="17672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28" name="フローチャート: 判断 327">
          <a:extLst>
            <a:ext uri="{FF2B5EF4-FFF2-40B4-BE49-F238E27FC236}">
              <a16:creationId xmlns:a16="http://schemas.microsoft.com/office/drawing/2014/main" id="{3DEF3354-1077-48DB-89A6-114813ACCE57}"/>
            </a:ext>
          </a:extLst>
        </xdr:cNvPr>
        <xdr:cNvSpPr/>
      </xdr:nvSpPr>
      <xdr:spPr>
        <a:xfrm>
          <a:off x="8636000" y="1769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29" name="n_1aveValue【市民会館】&#10;一人当たり面積">
          <a:extLst>
            <a:ext uri="{FF2B5EF4-FFF2-40B4-BE49-F238E27FC236}">
              <a16:creationId xmlns:a16="http://schemas.microsoft.com/office/drawing/2014/main" id="{D92BCA3A-D599-4891-88CF-866D6B93D870}"/>
            </a:ext>
          </a:extLst>
        </xdr:cNvPr>
        <xdr:cNvSpPr txBox="1"/>
      </xdr:nvSpPr>
      <xdr:spPr>
        <a:xfrm>
          <a:off x="8458277" y="1747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30" name="フローチャート: 判断 329">
          <a:extLst>
            <a:ext uri="{FF2B5EF4-FFF2-40B4-BE49-F238E27FC236}">
              <a16:creationId xmlns:a16="http://schemas.microsoft.com/office/drawing/2014/main" id="{7B18104E-4A45-4A39-8E1A-8E5F315C4295}"/>
            </a:ext>
          </a:extLst>
        </xdr:cNvPr>
        <xdr:cNvSpPr/>
      </xdr:nvSpPr>
      <xdr:spPr>
        <a:xfrm>
          <a:off x="7842250" y="17740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31" name="n_2aveValue【市民会館】&#10;一人当たり面積">
          <a:extLst>
            <a:ext uri="{FF2B5EF4-FFF2-40B4-BE49-F238E27FC236}">
              <a16:creationId xmlns:a16="http://schemas.microsoft.com/office/drawing/2014/main" id="{6696E5B4-55D1-4810-934F-671653702F53}"/>
            </a:ext>
          </a:extLst>
        </xdr:cNvPr>
        <xdr:cNvSpPr txBox="1"/>
      </xdr:nvSpPr>
      <xdr:spPr>
        <a:xfrm>
          <a:off x="7677227" y="175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32" name="フローチャート: 判断 331">
          <a:extLst>
            <a:ext uri="{FF2B5EF4-FFF2-40B4-BE49-F238E27FC236}">
              <a16:creationId xmlns:a16="http://schemas.microsoft.com/office/drawing/2014/main" id="{E32A69C4-63B8-40A3-B236-BC09D2FE070E}"/>
            </a:ext>
          </a:extLst>
        </xdr:cNvPr>
        <xdr:cNvSpPr/>
      </xdr:nvSpPr>
      <xdr:spPr>
        <a:xfrm>
          <a:off x="7029450" y="1777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33" name="n_3aveValue【市民会館】&#10;一人当たり面積">
          <a:extLst>
            <a:ext uri="{FF2B5EF4-FFF2-40B4-BE49-F238E27FC236}">
              <a16:creationId xmlns:a16="http://schemas.microsoft.com/office/drawing/2014/main" id="{57765448-4E22-4F75-9877-BB4594E166C7}"/>
            </a:ext>
          </a:extLst>
        </xdr:cNvPr>
        <xdr:cNvSpPr txBox="1"/>
      </xdr:nvSpPr>
      <xdr:spPr>
        <a:xfrm>
          <a:off x="6864427" y="1755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91D086C1-D435-4E42-9A34-887804C543E6}"/>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93EA5537-EE55-4A30-923F-244E3C307933}"/>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8D8CC454-AC88-4F36-AD16-CBB506F501D3}"/>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7B67014A-5AF0-4789-BCD7-DDD2114DCA5C}"/>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9E8BC711-1161-4FFA-BADD-468D1A2FC752}"/>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27687</xdr:rowOff>
    </xdr:from>
    <xdr:to>
      <xdr:col>55</xdr:col>
      <xdr:colOff>50800</xdr:colOff>
      <xdr:row>108</xdr:row>
      <xdr:rowOff>129287</xdr:rowOff>
    </xdr:to>
    <xdr:sp macro="" textlink="">
      <xdr:nvSpPr>
        <xdr:cNvPr id="339" name="楕円 338">
          <a:extLst>
            <a:ext uri="{FF2B5EF4-FFF2-40B4-BE49-F238E27FC236}">
              <a16:creationId xmlns:a16="http://schemas.microsoft.com/office/drawing/2014/main" id="{6028A7A8-9597-48BB-BDB5-FF18F5B734F0}"/>
            </a:ext>
          </a:extLst>
        </xdr:cNvPr>
        <xdr:cNvSpPr/>
      </xdr:nvSpPr>
      <xdr:spPr>
        <a:xfrm>
          <a:off x="9398000" y="179727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114064</xdr:rowOff>
    </xdr:from>
    <xdr:ext cx="469744" cy="259045"/>
    <xdr:sp macro="" textlink="">
      <xdr:nvSpPr>
        <xdr:cNvPr id="340" name="【市民会館】&#10;一人当たり面積該当値テキスト">
          <a:extLst>
            <a:ext uri="{FF2B5EF4-FFF2-40B4-BE49-F238E27FC236}">
              <a16:creationId xmlns:a16="http://schemas.microsoft.com/office/drawing/2014/main" id="{777F1CE3-CC46-44DA-BD46-6C8710C36D98}"/>
            </a:ext>
          </a:extLst>
        </xdr:cNvPr>
        <xdr:cNvSpPr txBox="1"/>
      </xdr:nvSpPr>
      <xdr:spPr>
        <a:xfrm>
          <a:off x="9467850" y="1788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29590</xdr:rowOff>
    </xdr:from>
    <xdr:to>
      <xdr:col>50</xdr:col>
      <xdr:colOff>165100</xdr:colOff>
      <xdr:row>108</xdr:row>
      <xdr:rowOff>131190</xdr:rowOff>
    </xdr:to>
    <xdr:sp macro="" textlink="">
      <xdr:nvSpPr>
        <xdr:cNvPr id="341" name="楕円 340">
          <a:extLst>
            <a:ext uri="{FF2B5EF4-FFF2-40B4-BE49-F238E27FC236}">
              <a16:creationId xmlns:a16="http://schemas.microsoft.com/office/drawing/2014/main" id="{4FF15B7F-7D0F-49AF-A6B7-3E8BF4FED787}"/>
            </a:ext>
          </a:extLst>
        </xdr:cNvPr>
        <xdr:cNvSpPr/>
      </xdr:nvSpPr>
      <xdr:spPr>
        <a:xfrm>
          <a:off x="8636000" y="17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78487</xdr:rowOff>
    </xdr:from>
    <xdr:to>
      <xdr:col>55</xdr:col>
      <xdr:colOff>0</xdr:colOff>
      <xdr:row>108</xdr:row>
      <xdr:rowOff>80390</xdr:rowOff>
    </xdr:to>
    <xdr:cxnSp macro="">
      <xdr:nvCxnSpPr>
        <xdr:cNvPr id="342" name="直線コネクタ 341">
          <a:extLst>
            <a:ext uri="{FF2B5EF4-FFF2-40B4-BE49-F238E27FC236}">
              <a16:creationId xmlns:a16="http://schemas.microsoft.com/office/drawing/2014/main" id="{8FBCFF74-D0AA-4127-ADD8-856FABFEAB4C}"/>
            </a:ext>
          </a:extLst>
        </xdr:cNvPr>
        <xdr:cNvCxnSpPr/>
      </xdr:nvCxnSpPr>
      <xdr:spPr>
        <a:xfrm flipV="1">
          <a:off x="8686800" y="18023587"/>
          <a:ext cx="74295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31496</xdr:rowOff>
    </xdr:from>
    <xdr:to>
      <xdr:col>46</xdr:col>
      <xdr:colOff>38100</xdr:colOff>
      <xdr:row>108</xdr:row>
      <xdr:rowOff>133096</xdr:rowOff>
    </xdr:to>
    <xdr:sp macro="" textlink="">
      <xdr:nvSpPr>
        <xdr:cNvPr id="343" name="楕円 342">
          <a:extLst>
            <a:ext uri="{FF2B5EF4-FFF2-40B4-BE49-F238E27FC236}">
              <a16:creationId xmlns:a16="http://schemas.microsoft.com/office/drawing/2014/main" id="{0632E58E-9165-4D67-B3D4-D1C25BA201B9}"/>
            </a:ext>
          </a:extLst>
        </xdr:cNvPr>
        <xdr:cNvSpPr/>
      </xdr:nvSpPr>
      <xdr:spPr>
        <a:xfrm>
          <a:off x="7842250" y="179765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80390</xdr:rowOff>
    </xdr:from>
    <xdr:to>
      <xdr:col>50</xdr:col>
      <xdr:colOff>114300</xdr:colOff>
      <xdr:row>108</xdr:row>
      <xdr:rowOff>82296</xdr:rowOff>
    </xdr:to>
    <xdr:cxnSp macro="">
      <xdr:nvCxnSpPr>
        <xdr:cNvPr id="344" name="直線コネクタ 343">
          <a:extLst>
            <a:ext uri="{FF2B5EF4-FFF2-40B4-BE49-F238E27FC236}">
              <a16:creationId xmlns:a16="http://schemas.microsoft.com/office/drawing/2014/main" id="{64AEB5E0-E287-4045-AA9C-39C60E55F5F8}"/>
            </a:ext>
          </a:extLst>
        </xdr:cNvPr>
        <xdr:cNvCxnSpPr/>
      </xdr:nvCxnSpPr>
      <xdr:spPr>
        <a:xfrm flipV="1">
          <a:off x="7886700" y="18025490"/>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122317</xdr:rowOff>
    </xdr:from>
    <xdr:ext cx="469744" cy="259045"/>
    <xdr:sp macro="" textlink="">
      <xdr:nvSpPr>
        <xdr:cNvPr id="345" name="n_1mainValue【市民会館】&#10;一人当たり面積">
          <a:extLst>
            <a:ext uri="{FF2B5EF4-FFF2-40B4-BE49-F238E27FC236}">
              <a16:creationId xmlns:a16="http://schemas.microsoft.com/office/drawing/2014/main" id="{A8E63DB2-82C2-482B-95CD-48B72E90513F}"/>
            </a:ext>
          </a:extLst>
        </xdr:cNvPr>
        <xdr:cNvSpPr txBox="1"/>
      </xdr:nvSpPr>
      <xdr:spPr>
        <a:xfrm>
          <a:off x="8458277" y="18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124223</xdr:rowOff>
    </xdr:from>
    <xdr:ext cx="469744" cy="259045"/>
    <xdr:sp macro="" textlink="">
      <xdr:nvSpPr>
        <xdr:cNvPr id="346" name="n_2mainValue【市民会館】&#10;一人当たり面積">
          <a:extLst>
            <a:ext uri="{FF2B5EF4-FFF2-40B4-BE49-F238E27FC236}">
              <a16:creationId xmlns:a16="http://schemas.microsoft.com/office/drawing/2014/main" id="{E561D4AD-4ADF-490F-962A-2494B4844166}"/>
            </a:ext>
          </a:extLst>
        </xdr:cNvPr>
        <xdr:cNvSpPr txBox="1"/>
      </xdr:nvSpPr>
      <xdr:spPr>
        <a:xfrm>
          <a:off x="7677227" y="1806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3E819880-8387-4A09-A8E2-B850A450C32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5E1DDC03-629D-44EF-8A60-02AEC5FA0DFD}"/>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5AB25846-8D84-4F39-972F-8D2BF9633A73}"/>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6027A482-68CF-4396-BD4F-9F0D357766A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DCCCAA6E-9243-4352-9FB3-D5BB1E9E540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BC6A4CC3-4F04-4BE7-A71E-E125FEF1412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C413F501-D352-444A-AC2C-AAEAA977AC0B}"/>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2E71341F-4608-4B0B-8351-54699B9E7807}"/>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9E88720-F114-48D8-9917-F305B49316D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5AA5FCF7-46D3-4057-B8B4-2FFA3A0C5BF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690DFBAE-6DD9-4044-8FBD-2E2FE52DC44C}"/>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B18488B1-225D-4AE5-9F4C-5066CD0153C4}"/>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D4BCE8DA-8BCB-4FBD-9840-FC7EE4D64AE9}"/>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13A06B8C-5DBC-4C60-BC4B-422B58056FCE}"/>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57276486-216F-4BDE-AE16-706D73C772C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4258825A-271A-4A27-AD82-10C8143555C6}"/>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507347FC-72F1-4D2D-8308-AF9210CB783A}"/>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4E8E4AB0-0DE2-43B3-9490-C65F0000F575}"/>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EFB09602-80CA-4219-AEBD-14A35E323EA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B8D4BF90-F297-468E-9529-50EAF83C7CDA}"/>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9BEFE509-65FD-43F5-9358-6A6128F27D7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987DC4D2-41F5-4BBB-8755-341E66742C6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977025FF-82A4-42E7-9C7D-7FBDE33F741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38E845E6-0CCB-4700-B848-A0942FA5AEEC}"/>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id="{F41BF18C-B477-4120-8F85-0ECFA4778B6E}"/>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id="{075DF103-55B8-4E79-9195-7587F49871D6}"/>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id="{B0E646DD-7220-45FB-BA9A-E74FDD05E066}"/>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id="{413C191B-A3DD-4A1A-B745-51D2508F1218}"/>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id="{3B85BA8F-6160-44EA-A18B-8449ECDB2B8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id="{677A0E72-930E-480D-B4AC-C26AFC9DA56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id="{7ED5F0D7-DBD3-442B-95FC-46CA26DED32C}"/>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id="{FBA51516-DCA7-4412-956B-46FC4C03160E}"/>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a:extLst>
            <a:ext uri="{FF2B5EF4-FFF2-40B4-BE49-F238E27FC236}">
              <a16:creationId xmlns:a16="http://schemas.microsoft.com/office/drawing/2014/main" id="{00FFD794-AE08-4BD6-A638-98347711954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a:extLst>
            <a:ext uri="{FF2B5EF4-FFF2-40B4-BE49-F238E27FC236}">
              <a16:creationId xmlns:a16="http://schemas.microsoft.com/office/drawing/2014/main" id="{23C866D8-B292-4B62-B4DF-C2222284B09E}"/>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a:extLst>
            <a:ext uri="{FF2B5EF4-FFF2-40B4-BE49-F238E27FC236}">
              <a16:creationId xmlns:a16="http://schemas.microsoft.com/office/drawing/2014/main" id="{50CFBA95-5B90-4FF5-81AA-FC7E86CBC1F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a:extLst>
            <a:ext uri="{FF2B5EF4-FFF2-40B4-BE49-F238E27FC236}">
              <a16:creationId xmlns:a16="http://schemas.microsoft.com/office/drawing/2014/main" id="{39D7DE42-5437-471C-812F-A6B3DBF1D904}"/>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a:extLst>
            <a:ext uri="{FF2B5EF4-FFF2-40B4-BE49-F238E27FC236}">
              <a16:creationId xmlns:a16="http://schemas.microsoft.com/office/drawing/2014/main" id="{818590ED-4434-4FA4-A288-FBBA8B15F267}"/>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a:extLst>
            <a:ext uri="{FF2B5EF4-FFF2-40B4-BE49-F238E27FC236}">
              <a16:creationId xmlns:a16="http://schemas.microsoft.com/office/drawing/2014/main" id="{EE1ECE6E-2D97-4990-BBEA-9EC03FF6CCAD}"/>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a:extLst>
            <a:ext uri="{FF2B5EF4-FFF2-40B4-BE49-F238E27FC236}">
              <a16:creationId xmlns:a16="http://schemas.microsoft.com/office/drawing/2014/main" id="{9F5D4CC7-6ACE-41A2-9EBB-553C5B692D9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a:extLst>
            <a:ext uri="{FF2B5EF4-FFF2-40B4-BE49-F238E27FC236}">
              <a16:creationId xmlns:a16="http://schemas.microsoft.com/office/drawing/2014/main" id="{FA3F7E8C-B214-4F9D-9371-94F790C95F84}"/>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7" name="テキスト ボックス 386">
          <a:extLst>
            <a:ext uri="{FF2B5EF4-FFF2-40B4-BE49-F238E27FC236}">
              <a16:creationId xmlns:a16="http://schemas.microsoft.com/office/drawing/2014/main" id="{E51F7E13-994C-43A5-9DFC-B211E7C20957}"/>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8" name="直線コネクタ 387">
          <a:extLst>
            <a:ext uri="{FF2B5EF4-FFF2-40B4-BE49-F238E27FC236}">
              <a16:creationId xmlns:a16="http://schemas.microsoft.com/office/drawing/2014/main" id="{BA74562B-7DD0-4C0A-93CC-62FDD8FDE668}"/>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9" name="直線コネクタ 388">
          <a:extLst>
            <a:ext uri="{FF2B5EF4-FFF2-40B4-BE49-F238E27FC236}">
              <a16:creationId xmlns:a16="http://schemas.microsoft.com/office/drawing/2014/main" id="{00767E28-B69A-4CC2-A3E6-6DCCF7BE7512}"/>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0" name="テキスト ボックス 389">
          <a:extLst>
            <a:ext uri="{FF2B5EF4-FFF2-40B4-BE49-F238E27FC236}">
              <a16:creationId xmlns:a16="http://schemas.microsoft.com/office/drawing/2014/main" id="{7CFACB7C-CC9E-4CB4-BD6B-031216BBD97F}"/>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1" name="直線コネクタ 390">
          <a:extLst>
            <a:ext uri="{FF2B5EF4-FFF2-40B4-BE49-F238E27FC236}">
              <a16:creationId xmlns:a16="http://schemas.microsoft.com/office/drawing/2014/main" id="{871B0F06-DE6B-4206-BE11-6A9A5121C4A4}"/>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2" name="テキスト ボックス 391">
          <a:extLst>
            <a:ext uri="{FF2B5EF4-FFF2-40B4-BE49-F238E27FC236}">
              <a16:creationId xmlns:a16="http://schemas.microsoft.com/office/drawing/2014/main" id="{316BE551-3BAE-485A-BE38-E505BD85F4B4}"/>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3" name="直線コネクタ 392">
          <a:extLst>
            <a:ext uri="{FF2B5EF4-FFF2-40B4-BE49-F238E27FC236}">
              <a16:creationId xmlns:a16="http://schemas.microsoft.com/office/drawing/2014/main" id="{A25BB9EE-E5FD-46B2-995D-15568DDB6AFC}"/>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4" name="テキスト ボックス 393">
          <a:extLst>
            <a:ext uri="{FF2B5EF4-FFF2-40B4-BE49-F238E27FC236}">
              <a16:creationId xmlns:a16="http://schemas.microsoft.com/office/drawing/2014/main" id="{C2E368E7-755E-46A5-BD47-41E9BDDB4C0A}"/>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5" name="直線コネクタ 394">
          <a:extLst>
            <a:ext uri="{FF2B5EF4-FFF2-40B4-BE49-F238E27FC236}">
              <a16:creationId xmlns:a16="http://schemas.microsoft.com/office/drawing/2014/main" id="{05CE9CFC-163B-46AD-990C-8E1B2CA21ABF}"/>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6" name="テキスト ボックス 395">
          <a:extLst>
            <a:ext uri="{FF2B5EF4-FFF2-40B4-BE49-F238E27FC236}">
              <a16:creationId xmlns:a16="http://schemas.microsoft.com/office/drawing/2014/main" id="{BE5FFC7F-8FBE-4368-B7E1-45F57C678585}"/>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7" name="直線コネクタ 396">
          <a:extLst>
            <a:ext uri="{FF2B5EF4-FFF2-40B4-BE49-F238E27FC236}">
              <a16:creationId xmlns:a16="http://schemas.microsoft.com/office/drawing/2014/main" id="{2E7FDD4E-884C-40F6-95D1-05030BE8DCE1}"/>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8" name="テキスト ボックス 397">
          <a:extLst>
            <a:ext uri="{FF2B5EF4-FFF2-40B4-BE49-F238E27FC236}">
              <a16:creationId xmlns:a16="http://schemas.microsoft.com/office/drawing/2014/main" id="{A9A6CB51-DBCC-4FE7-87D2-0354E5F008BB}"/>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9" name="直線コネクタ 398">
          <a:extLst>
            <a:ext uri="{FF2B5EF4-FFF2-40B4-BE49-F238E27FC236}">
              <a16:creationId xmlns:a16="http://schemas.microsoft.com/office/drawing/2014/main" id="{6C6779E2-2EE0-4107-9A9F-60A97B9BCFBF}"/>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0" name="テキスト ボックス 399">
          <a:extLst>
            <a:ext uri="{FF2B5EF4-FFF2-40B4-BE49-F238E27FC236}">
              <a16:creationId xmlns:a16="http://schemas.microsoft.com/office/drawing/2014/main" id="{D9F2191D-6F5C-4E71-822F-ACA9B267384A}"/>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1" name="直線コネクタ 400">
          <a:extLst>
            <a:ext uri="{FF2B5EF4-FFF2-40B4-BE49-F238E27FC236}">
              <a16:creationId xmlns:a16="http://schemas.microsoft.com/office/drawing/2014/main" id="{47C47CC2-473C-44CA-A190-0D2C2842223B}"/>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2" name="テキスト ボックス 401">
          <a:extLst>
            <a:ext uri="{FF2B5EF4-FFF2-40B4-BE49-F238E27FC236}">
              <a16:creationId xmlns:a16="http://schemas.microsoft.com/office/drawing/2014/main" id="{B6F665F9-3329-46CD-97A9-CECB0659A9A8}"/>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3" name="【消防施設】&#10;有形固定資産減価償却率グラフ枠">
          <a:extLst>
            <a:ext uri="{FF2B5EF4-FFF2-40B4-BE49-F238E27FC236}">
              <a16:creationId xmlns:a16="http://schemas.microsoft.com/office/drawing/2014/main" id="{20BA7D0F-D365-4CCD-A4B0-644028B06FDA}"/>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04" name="直線コネクタ 403">
          <a:extLst>
            <a:ext uri="{FF2B5EF4-FFF2-40B4-BE49-F238E27FC236}">
              <a16:creationId xmlns:a16="http://schemas.microsoft.com/office/drawing/2014/main" id="{7CD19E53-2DE3-4DCB-9211-C04BFE3FAA72}"/>
            </a:ext>
          </a:extLst>
        </xdr:cNvPr>
        <xdr:cNvCxnSpPr/>
      </xdr:nvCxnSpPr>
      <xdr:spPr>
        <a:xfrm flipV="1">
          <a:off x="14699614" y="127979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05" name="【消防施設】&#10;有形固定資産減価償却率最小値テキスト">
          <a:extLst>
            <a:ext uri="{FF2B5EF4-FFF2-40B4-BE49-F238E27FC236}">
              <a16:creationId xmlns:a16="http://schemas.microsoft.com/office/drawing/2014/main" id="{9806EE8C-E7F7-49C9-9509-A2134ACAC3F6}"/>
            </a:ext>
          </a:extLst>
        </xdr:cNvPr>
        <xdr:cNvSpPr txBox="1"/>
      </xdr:nvSpPr>
      <xdr:spPr>
        <a:xfrm>
          <a:off x="14738350" y="143366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06" name="直線コネクタ 405">
          <a:extLst>
            <a:ext uri="{FF2B5EF4-FFF2-40B4-BE49-F238E27FC236}">
              <a16:creationId xmlns:a16="http://schemas.microsoft.com/office/drawing/2014/main" id="{985C8266-CC1D-44E5-A041-978E1AD92E2A}"/>
            </a:ext>
          </a:extLst>
        </xdr:cNvPr>
        <xdr:cNvCxnSpPr/>
      </xdr:nvCxnSpPr>
      <xdr:spPr>
        <a:xfrm>
          <a:off x="14611350" y="14332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7" name="【消防施設】&#10;有形固定資産減価償却率最大値テキスト">
          <a:extLst>
            <a:ext uri="{FF2B5EF4-FFF2-40B4-BE49-F238E27FC236}">
              <a16:creationId xmlns:a16="http://schemas.microsoft.com/office/drawing/2014/main" id="{39AD9F83-99A2-4F29-B57E-43CC67F2B2E7}"/>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8" name="直線コネクタ 407">
          <a:extLst>
            <a:ext uri="{FF2B5EF4-FFF2-40B4-BE49-F238E27FC236}">
              <a16:creationId xmlns:a16="http://schemas.microsoft.com/office/drawing/2014/main" id="{1F4D5E78-C7B9-4ABA-928D-A234E74F9E10}"/>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09" name="【消防施設】&#10;有形固定資産減価償却率平均値テキスト">
          <a:extLst>
            <a:ext uri="{FF2B5EF4-FFF2-40B4-BE49-F238E27FC236}">
              <a16:creationId xmlns:a16="http://schemas.microsoft.com/office/drawing/2014/main" id="{0231A680-FB2B-43B4-9223-B3043C4C1A0B}"/>
            </a:ext>
          </a:extLst>
        </xdr:cNvPr>
        <xdr:cNvSpPr txBox="1"/>
      </xdr:nvSpPr>
      <xdr:spPr>
        <a:xfrm>
          <a:off x="14738350" y="13353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10" name="フローチャート: 判断 409">
          <a:extLst>
            <a:ext uri="{FF2B5EF4-FFF2-40B4-BE49-F238E27FC236}">
              <a16:creationId xmlns:a16="http://schemas.microsoft.com/office/drawing/2014/main" id="{714933D2-67B0-42E1-A178-35F52EA9F31F}"/>
            </a:ext>
          </a:extLst>
        </xdr:cNvPr>
        <xdr:cNvSpPr/>
      </xdr:nvSpPr>
      <xdr:spPr>
        <a:xfrm>
          <a:off x="14649450" y="133747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11" name="フローチャート: 判断 410">
          <a:extLst>
            <a:ext uri="{FF2B5EF4-FFF2-40B4-BE49-F238E27FC236}">
              <a16:creationId xmlns:a16="http://schemas.microsoft.com/office/drawing/2014/main" id="{C8E15BC6-37F4-41D3-B0B1-E5F574FFB2BF}"/>
            </a:ext>
          </a:extLst>
        </xdr:cNvPr>
        <xdr:cNvSpPr/>
      </xdr:nvSpPr>
      <xdr:spPr>
        <a:xfrm>
          <a:off x="13887450" y="134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12" name="n_1aveValue【消防施設】&#10;有形固定資産減価償却率">
          <a:extLst>
            <a:ext uri="{FF2B5EF4-FFF2-40B4-BE49-F238E27FC236}">
              <a16:creationId xmlns:a16="http://schemas.microsoft.com/office/drawing/2014/main" id="{F3A9DEDC-E094-419B-BDCB-E217E82001C4}"/>
            </a:ext>
          </a:extLst>
        </xdr:cNvPr>
        <xdr:cNvSpPr txBox="1"/>
      </xdr:nvSpPr>
      <xdr:spPr>
        <a:xfrm>
          <a:off x="1374204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13" name="フローチャート: 判断 412">
          <a:extLst>
            <a:ext uri="{FF2B5EF4-FFF2-40B4-BE49-F238E27FC236}">
              <a16:creationId xmlns:a16="http://schemas.microsoft.com/office/drawing/2014/main" id="{1C4F4319-E286-413B-AE52-57AE71C197E8}"/>
            </a:ext>
          </a:extLst>
        </xdr:cNvPr>
        <xdr:cNvSpPr/>
      </xdr:nvSpPr>
      <xdr:spPr>
        <a:xfrm>
          <a:off x="13093700" y="133682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14" name="n_2aveValue【消防施設】&#10;有形固定資産減価償却率">
          <a:extLst>
            <a:ext uri="{FF2B5EF4-FFF2-40B4-BE49-F238E27FC236}">
              <a16:creationId xmlns:a16="http://schemas.microsoft.com/office/drawing/2014/main" id="{69E3DCB9-213A-42DF-844D-AEE834F9C4D1}"/>
            </a:ext>
          </a:extLst>
        </xdr:cNvPr>
        <xdr:cNvSpPr txBox="1"/>
      </xdr:nvSpPr>
      <xdr:spPr>
        <a:xfrm>
          <a:off x="12960994" y="1345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15" name="フローチャート: 判断 414">
          <a:extLst>
            <a:ext uri="{FF2B5EF4-FFF2-40B4-BE49-F238E27FC236}">
              <a16:creationId xmlns:a16="http://schemas.microsoft.com/office/drawing/2014/main" id="{45B90F9F-A095-4295-9C1A-D277F92C9628}"/>
            </a:ext>
          </a:extLst>
        </xdr:cNvPr>
        <xdr:cNvSpPr/>
      </xdr:nvSpPr>
      <xdr:spPr>
        <a:xfrm>
          <a:off x="12299950" y="133371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16" name="n_3aveValue【消防施設】&#10;有形固定資産減価償却率">
          <a:extLst>
            <a:ext uri="{FF2B5EF4-FFF2-40B4-BE49-F238E27FC236}">
              <a16:creationId xmlns:a16="http://schemas.microsoft.com/office/drawing/2014/main" id="{B3CFA731-FAE5-4CD4-A805-E5B192CC828E}"/>
            </a:ext>
          </a:extLst>
        </xdr:cNvPr>
        <xdr:cNvSpPr txBox="1"/>
      </xdr:nvSpPr>
      <xdr:spPr>
        <a:xfrm>
          <a:off x="12167244" y="1311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4397018D-B67A-4931-A0EA-30BD330F98C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34AB2A8D-BA84-49B8-96B7-230DCB33535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B2C1B995-854D-4F83-9780-7DB92AA4BA8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25DF45EE-7B7D-429D-BCC0-3CCF83C86E29}"/>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7E046941-637A-4BB5-A3ED-0A6BD684D52B}"/>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96701</xdr:rowOff>
    </xdr:from>
    <xdr:to>
      <xdr:col>85</xdr:col>
      <xdr:colOff>177800</xdr:colOff>
      <xdr:row>78</xdr:row>
      <xdr:rowOff>26851</xdr:rowOff>
    </xdr:to>
    <xdr:sp macro="" textlink="">
      <xdr:nvSpPr>
        <xdr:cNvPr id="422" name="楕円 421">
          <a:extLst>
            <a:ext uri="{FF2B5EF4-FFF2-40B4-BE49-F238E27FC236}">
              <a16:creationId xmlns:a16="http://schemas.microsoft.com/office/drawing/2014/main" id="{F3CA08A1-8F0B-49F2-A1FB-EE91033392B5}"/>
            </a:ext>
          </a:extLst>
        </xdr:cNvPr>
        <xdr:cNvSpPr/>
      </xdr:nvSpPr>
      <xdr:spPr>
        <a:xfrm>
          <a:off x="14649450" y="128157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11628</xdr:rowOff>
    </xdr:from>
    <xdr:ext cx="405111" cy="259045"/>
    <xdr:sp macro="" textlink="">
      <xdr:nvSpPr>
        <xdr:cNvPr id="423" name="【消防施設】&#10;有形固定資産減価償却率該当値テキスト">
          <a:extLst>
            <a:ext uri="{FF2B5EF4-FFF2-40B4-BE49-F238E27FC236}">
              <a16:creationId xmlns:a16="http://schemas.microsoft.com/office/drawing/2014/main" id="{DF88FBFA-244C-4F90-9157-CB03905EBB2C}"/>
            </a:ext>
          </a:extLst>
        </xdr:cNvPr>
        <xdr:cNvSpPr txBox="1"/>
      </xdr:nvSpPr>
      <xdr:spPr>
        <a:xfrm>
          <a:off x="14738350" y="1273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80373</xdr:rowOff>
    </xdr:from>
    <xdr:to>
      <xdr:col>81</xdr:col>
      <xdr:colOff>101600</xdr:colOff>
      <xdr:row>78</xdr:row>
      <xdr:rowOff>10523</xdr:rowOff>
    </xdr:to>
    <xdr:sp macro="" textlink="">
      <xdr:nvSpPr>
        <xdr:cNvPr id="424" name="楕円 423">
          <a:extLst>
            <a:ext uri="{FF2B5EF4-FFF2-40B4-BE49-F238E27FC236}">
              <a16:creationId xmlns:a16="http://schemas.microsoft.com/office/drawing/2014/main" id="{1C9CF003-83AD-4436-9A15-E698E7B8998B}"/>
            </a:ext>
          </a:extLst>
        </xdr:cNvPr>
        <xdr:cNvSpPr/>
      </xdr:nvSpPr>
      <xdr:spPr>
        <a:xfrm>
          <a:off x="13887450" y="127994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131173</xdr:rowOff>
    </xdr:from>
    <xdr:to>
      <xdr:col>85</xdr:col>
      <xdr:colOff>127000</xdr:colOff>
      <xdr:row>77</xdr:row>
      <xdr:rowOff>147501</xdr:rowOff>
    </xdr:to>
    <xdr:cxnSp macro="">
      <xdr:nvCxnSpPr>
        <xdr:cNvPr id="425" name="直線コネクタ 424">
          <a:extLst>
            <a:ext uri="{FF2B5EF4-FFF2-40B4-BE49-F238E27FC236}">
              <a16:creationId xmlns:a16="http://schemas.microsoft.com/office/drawing/2014/main" id="{B7288EB0-8FC2-4CAC-BFAD-B53B5995FE73}"/>
            </a:ext>
          </a:extLst>
        </xdr:cNvPr>
        <xdr:cNvCxnSpPr/>
      </xdr:nvCxnSpPr>
      <xdr:spPr>
        <a:xfrm>
          <a:off x="13938250" y="12850223"/>
          <a:ext cx="762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82006</xdr:rowOff>
    </xdr:from>
    <xdr:to>
      <xdr:col>76</xdr:col>
      <xdr:colOff>165100</xdr:colOff>
      <xdr:row>78</xdr:row>
      <xdr:rowOff>12156</xdr:rowOff>
    </xdr:to>
    <xdr:sp macro="" textlink="">
      <xdr:nvSpPr>
        <xdr:cNvPr id="426" name="楕円 425">
          <a:extLst>
            <a:ext uri="{FF2B5EF4-FFF2-40B4-BE49-F238E27FC236}">
              <a16:creationId xmlns:a16="http://schemas.microsoft.com/office/drawing/2014/main" id="{6092DE13-2FBE-422A-93BC-5196B859F380}"/>
            </a:ext>
          </a:extLst>
        </xdr:cNvPr>
        <xdr:cNvSpPr/>
      </xdr:nvSpPr>
      <xdr:spPr>
        <a:xfrm>
          <a:off x="13093700" y="12801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131173</xdr:rowOff>
    </xdr:from>
    <xdr:to>
      <xdr:col>81</xdr:col>
      <xdr:colOff>50800</xdr:colOff>
      <xdr:row>77</xdr:row>
      <xdr:rowOff>132806</xdr:rowOff>
    </xdr:to>
    <xdr:cxnSp macro="">
      <xdr:nvCxnSpPr>
        <xdr:cNvPr id="427" name="直線コネクタ 426">
          <a:extLst>
            <a:ext uri="{FF2B5EF4-FFF2-40B4-BE49-F238E27FC236}">
              <a16:creationId xmlns:a16="http://schemas.microsoft.com/office/drawing/2014/main" id="{A46C804A-BD33-4A79-9FBA-3BCEC3AC72B9}"/>
            </a:ext>
          </a:extLst>
        </xdr:cNvPr>
        <xdr:cNvCxnSpPr/>
      </xdr:nvCxnSpPr>
      <xdr:spPr>
        <a:xfrm flipV="1">
          <a:off x="13144500" y="12850223"/>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27050</xdr:rowOff>
    </xdr:from>
    <xdr:ext cx="405111" cy="259045"/>
    <xdr:sp macro="" textlink="">
      <xdr:nvSpPr>
        <xdr:cNvPr id="428" name="n_1mainValue【消防施設】&#10;有形固定資産減価償却率">
          <a:extLst>
            <a:ext uri="{FF2B5EF4-FFF2-40B4-BE49-F238E27FC236}">
              <a16:creationId xmlns:a16="http://schemas.microsoft.com/office/drawing/2014/main" id="{F1AA2B24-4AD6-4973-BFDB-174BF260748B}"/>
            </a:ext>
          </a:extLst>
        </xdr:cNvPr>
        <xdr:cNvSpPr txBox="1"/>
      </xdr:nvSpPr>
      <xdr:spPr>
        <a:xfrm>
          <a:off x="13742044" y="12581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28683</xdr:rowOff>
    </xdr:from>
    <xdr:ext cx="405111" cy="259045"/>
    <xdr:sp macro="" textlink="">
      <xdr:nvSpPr>
        <xdr:cNvPr id="429" name="n_2mainValue【消防施設】&#10;有形固定資産減価償却率">
          <a:extLst>
            <a:ext uri="{FF2B5EF4-FFF2-40B4-BE49-F238E27FC236}">
              <a16:creationId xmlns:a16="http://schemas.microsoft.com/office/drawing/2014/main" id="{5861A5C9-641C-4903-90BF-7E27286978EC}"/>
            </a:ext>
          </a:extLst>
        </xdr:cNvPr>
        <xdr:cNvSpPr txBox="1"/>
      </xdr:nvSpPr>
      <xdr:spPr>
        <a:xfrm>
          <a:off x="12960994" y="125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a:extLst>
            <a:ext uri="{FF2B5EF4-FFF2-40B4-BE49-F238E27FC236}">
              <a16:creationId xmlns:a16="http://schemas.microsoft.com/office/drawing/2014/main" id="{2DF29DAD-A701-4B30-B638-B99987CC9A2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a:extLst>
            <a:ext uri="{FF2B5EF4-FFF2-40B4-BE49-F238E27FC236}">
              <a16:creationId xmlns:a16="http://schemas.microsoft.com/office/drawing/2014/main" id="{F7234B96-4267-41CB-9586-09BED3AE7C94}"/>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a:extLst>
            <a:ext uri="{FF2B5EF4-FFF2-40B4-BE49-F238E27FC236}">
              <a16:creationId xmlns:a16="http://schemas.microsoft.com/office/drawing/2014/main" id="{A6478E28-A46E-4013-8C95-34DCEAE6D545}"/>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a:extLst>
            <a:ext uri="{FF2B5EF4-FFF2-40B4-BE49-F238E27FC236}">
              <a16:creationId xmlns:a16="http://schemas.microsoft.com/office/drawing/2014/main" id="{F44DC53A-1DDD-4445-B340-610BFBF551E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a:extLst>
            <a:ext uri="{FF2B5EF4-FFF2-40B4-BE49-F238E27FC236}">
              <a16:creationId xmlns:a16="http://schemas.microsoft.com/office/drawing/2014/main" id="{6749FC62-4C5A-4E47-8A4E-DE02046EB908}"/>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a:extLst>
            <a:ext uri="{FF2B5EF4-FFF2-40B4-BE49-F238E27FC236}">
              <a16:creationId xmlns:a16="http://schemas.microsoft.com/office/drawing/2014/main" id="{0CEBDCD0-1E77-42AC-969E-2BEAA1E3C8C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a:extLst>
            <a:ext uri="{FF2B5EF4-FFF2-40B4-BE49-F238E27FC236}">
              <a16:creationId xmlns:a16="http://schemas.microsoft.com/office/drawing/2014/main" id="{436175EF-C519-4822-8B1B-89EDE6327B5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a:extLst>
            <a:ext uri="{FF2B5EF4-FFF2-40B4-BE49-F238E27FC236}">
              <a16:creationId xmlns:a16="http://schemas.microsoft.com/office/drawing/2014/main" id="{B2DB4EEC-3179-49BF-B83B-FEC505D96419}"/>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2A21E2B4-8743-441C-B194-3B756871D5C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96FE7370-9C92-41DC-ADDF-151EA651CF32}"/>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57A50947-A300-4660-9B68-BB69F750C77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D44531BA-50CF-4C6E-ACBE-7D52FB305F4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79493A1A-E685-4039-9D57-4A5FB191194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75226721-C326-404F-8128-6AA7BD060E4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7955A2D3-836C-47B1-AFF7-D2AFD9CAFEA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3C118F51-6B3E-4224-A659-CFD3F01028B6}"/>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30CBCEDE-31BB-4FE3-B8D8-8A3A3EDCF9E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CC049180-591D-4FF2-BC7B-F3FB10F6DED6}"/>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48" name="直線コネクタ 447">
          <a:extLst>
            <a:ext uri="{FF2B5EF4-FFF2-40B4-BE49-F238E27FC236}">
              <a16:creationId xmlns:a16="http://schemas.microsoft.com/office/drawing/2014/main" id="{37A4928D-C660-483D-B201-E6B9AF90A208}"/>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49" name="テキスト ボックス 448">
          <a:extLst>
            <a:ext uri="{FF2B5EF4-FFF2-40B4-BE49-F238E27FC236}">
              <a16:creationId xmlns:a16="http://schemas.microsoft.com/office/drawing/2014/main" id="{5EF6581F-BAD0-4C54-9FD2-A56046B21745}"/>
            </a:ext>
          </a:extLst>
        </xdr:cNvPr>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0" name="直線コネクタ 449">
          <a:extLst>
            <a:ext uri="{FF2B5EF4-FFF2-40B4-BE49-F238E27FC236}">
              <a16:creationId xmlns:a16="http://schemas.microsoft.com/office/drawing/2014/main" id="{35B981A0-F0E6-4E2A-BC68-9887A6BC35B9}"/>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1" name="テキスト ボックス 450">
          <a:extLst>
            <a:ext uri="{FF2B5EF4-FFF2-40B4-BE49-F238E27FC236}">
              <a16:creationId xmlns:a16="http://schemas.microsoft.com/office/drawing/2014/main" id="{DCC38D0A-0749-4420-B6C1-5F6A7EAF5D30}"/>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2" name="直線コネクタ 451">
          <a:extLst>
            <a:ext uri="{FF2B5EF4-FFF2-40B4-BE49-F238E27FC236}">
              <a16:creationId xmlns:a16="http://schemas.microsoft.com/office/drawing/2014/main" id="{CB8CB178-0747-4E66-B351-9D24B638A12D}"/>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3" name="テキスト ボックス 452">
          <a:extLst>
            <a:ext uri="{FF2B5EF4-FFF2-40B4-BE49-F238E27FC236}">
              <a16:creationId xmlns:a16="http://schemas.microsoft.com/office/drawing/2014/main" id="{A1790927-E3E1-4699-92A1-CB5DC39503AE}"/>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4" name="直線コネクタ 453">
          <a:extLst>
            <a:ext uri="{FF2B5EF4-FFF2-40B4-BE49-F238E27FC236}">
              <a16:creationId xmlns:a16="http://schemas.microsoft.com/office/drawing/2014/main" id="{C5CBCC48-6004-429C-803E-759B7E997862}"/>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5" name="テキスト ボックス 454">
          <a:extLst>
            <a:ext uri="{FF2B5EF4-FFF2-40B4-BE49-F238E27FC236}">
              <a16:creationId xmlns:a16="http://schemas.microsoft.com/office/drawing/2014/main" id="{014B2DE4-6D1E-408F-9D2C-7F630FA8708F}"/>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6" name="直線コネクタ 455">
          <a:extLst>
            <a:ext uri="{FF2B5EF4-FFF2-40B4-BE49-F238E27FC236}">
              <a16:creationId xmlns:a16="http://schemas.microsoft.com/office/drawing/2014/main" id="{8F7C4252-4C80-4324-BA84-1405A06A1DEC}"/>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C0F499E2-D9CD-4D6A-B538-58B085FFB6BF}"/>
            </a:ext>
          </a:extLst>
        </xdr:cNvPr>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a:extLst>
            <a:ext uri="{FF2B5EF4-FFF2-40B4-BE49-F238E27FC236}">
              <a16:creationId xmlns:a16="http://schemas.microsoft.com/office/drawing/2014/main" id="{C4DA2011-DED5-4EA9-818D-60747C7A1B0B}"/>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0AD5C27-8334-4CC2-BD67-CCB184C67453}"/>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0" name="【庁舎】&#10;有形固定資産減価償却率グラフ枠">
          <a:extLst>
            <a:ext uri="{FF2B5EF4-FFF2-40B4-BE49-F238E27FC236}">
              <a16:creationId xmlns:a16="http://schemas.microsoft.com/office/drawing/2014/main" id="{2D2B8A7D-BEFB-423F-92D6-0D26A0FBA35D}"/>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61" name="直線コネクタ 460">
          <a:extLst>
            <a:ext uri="{FF2B5EF4-FFF2-40B4-BE49-F238E27FC236}">
              <a16:creationId xmlns:a16="http://schemas.microsoft.com/office/drawing/2014/main" id="{ECBA3E20-FE2D-428C-9AFC-D04ADDC83D99}"/>
            </a:ext>
          </a:extLst>
        </xdr:cNvPr>
        <xdr:cNvCxnSpPr/>
      </xdr:nvCxnSpPr>
      <xdr:spPr>
        <a:xfrm flipV="1">
          <a:off x="14699614" y="16827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62" name="【庁舎】&#10;有形固定資産減価償却率最小値テキスト">
          <a:extLst>
            <a:ext uri="{FF2B5EF4-FFF2-40B4-BE49-F238E27FC236}">
              <a16:creationId xmlns:a16="http://schemas.microsoft.com/office/drawing/2014/main" id="{F2944EBA-ED24-45D0-89A0-6FA58D0A3034}"/>
            </a:ext>
          </a:extLst>
        </xdr:cNvPr>
        <xdr:cNvSpPr txBox="1"/>
      </xdr:nvSpPr>
      <xdr:spPr>
        <a:xfrm>
          <a:off x="14738350" y="181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63" name="直線コネクタ 462">
          <a:extLst>
            <a:ext uri="{FF2B5EF4-FFF2-40B4-BE49-F238E27FC236}">
              <a16:creationId xmlns:a16="http://schemas.microsoft.com/office/drawing/2014/main" id="{D0DD901A-97D2-407B-A250-14BDE9C47ECF}"/>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64" name="【庁舎】&#10;有形固定資産減価償却率最大値テキスト">
          <a:extLst>
            <a:ext uri="{FF2B5EF4-FFF2-40B4-BE49-F238E27FC236}">
              <a16:creationId xmlns:a16="http://schemas.microsoft.com/office/drawing/2014/main" id="{95B9EB70-4535-42F6-B7A4-93E5860CA7BA}"/>
            </a:ext>
          </a:extLst>
        </xdr:cNvPr>
        <xdr:cNvSpPr txBox="1"/>
      </xdr:nvSpPr>
      <xdr:spPr>
        <a:xfrm>
          <a:off x="14738350"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65" name="直線コネクタ 464">
          <a:extLst>
            <a:ext uri="{FF2B5EF4-FFF2-40B4-BE49-F238E27FC236}">
              <a16:creationId xmlns:a16="http://schemas.microsoft.com/office/drawing/2014/main" id="{EB28D52B-CC28-4D2D-B8FD-BCC05C756F28}"/>
            </a:ext>
          </a:extLst>
        </xdr:cNvPr>
        <xdr:cNvCxnSpPr/>
      </xdr:nvCxnSpPr>
      <xdr:spPr>
        <a:xfrm>
          <a:off x="14611350" y="1682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66" name="【庁舎】&#10;有形固定資産減価償却率平均値テキスト">
          <a:extLst>
            <a:ext uri="{FF2B5EF4-FFF2-40B4-BE49-F238E27FC236}">
              <a16:creationId xmlns:a16="http://schemas.microsoft.com/office/drawing/2014/main" id="{7C135F6B-025D-4327-8D46-4DD5FEAD482D}"/>
            </a:ext>
          </a:extLst>
        </xdr:cNvPr>
        <xdr:cNvSpPr txBox="1"/>
      </xdr:nvSpPr>
      <xdr:spPr>
        <a:xfrm>
          <a:off x="14738350" y="17270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67" name="フローチャート: 判断 466">
          <a:extLst>
            <a:ext uri="{FF2B5EF4-FFF2-40B4-BE49-F238E27FC236}">
              <a16:creationId xmlns:a16="http://schemas.microsoft.com/office/drawing/2014/main" id="{3C2285E6-0AC4-42EE-8413-A6ABE73E93A0}"/>
            </a:ext>
          </a:extLst>
        </xdr:cNvPr>
        <xdr:cNvSpPr/>
      </xdr:nvSpPr>
      <xdr:spPr>
        <a:xfrm>
          <a:off x="14649450" y="17292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68" name="フローチャート: 判断 467">
          <a:extLst>
            <a:ext uri="{FF2B5EF4-FFF2-40B4-BE49-F238E27FC236}">
              <a16:creationId xmlns:a16="http://schemas.microsoft.com/office/drawing/2014/main" id="{A39DC54C-1B48-47BE-8CAB-24F4D7FFA7E1}"/>
            </a:ext>
          </a:extLst>
        </xdr:cNvPr>
        <xdr:cNvSpPr/>
      </xdr:nvSpPr>
      <xdr:spPr>
        <a:xfrm>
          <a:off x="13887450" y="1727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69" name="n_1aveValue【庁舎】&#10;有形固定資産減価償却率">
          <a:extLst>
            <a:ext uri="{FF2B5EF4-FFF2-40B4-BE49-F238E27FC236}">
              <a16:creationId xmlns:a16="http://schemas.microsoft.com/office/drawing/2014/main" id="{862A2187-6A63-4ADB-BA1C-85D249B3C31A}"/>
            </a:ext>
          </a:extLst>
        </xdr:cNvPr>
        <xdr:cNvSpPr txBox="1"/>
      </xdr:nvSpPr>
      <xdr:spPr>
        <a:xfrm>
          <a:off x="13742044" y="1736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70" name="フローチャート: 判断 469">
          <a:extLst>
            <a:ext uri="{FF2B5EF4-FFF2-40B4-BE49-F238E27FC236}">
              <a16:creationId xmlns:a16="http://schemas.microsoft.com/office/drawing/2014/main" id="{F2AC6F52-7171-47CE-861F-5239C5C3F9BC}"/>
            </a:ext>
          </a:extLst>
        </xdr:cNvPr>
        <xdr:cNvSpPr/>
      </xdr:nvSpPr>
      <xdr:spPr>
        <a:xfrm>
          <a:off x="13093700" y="1726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71" name="n_2aveValue【庁舎】&#10;有形固定資産減価償却率">
          <a:extLst>
            <a:ext uri="{FF2B5EF4-FFF2-40B4-BE49-F238E27FC236}">
              <a16:creationId xmlns:a16="http://schemas.microsoft.com/office/drawing/2014/main" id="{EC44D025-D56D-4E64-8F89-767E2CADF9C5}"/>
            </a:ext>
          </a:extLst>
        </xdr:cNvPr>
        <xdr:cNvSpPr txBox="1"/>
      </xdr:nvSpPr>
      <xdr:spPr>
        <a:xfrm>
          <a:off x="1296099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72" name="フローチャート: 判断 471">
          <a:extLst>
            <a:ext uri="{FF2B5EF4-FFF2-40B4-BE49-F238E27FC236}">
              <a16:creationId xmlns:a16="http://schemas.microsoft.com/office/drawing/2014/main" id="{88EB6212-E515-4BD4-89D0-0622ED46AAF5}"/>
            </a:ext>
          </a:extLst>
        </xdr:cNvPr>
        <xdr:cNvSpPr/>
      </xdr:nvSpPr>
      <xdr:spPr>
        <a:xfrm>
          <a:off x="12299950" y="17297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73" name="n_3aveValue【庁舎】&#10;有形固定資産減価償却率">
          <a:extLst>
            <a:ext uri="{FF2B5EF4-FFF2-40B4-BE49-F238E27FC236}">
              <a16:creationId xmlns:a16="http://schemas.microsoft.com/office/drawing/2014/main" id="{B219C653-8425-4A82-8A75-7A8B481A699F}"/>
            </a:ext>
          </a:extLst>
        </xdr:cNvPr>
        <xdr:cNvSpPr txBox="1"/>
      </xdr:nvSpPr>
      <xdr:spPr>
        <a:xfrm>
          <a:off x="12167244"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579F8AD-E5DA-45DF-A1DC-A0DA9B20C4B1}"/>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649C376-68F9-4F01-B920-BC8835BF3D8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F85B60A-DECF-490A-BAFF-2D3EF6B204BF}"/>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2512704-0E4A-4E36-8ED1-A5FB2A6A8556}"/>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9D3EC76A-E058-499E-824D-0AF56DBA4097}"/>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xdr:rowOff>
    </xdr:from>
    <xdr:to>
      <xdr:col>85</xdr:col>
      <xdr:colOff>177800</xdr:colOff>
      <xdr:row>103</xdr:row>
      <xdr:rowOff>107950</xdr:rowOff>
    </xdr:to>
    <xdr:sp macro="" textlink="">
      <xdr:nvSpPr>
        <xdr:cNvPr id="479" name="楕円 478">
          <a:extLst>
            <a:ext uri="{FF2B5EF4-FFF2-40B4-BE49-F238E27FC236}">
              <a16:creationId xmlns:a16="http://schemas.microsoft.com/office/drawing/2014/main" id="{D5D865FA-DF89-4C7B-8DC2-45515E925CDD}"/>
            </a:ext>
          </a:extLst>
        </xdr:cNvPr>
        <xdr:cNvSpPr/>
      </xdr:nvSpPr>
      <xdr:spPr>
        <a:xfrm>
          <a:off x="14649450" y="17094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29227</xdr:rowOff>
    </xdr:from>
    <xdr:ext cx="405111" cy="259045"/>
    <xdr:sp macro="" textlink="">
      <xdr:nvSpPr>
        <xdr:cNvPr id="480" name="【庁舎】&#10;有形固定資産減価償却率該当値テキスト">
          <a:extLst>
            <a:ext uri="{FF2B5EF4-FFF2-40B4-BE49-F238E27FC236}">
              <a16:creationId xmlns:a16="http://schemas.microsoft.com/office/drawing/2014/main" id="{CA739677-43EF-4D58-AC0B-70CA8A8FC287}"/>
            </a:ext>
          </a:extLst>
        </xdr:cNvPr>
        <xdr:cNvSpPr txBox="1"/>
      </xdr:nvSpPr>
      <xdr:spPr>
        <a:xfrm>
          <a:off x="14738350"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33020</xdr:rowOff>
    </xdr:from>
    <xdr:to>
      <xdr:col>81</xdr:col>
      <xdr:colOff>101600</xdr:colOff>
      <xdr:row>103</xdr:row>
      <xdr:rowOff>134620</xdr:rowOff>
    </xdr:to>
    <xdr:sp macro="" textlink="">
      <xdr:nvSpPr>
        <xdr:cNvPr id="481" name="楕円 480">
          <a:extLst>
            <a:ext uri="{FF2B5EF4-FFF2-40B4-BE49-F238E27FC236}">
              <a16:creationId xmlns:a16="http://schemas.microsoft.com/office/drawing/2014/main" id="{0BE72698-1EEC-47D6-ADD0-72DDD30AA34A}"/>
            </a:ext>
          </a:extLst>
        </xdr:cNvPr>
        <xdr:cNvSpPr/>
      </xdr:nvSpPr>
      <xdr:spPr>
        <a:xfrm>
          <a:off x="1388745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57150</xdr:rowOff>
    </xdr:from>
    <xdr:to>
      <xdr:col>85</xdr:col>
      <xdr:colOff>127000</xdr:colOff>
      <xdr:row>103</xdr:row>
      <xdr:rowOff>83820</xdr:rowOff>
    </xdr:to>
    <xdr:cxnSp macro="">
      <xdr:nvCxnSpPr>
        <xdr:cNvPr id="482" name="直線コネクタ 481">
          <a:extLst>
            <a:ext uri="{FF2B5EF4-FFF2-40B4-BE49-F238E27FC236}">
              <a16:creationId xmlns:a16="http://schemas.microsoft.com/office/drawing/2014/main" id="{B3600F90-1D67-46A3-879E-EC0236BF902C}"/>
            </a:ext>
          </a:extLst>
        </xdr:cNvPr>
        <xdr:cNvCxnSpPr/>
      </xdr:nvCxnSpPr>
      <xdr:spPr>
        <a:xfrm flipV="1">
          <a:off x="13938250" y="1714500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483" name="楕円 482">
          <a:extLst>
            <a:ext uri="{FF2B5EF4-FFF2-40B4-BE49-F238E27FC236}">
              <a16:creationId xmlns:a16="http://schemas.microsoft.com/office/drawing/2014/main" id="{D752D182-6C04-44BC-8D76-4E7C286889A9}"/>
            </a:ext>
          </a:extLst>
        </xdr:cNvPr>
        <xdr:cNvSpPr/>
      </xdr:nvSpPr>
      <xdr:spPr>
        <a:xfrm>
          <a:off x="13093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83820</xdr:rowOff>
    </xdr:from>
    <xdr:to>
      <xdr:col>81</xdr:col>
      <xdr:colOff>50800</xdr:colOff>
      <xdr:row>103</xdr:row>
      <xdr:rowOff>110489</xdr:rowOff>
    </xdr:to>
    <xdr:cxnSp macro="">
      <xdr:nvCxnSpPr>
        <xdr:cNvPr id="484" name="直線コネクタ 483">
          <a:extLst>
            <a:ext uri="{FF2B5EF4-FFF2-40B4-BE49-F238E27FC236}">
              <a16:creationId xmlns:a16="http://schemas.microsoft.com/office/drawing/2014/main" id="{06AF03DB-319A-43FB-A41A-CF500BBDA1A3}"/>
            </a:ext>
          </a:extLst>
        </xdr:cNvPr>
        <xdr:cNvCxnSpPr/>
      </xdr:nvCxnSpPr>
      <xdr:spPr>
        <a:xfrm flipV="1">
          <a:off x="13144500" y="17171670"/>
          <a:ext cx="7937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151147</xdr:rowOff>
    </xdr:from>
    <xdr:ext cx="405111" cy="259045"/>
    <xdr:sp macro="" textlink="">
      <xdr:nvSpPr>
        <xdr:cNvPr id="485" name="n_1mainValue【庁舎】&#10;有形固定資産減価償却率">
          <a:extLst>
            <a:ext uri="{FF2B5EF4-FFF2-40B4-BE49-F238E27FC236}">
              <a16:creationId xmlns:a16="http://schemas.microsoft.com/office/drawing/2014/main" id="{10924736-7A0D-4F47-BC9E-65E52D1D17C0}"/>
            </a:ext>
          </a:extLst>
        </xdr:cNvPr>
        <xdr:cNvSpPr txBox="1"/>
      </xdr:nvSpPr>
      <xdr:spPr>
        <a:xfrm>
          <a:off x="137420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486" name="n_2mainValue【庁舎】&#10;有形固定資産減価償却率">
          <a:extLst>
            <a:ext uri="{FF2B5EF4-FFF2-40B4-BE49-F238E27FC236}">
              <a16:creationId xmlns:a16="http://schemas.microsoft.com/office/drawing/2014/main" id="{60F96961-8BB9-476F-8F3D-998E0A539CEB}"/>
            </a:ext>
          </a:extLst>
        </xdr:cNvPr>
        <xdr:cNvSpPr txBox="1"/>
      </xdr:nvSpPr>
      <xdr:spPr>
        <a:xfrm>
          <a:off x="1296099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7" name="正方形/長方形 486">
          <a:extLst>
            <a:ext uri="{FF2B5EF4-FFF2-40B4-BE49-F238E27FC236}">
              <a16:creationId xmlns:a16="http://schemas.microsoft.com/office/drawing/2014/main" id="{6A09468D-BAEB-403D-B5E6-9A7197CEA0F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8" name="正方形/長方形 487">
          <a:extLst>
            <a:ext uri="{FF2B5EF4-FFF2-40B4-BE49-F238E27FC236}">
              <a16:creationId xmlns:a16="http://schemas.microsoft.com/office/drawing/2014/main" id="{DA6E0B90-49C3-4405-A0D7-3E5C50BDEC22}"/>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9" name="正方形/長方形 488">
          <a:extLst>
            <a:ext uri="{FF2B5EF4-FFF2-40B4-BE49-F238E27FC236}">
              <a16:creationId xmlns:a16="http://schemas.microsoft.com/office/drawing/2014/main" id="{0A896677-7BEC-473C-977F-188B7301AD73}"/>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0" name="正方形/長方形 489">
          <a:extLst>
            <a:ext uri="{FF2B5EF4-FFF2-40B4-BE49-F238E27FC236}">
              <a16:creationId xmlns:a16="http://schemas.microsoft.com/office/drawing/2014/main" id="{28811F8C-F2B1-48D2-90FD-720DC46677CD}"/>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1" name="正方形/長方形 490">
          <a:extLst>
            <a:ext uri="{FF2B5EF4-FFF2-40B4-BE49-F238E27FC236}">
              <a16:creationId xmlns:a16="http://schemas.microsoft.com/office/drawing/2014/main" id="{2C7ED80A-E4C8-49F3-BEB9-1FDAB440147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2" name="正方形/長方形 491">
          <a:extLst>
            <a:ext uri="{FF2B5EF4-FFF2-40B4-BE49-F238E27FC236}">
              <a16:creationId xmlns:a16="http://schemas.microsoft.com/office/drawing/2014/main" id="{D5755698-825D-435A-8440-D2714D1B1E5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3" name="正方形/長方形 492">
          <a:extLst>
            <a:ext uri="{FF2B5EF4-FFF2-40B4-BE49-F238E27FC236}">
              <a16:creationId xmlns:a16="http://schemas.microsoft.com/office/drawing/2014/main" id="{DAFB2B77-9F60-4A55-B9EF-B72556F25096}"/>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4" name="正方形/長方形 493">
          <a:extLst>
            <a:ext uri="{FF2B5EF4-FFF2-40B4-BE49-F238E27FC236}">
              <a16:creationId xmlns:a16="http://schemas.microsoft.com/office/drawing/2014/main" id="{1C5DD42B-84D0-463B-8272-95156233332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5" name="テキスト ボックス 494">
          <a:extLst>
            <a:ext uri="{FF2B5EF4-FFF2-40B4-BE49-F238E27FC236}">
              <a16:creationId xmlns:a16="http://schemas.microsoft.com/office/drawing/2014/main" id="{322046B9-C0C8-4E41-966F-AEF0466A7D18}"/>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6" name="直線コネクタ 495">
          <a:extLst>
            <a:ext uri="{FF2B5EF4-FFF2-40B4-BE49-F238E27FC236}">
              <a16:creationId xmlns:a16="http://schemas.microsoft.com/office/drawing/2014/main" id="{0260DA5B-8EA1-4CCF-9259-D635FACDA35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7" name="直線コネクタ 496">
          <a:extLst>
            <a:ext uri="{FF2B5EF4-FFF2-40B4-BE49-F238E27FC236}">
              <a16:creationId xmlns:a16="http://schemas.microsoft.com/office/drawing/2014/main" id="{0F1BC8DF-EF11-4180-BE9B-A6FAC1B15D5A}"/>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8" name="テキスト ボックス 497">
          <a:extLst>
            <a:ext uri="{FF2B5EF4-FFF2-40B4-BE49-F238E27FC236}">
              <a16:creationId xmlns:a16="http://schemas.microsoft.com/office/drawing/2014/main" id="{67938FE6-718E-4176-A819-7EE1E362F40F}"/>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9" name="直線コネクタ 498">
          <a:extLst>
            <a:ext uri="{FF2B5EF4-FFF2-40B4-BE49-F238E27FC236}">
              <a16:creationId xmlns:a16="http://schemas.microsoft.com/office/drawing/2014/main" id="{BC64ECFC-B310-402C-A1F8-F890FB757FAC}"/>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0" name="テキスト ボックス 499">
          <a:extLst>
            <a:ext uri="{FF2B5EF4-FFF2-40B4-BE49-F238E27FC236}">
              <a16:creationId xmlns:a16="http://schemas.microsoft.com/office/drawing/2014/main" id="{630F4C2C-C8BC-4F61-B4BD-84D8039DB115}"/>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1" name="直線コネクタ 500">
          <a:extLst>
            <a:ext uri="{FF2B5EF4-FFF2-40B4-BE49-F238E27FC236}">
              <a16:creationId xmlns:a16="http://schemas.microsoft.com/office/drawing/2014/main" id="{A98DB148-8771-4AD1-AF45-47E2B1299C8A}"/>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2" name="テキスト ボックス 501">
          <a:extLst>
            <a:ext uri="{FF2B5EF4-FFF2-40B4-BE49-F238E27FC236}">
              <a16:creationId xmlns:a16="http://schemas.microsoft.com/office/drawing/2014/main" id="{92ABAFBB-66C6-48B0-BF11-B1C25F49A25D}"/>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3" name="直線コネクタ 502">
          <a:extLst>
            <a:ext uri="{FF2B5EF4-FFF2-40B4-BE49-F238E27FC236}">
              <a16:creationId xmlns:a16="http://schemas.microsoft.com/office/drawing/2014/main" id="{0CDD2641-4FF7-4E40-8C4E-D67440C616A3}"/>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4" name="テキスト ボックス 503">
          <a:extLst>
            <a:ext uri="{FF2B5EF4-FFF2-40B4-BE49-F238E27FC236}">
              <a16:creationId xmlns:a16="http://schemas.microsoft.com/office/drawing/2014/main" id="{6ECCFEE7-9061-4EE2-9075-881A1CD58532}"/>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5" name="直線コネクタ 504">
          <a:extLst>
            <a:ext uri="{FF2B5EF4-FFF2-40B4-BE49-F238E27FC236}">
              <a16:creationId xmlns:a16="http://schemas.microsoft.com/office/drawing/2014/main" id="{AF88A0DC-3EA6-4BE9-8F8E-DA25DB9C5F2D}"/>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6" name="テキスト ボックス 505">
          <a:extLst>
            <a:ext uri="{FF2B5EF4-FFF2-40B4-BE49-F238E27FC236}">
              <a16:creationId xmlns:a16="http://schemas.microsoft.com/office/drawing/2014/main" id="{D2BA2000-B3C4-4461-ABB7-447CF604DB56}"/>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7" name="直線コネクタ 506">
          <a:extLst>
            <a:ext uri="{FF2B5EF4-FFF2-40B4-BE49-F238E27FC236}">
              <a16:creationId xmlns:a16="http://schemas.microsoft.com/office/drawing/2014/main" id="{34632092-9D7A-4D11-BD5F-847659BB108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8" name="テキスト ボックス 507">
          <a:extLst>
            <a:ext uri="{FF2B5EF4-FFF2-40B4-BE49-F238E27FC236}">
              <a16:creationId xmlns:a16="http://schemas.microsoft.com/office/drawing/2014/main" id="{A7AFBD58-E768-4DD9-B245-6F3EEAE436EA}"/>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9" name="【庁舎】&#10;一人当たり面積グラフ枠">
          <a:extLst>
            <a:ext uri="{FF2B5EF4-FFF2-40B4-BE49-F238E27FC236}">
              <a16:creationId xmlns:a16="http://schemas.microsoft.com/office/drawing/2014/main" id="{97697885-C1C0-4A9A-B3F6-9CC4869B8C8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10" name="直線コネクタ 509">
          <a:extLst>
            <a:ext uri="{FF2B5EF4-FFF2-40B4-BE49-F238E27FC236}">
              <a16:creationId xmlns:a16="http://schemas.microsoft.com/office/drawing/2014/main" id="{8177C7D0-F097-457F-9FD7-8A2C18BDBB4E}"/>
            </a:ext>
          </a:extLst>
        </xdr:cNvPr>
        <xdr:cNvCxnSpPr/>
      </xdr:nvCxnSpPr>
      <xdr:spPr>
        <a:xfrm flipV="1">
          <a:off x="19951064" y="165308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11" name="【庁舎】&#10;一人当たり面積最小値テキスト">
          <a:extLst>
            <a:ext uri="{FF2B5EF4-FFF2-40B4-BE49-F238E27FC236}">
              <a16:creationId xmlns:a16="http://schemas.microsoft.com/office/drawing/2014/main" id="{BB4820BB-3E08-4ED7-BF48-E518742FD440}"/>
            </a:ext>
          </a:extLst>
        </xdr:cNvPr>
        <xdr:cNvSpPr txBox="1"/>
      </xdr:nvSpPr>
      <xdr:spPr>
        <a:xfrm>
          <a:off x="1998980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12" name="直線コネクタ 511">
          <a:extLst>
            <a:ext uri="{FF2B5EF4-FFF2-40B4-BE49-F238E27FC236}">
              <a16:creationId xmlns:a16="http://schemas.microsoft.com/office/drawing/2014/main" id="{43B45F6B-DA89-472D-ADDD-2EC756651076}"/>
            </a:ext>
          </a:extLst>
        </xdr:cNvPr>
        <xdr:cNvCxnSpPr/>
      </xdr:nvCxnSpPr>
      <xdr:spPr>
        <a:xfrm>
          <a:off x="198818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13" name="【庁舎】&#10;一人当たり面積最大値テキスト">
          <a:extLst>
            <a:ext uri="{FF2B5EF4-FFF2-40B4-BE49-F238E27FC236}">
              <a16:creationId xmlns:a16="http://schemas.microsoft.com/office/drawing/2014/main" id="{27A7F1F2-5C34-44D9-875E-79A8C2B94B88}"/>
            </a:ext>
          </a:extLst>
        </xdr:cNvPr>
        <xdr:cNvSpPr txBox="1"/>
      </xdr:nvSpPr>
      <xdr:spPr>
        <a:xfrm>
          <a:off x="19989800" y="1630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14" name="直線コネクタ 513">
          <a:extLst>
            <a:ext uri="{FF2B5EF4-FFF2-40B4-BE49-F238E27FC236}">
              <a16:creationId xmlns:a16="http://schemas.microsoft.com/office/drawing/2014/main" id="{AB46FCD1-4F38-41F7-83BA-693C6941CB9B}"/>
            </a:ext>
          </a:extLst>
        </xdr:cNvPr>
        <xdr:cNvCxnSpPr/>
      </xdr:nvCxnSpPr>
      <xdr:spPr>
        <a:xfrm>
          <a:off x="19881850" y="1653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15" name="【庁舎】&#10;一人当たり面積平均値テキスト">
          <a:extLst>
            <a:ext uri="{FF2B5EF4-FFF2-40B4-BE49-F238E27FC236}">
              <a16:creationId xmlns:a16="http://schemas.microsoft.com/office/drawing/2014/main" id="{2F658C98-C499-47F0-9A3D-BBD317659A0F}"/>
            </a:ext>
          </a:extLst>
        </xdr:cNvPr>
        <xdr:cNvSpPr txBox="1"/>
      </xdr:nvSpPr>
      <xdr:spPr>
        <a:xfrm>
          <a:off x="19989800" y="175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16" name="フローチャート: 判断 515">
          <a:extLst>
            <a:ext uri="{FF2B5EF4-FFF2-40B4-BE49-F238E27FC236}">
              <a16:creationId xmlns:a16="http://schemas.microsoft.com/office/drawing/2014/main" id="{425E5BC4-E66E-4FA6-B549-3BD8FB51986C}"/>
            </a:ext>
          </a:extLst>
        </xdr:cNvPr>
        <xdr:cNvSpPr/>
      </xdr:nvSpPr>
      <xdr:spPr>
        <a:xfrm>
          <a:off x="19900900" y="177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17" name="フローチャート: 判断 516">
          <a:extLst>
            <a:ext uri="{FF2B5EF4-FFF2-40B4-BE49-F238E27FC236}">
              <a16:creationId xmlns:a16="http://schemas.microsoft.com/office/drawing/2014/main" id="{F11D8AAA-A718-4CB0-96E3-1453BE704735}"/>
            </a:ext>
          </a:extLst>
        </xdr:cNvPr>
        <xdr:cNvSpPr/>
      </xdr:nvSpPr>
      <xdr:spPr>
        <a:xfrm>
          <a:off x="19157950" y="17715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18" name="n_1aveValue【庁舎】&#10;一人当たり面積">
          <a:extLst>
            <a:ext uri="{FF2B5EF4-FFF2-40B4-BE49-F238E27FC236}">
              <a16:creationId xmlns:a16="http://schemas.microsoft.com/office/drawing/2014/main" id="{61F872DD-13DC-480F-A1E5-7F6723F5C436}"/>
            </a:ext>
          </a:extLst>
        </xdr:cNvPr>
        <xdr:cNvSpPr txBox="1"/>
      </xdr:nvSpPr>
      <xdr:spPr>
        <a:xfrm>
          <a:off x="189802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19" name="フローチャート: 判断 518">
          <a:extLst>
            <a:ext uri="{FF2B5EF4-FFF2-40B4-BE49-F238E27FC236}">
              <a16:creationId xmlns:a16="http://schemas.microsoft.com/office/drawing/2014/main" id="{9BEFAD57-8C56-4A44-AB78-288EF0B32C69}"/>
            </a:ext>
          </a:extLst>
        </xdr:cNvPr>
        <xdr:cNvSpPr/>
      </xdr:nvSpPr>
      <xdr:spPr>
        <a:xfrm>
          <a:off x="1834515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20" name="n_2aveValue【庁舎】&#10;一人当たり面積">
          <a:extLst>
            <a:ext uri="{FF2B5EF4-FFF2-40B4-BE49-F238E27FC236}">
              <a16:creationId xmlns:a16="http://schemas.microsoft.com/office/drawing/2014/main" id="{08840E89-F849-473D-9755-2E63996C9A96}"/>
            </a:ext>
          </a:extLst>
        </xdr:cNvPr>
        <xdr:cNvSpPr txBox="1"/>
      </xdr:nvSpPr>
      <xdr:spPr>
        <a:xfrm>
          <a:off x="18180127" y="1748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21" name="フローチャート: 判断 520">
          <a:extLst>
            <a:ext uri="{FF2B5EF4-FFF2-40B4-BE49-F238E27FC236}">
              <a16:creationId xmlns:a16="http://schemas.microsoft.com/office/drawing/2014/main" id="{66C3754D-CA45-410D-ADA8-62AD0FEF1E76}"/>
            </a:ext>
          </a:extLst>
        </xdr:cNvPr>
        <xdr:cNvSpPr/>
      </xdr:nvSpPr>
      <xdr:spPr>
        <a:xfrm>
          <a:off x="175514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22" name="n_3aveValue【庁舎】&#10;一人当たり面積">
          <a:extLst>
            <a:ext uri="{FF2B5EF4-FFF2-40B4-BE49-F238E27FC236}">
              <a16:creationId xmlns:a16="http://schemas.microsoft.com/office/drawing/2014/main" id="{C9AD1C02-DF77-4FB5-A4D9-7343E44C0D92}"/>
            </a:ext>
          </a:extLst>
        </xdr:cNvPr>
        <xdr:cNvSpPr txBox="1"/>
      </xdr:nvSpPr>
      <xdr:spPr>
        <a:xfrm>
          <a:off x="1738637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9802C224-4B3A-4D03-AD68-D0C9F94F6158}"/>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33DE0E6C-354C-42CF-9DFA-F50B81C282E8}"/>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BE8947B4-2DEC-4327-9501-06E252401BD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6E4A37EF-E2AA-472D-B225-D93280E1552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7A8BEEA7-7170-4CB2-A091-8EF1AD5E0FAD}"/>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76454</xdr:rowOff>
    </xdr:from>
    <xdr:to>
      <xdr:col>116</xdr:col>
      <xdr:colOff>114300</xdr:colOff>
      <xdr:row>108</xdr:row>
      <xdr:rowOff>6604</xdr:rowOff>
    </xdr:to>
    <xdr:sp macro="" textlink="">
      <xdr:nvSpPr>
        <xdr:cNvPr id="528" name="楕円 527">
          <a:extLst>
            <a:ext uri="{FF2B5EF4-FFF2-40B4-BE49-F238E27FC236}">
              <a16:creationId xmlns:a16="http://schemas.microsoft.com/office/drawing/2014/main" id="{23483DCD-81EF-41C8-A7DC-89B8F570865C}"/>
            </a:ext>
          </a:extLst>
        </xdr:cNvPr>
        <xdr:cNvSpPr/>
      </xdr:nvSpPr>
      <xdr:spPr>
        <a:xfrm>
          <a:off x="19900900" y="178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162831</xdr:rowOff>
    </xdr:from>
    <xdr:ext cx="469744" cy="259045"/>
    <xdr:sp macro="" textlink="">
      <xdr:nvSpPr>
        <xdr:cNvPr id="529" name="【庁舎】&#10;一人当たり面積該当値テキスト">
          <a:extLst>
            <a:ext uri="{FF2B5EF4-FFF2-40B4-BE49-F238E27FC236}">
              <a16:creationId xmlns:a16="http://schemas.microsoft.com/office/drawing/2014/main" id="{B2E72364-6B01-425A-AA56-D35D5EBA5804}"/>
            </a:ext>
          </a:extLst>
        </xdr:cNvPr>
        <xdr:cNvSpPr txBox="1"/>
      </xdr:nvSpPr>
      <xdr:spPr>
        <a:xfrm>
          <a:off x="19989800" y="1776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81787</xdr:rowOff>
    </xdr:from>
    <xdr:to>
      <xdr:col>112</xdr:col>
      <xdr:colOff>38100</xdr:colOff>
      <xdr:row>108</xdr:row>
      <xdr:rowOff>11937</xdr:rowOff>
    </xdr:to>
    <xdr:sp macro="" textlink="">
      <xdr:nvSpPr>
        <xdr:cNvPr id="530" name="楕円 529">
          <a:extLst>
            <a:ext uri="{FF2B5EF4-FFF2-40B4-BE49-F238E27FC236}">
              <a16:creationId xmlns:a16="http://schemas.microsoft.com/office/drawing/2014/main" id="{384165C5-D942-49CB-B57B-EB7A8FB7BB22}"/>
            </a:ext>
          </a:extLst>
        </xdr:cNvPr>
        <xdr:cNvSpPr/>
      </xdr:nvSpPr>
      <xdr:spPr>
        <a:xfrm>
          <a:off x="19157950" y="178554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127254</xdr:rowOff>
    </xdr:from>
    <xdr:to>
      <xdr:col>116</xdr:col>
      <xdr:colOff>63500</xdr:colOff>
      <xdr:row>107</xdr:row>
      <xdr:rowOff>132587</xdr:rowOff>
    </xdr:to>
    <xdr:cxnSp macro="">
      <xdr:nvCxnSpPr>
        <xdr:cNvPr id="531" name="直線コネクタ 530">
          <a:extLst>
            <a:ext uri="{FF2B5EF4-FFF2-40B4-BE49-F238E27FC236}">
              <a16:creationId xmlns:a16="http://schemas.microsoft.com/office/drawing/2014/main" id="{00EBD53E-514F-4788-ACD1-AF38EF318B2F}"/>
            </a:ext>
          </a:extLst>
        </xdr:cNvPr>
        <xdr:cNvCxnSpPr/>
      </xdr:nvCxnSpPr>
      <xdr:spPr>
        <a:xfrm flipV="1">
          <a:off x="19202400" y="17900904"/>
          <a:ext cx="7493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86361</xdr:rowOff>
    </xdr:from>
    <xdr:to>
      <xdr:col>107</xdr:col>
      <xdr:colOff>101600</xdr:colOff>
      <xdr:row>108</xdr:row>
      <xdr:rowOff>16511</xdr:rowOff>
    </xdr:to>
    <xdr:sp macro="" textlink="">
      <xdr:nvSpPr>
        <xdr:cNvPr id="532" name="楕円 531">
          <a:extLst>
            <a:ext uri="{FF2B5EF4-FFF2-40B4-BE49-F238E27FC236}">
              <a16:creationId xmlns:a16="http://schemas.microsoft.com/office/drawing/2014/main" id="{C7FE05F9-8B9F-4DC3-B8E2-46C6E88A5B00}"/>
            </a:ext>
          </a:extLst>
        </xdr:cNvPr>
        <xdr:cNvSpPr/>
      </xdr:nvSpPr>
      <xdr:spPr>
        <a:xfrm>
          <a:off x="1834515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132587</xdr:rowOff>
    </xdr:from>
    <xdr:to>
      <xdr:col>111</xdr:col>
      <xdr:colOff>177800</xdr:colOff>
      <xdr:row>107</xdr:row>
      <xdr:rowOff>137161</xdr:rowOff>
    </xdr:to>
    <xdr:cxnSp macro="">
      <xdr:nvCxnSpPr>
        <xdr:cNvPr id="533" name="直線コネクタ 532">
          <a:extLst>
            <a:ext uri="{FF2B5EF4-FFF2-40B4-BE49-F238E27FC236}">
              <a16:creationId xmlns:a16="http://schemas.microsoft.com/office/drawing/2014/main" id="{0AD54B34-E770-4988-AEF1-2D129F8F8D19}"/>
            </a:ext>
          </a:extLst>
        </xdr:cNvPr>
        <xdr:cNvCxnSpPr/>
      </xdr:nvCxnSpPr>
      <xdr:spPr>
        <a:xfrm flipV="1">
          <a:off x="18395950" y="17906237"/>
          <a:ext cx="8064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3064</xdr:rowOff>
    </xdr:from>
    <xdr:ext cx="469744" cy="259045"/>
    <xdr:sp macro="" textlink="">
      <xdr:nvSpPr>
        <xdr:cNvPr id="534" name="n_1mainValue【庁舎】&#10;一人当たり面積">
          <a:extLst>
            <a:ext uri="{FF2B5EF4-FFF2-40B4-BE49-F238E27FC236}">
              <a16:creationId xmlns:a16="http://schemas.microsoft.com/office/drawing/2014/main" id="{1050917A-0515-4A9E-89DF-9838E8FB0F39}"/>
            </a:ext>
          </a:extLst>
        </xdr:cNvPr>
        <xdr:cNvSpPr txBox="1"/>
      </xdr:nvSpPr>
      <xdr:spPr>
        <a:xfrm>
          <a:off x="18980227" y="179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7638</xdr:rowOff>
    </xdr:from>
    <xdr:ext cx="469744" cy="259045"/>
    <xdr:sp macro="" textlink="">
      <xdr:nvSpPr>
        <xdr:cNvPr id="535" name="n_2mainValue【庁舎】&#10;一人当たり面積">
          <a:extLst>
            <a:ext uri="{FF2B5EF4-FFF2-40B4-BE49-F238E27FC236}">
              <a16:creationId xmlns:a16="http://schemas.microsoft.com/office/drawing/2014/main" id="{F8DE41EA-81CF-4084-8937-E9ACF27E395C}"/>
            </a:ext>
          </a:extLst>
        </xdr:cNvPr>
        <xdr:cNvSpPr txBox="1"/>
      </xdr:nvSpPr>
      <xdr:spPr>
        <a:xfrm>
          <a:off x="181801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a:extLst>
            <a:ext uri="{FF2B5EF4-FFF2-40B4-BE49-F238E27FC236}">
              <a16:creationId xmlns:a16="http://schemas.microsoft.com/office/drawing/2014/main" id="{C86D5474-A224-4E41-AB5A-B67D5C0BB04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a:extLst>
            <a:ext uri="{FF2B5EF4-FFF2-40B4-BE49-F238E27FC236}">
              <a16:creationId xmlns:a16="http://schemas.microsoft.com/office/drawing/2014/main" id="{10CF6739-F14F-408D-9123-2E75E943A77C}"/>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a:extLst>
            <a:ext uri="{FF2B5EF4-FFF2-40B4-BE49-F238E27FC236}">
              <a16:creationId xmlns:a16="http://schemas.microsoft.com/office/drawing/2014/main" id="{C6F6A270-F000-4F11-BA87-BB3F51312EE3}"/>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有形固定資産減価償却率が高い公共施設等は、体育館・プール、福祉施設、市民会館、消防施設、庁舎となっている。しかし、一人当たり面積については、すべての公共施設等について類似団体内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年度に耐震補強・改修工事を実施したことから、他の公共施設等と比較し類似団体内平均と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の差が小さくなっている。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市民会館（社会福祉センター）については、築約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年を経過していることから、国民健康保険直営診療所</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等との複合化</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を計画している。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その他の公共施設等についても、財政状況を検討しながら、建替えや長寿命化、除却、複合化など総合的に検討し計画的に実施していく。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3,962
3,940
64.93
3,257,733
3,102,221
125,845
2,004,061
3,601,726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0.20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前後で推移しており、類似団体平均値を若干上回っている状況である。しかしながら、全国平均や京都府平均等と比較しても大きな差があり、財政基盤は非常に弱い状況にある。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人口減少や高齢化率の上昇、主産業である茶産業の若年層の農業離れによる税収の減が主な要因であり、税収を中心とした大幅な歳入確保は困難であるが、税収の徴収率向上などに努めるとともに、歳出削減や事業の優先順位をつけメリハリのある事業執行を行い、行財政運営の効率化を図ることにより、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99585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33037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幅増となり、類似団体平均値との差が拡大しており、財政の硬直化が進行している。大幅増となった大きな要因としては、下水道事業特別会計の繰出基準の見直しにより、これまで基準外繰出（臨時的経費）としていた繰出金の大部分が基準内繰出（経常的経費）となっ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年度についても、前年度比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ポイント増となっており、歳入面では普通交付税の減少、歳出面では過疎債（</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借入分）の元金償還開始に伴う公債費の増、新規採用職員の増に伴う人件費の増など義務的経費の増加により悪化している。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今後、税収や普通交付税の大幅な増加は期待できないことから、地方債発行を最低限に抑え、優先順位をつけた事業執行により、財政運営を行っていく。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151977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845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111760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639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142452</xdr:rowOff>
    </xdr:from>
    <xdr:to>
      <xdr:col>15</xdr:col>
      <xdr:colOff>82550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4380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64</xdr:row>
      <xdr:rowOff>35348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4380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6579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a:t>
          </a:r>
          <a:r>
            <a:rPr kumimoji="1" lang="en-US" altLang="ja-JP" sz="1300">
              <a:latin typeface="ＭＳ Ｐゴシック" panose="020B0600070205080204" pitchFamily="50" charset="-128"/>
              <a:ea typeface="ＭＳ Ｐゴシック" panose="020B0600070205080204" pitchFamily="50" charset="-128"/>
            </a:rPr>
            <a:t>3,400</a:t>
          </a:r>
          <a:r>
            <a:rPr kumimoji="1" lang="ja-JP" altLang="en-US" sz="1300">
              <a:latin typeface="ＭＳ Ｐゴシック" panose="020B0600070205080204" pitchFamily="50" charset="-128"/>
              <a:ea typeface="ＭＳ Ｐゴシック" panose="020B0600070205080204" pitchFamily="50" charset="-128"/>
            </a:rPr>
            <a:t>円改善した。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年度は、人件費は増加しているものの、お茶の京都関連イベント等に係る委託料の大幅な減に伴い改善したと考えられる。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類似団体と比べると低い数値であるが、これは特に教育費に要する経費について相楽東部</a:t>
          </a:r>
          <a:r>
            <a:rPr kumimoji="1" lang="ja-JP" altLang="en-US" sz="1200">
              <a:latin typeface="ＭＳ Ｐゴシック" panose="020B0600070205080204" pitchFamily="50" charset="-128"/>
              <a:ea typeface="ＭＳ Ｐゴシック" panose="020B0600070205080204" pitchFamily="50" charset="-128"/>
            </a:rPr>
            <a:t>広域連合に負担金（補助費等）として支出しているためであると考えられることから、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定員管理による人件費の抑制や計画的な維持修繕、経常的経費の見直し等により、経費削減を図っていく。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102236</xdr:rowOff>
    </xdr:from>
    <xdr:to>
      <xdr:col>23</xdr:col>
      <xdr:colOff>133350</xdr:colOff>
      <xdr:row>81</xdr:row>
      <xdr:rowOff>106142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989686"/>
          <a:ext cx="8382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94710</xdr:rowOff>
    </xdr:from>
    <xdr:to>
      <xdr:col>19</xdr:col>
      <xdr:colOff>133350</xdr:colOff>
      <xdr:row>81</xdr:row>
      <xdr:rowOff>106142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82160"/>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81866</xdr:rowOff>
    </xdr:from>
    <xdr:to>
      <xdr:col>15</xdr:col>
      <xdr:colOff>82550</xdr:colOff>
      <xdr:row>81</xdr:row>
      <xdr:rowOff>94710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69316"/>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77772</xdr:rowOff>
    </xdr:from>
    <xdr:to>
      <xdr:col>11</xdr:col>
      <xdr:colOff>31750</xdr:colOff>
      <xdr:row>81</xdr:row>
      <xdr:rowOff>81866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65222"/>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51436</xdr:rowOff>
    </xdr:from>
    <xdr:to>
      <xdr:col>23</xdr:col>
      <xdr:colOff>184150</xdr:colOff>
      <xdr:row>81</xdr:row>
      <xdr:rowOff>153036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144163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55342</xdr:rowOff>
    </xdr:from>
    <xdr:to>
      <xdr:col>19</xdr:col>
      <xdr:colOff>184150</xdr:colOff>
      <xdr:row>81</xdr:row>
      <xdr:rowOff>156942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167119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43910</xdr:rowOff>
    </xdr:from>
    <xdr:to>
      <xdr:col>15</xdr:col>
      <xdr:colOff>133350</xdr:colOff>
      <xdr:row>81</xdr:row>
      <xdr:rowOff>145510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155687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31066</xdr:rowOff>
    </xdr:from>
    <xdr:to>
      <xdr:col>11</xdr:col>
      <xdr:colOff>82550</xdr:colOff>
      <xdr:row>81</xdr:row>
      <xdr:rowOff>132666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142843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26972</xdr:rowOff>
    </xdr:from>
    <xdr:to>
      <xdr:col>7</xdr:col>
      <xdr:colOff>31750</xdr:colOff>
      <xdr:row>81</xdr:row>
      <xdr:rowOff>128572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138749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これまでのラスパイレス指数の状況や近隣町村の動向をみながら、適切な給与水準になるよう努めており、平成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算定分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までは類似団体平均値とほぼ同数値となっていた。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算定分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から、これまでの京都府からの派遣職員よりも職歴の短い京都府職員が管理職として派遣され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年度算定分からは、より給与の高い京都府職員が管理職として派遣され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たことにより、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派遣期間が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年間であるため一時的な増と考えられる。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今後も全国・近隣町村の動向を注視しながら、一層の給与適正化に努める。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99061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790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135255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97901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38736</xdr:rowOff>
    </xdr:from>
    <xdr:to>
      <xdr:col>72</xdr:col>
      <xdr:colOff>203200</xdr:colOff>
      <xdr:row>87</xdr:row>
      <xdr:rowOff>135255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5488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38736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367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84455</xdr:rowOff>
    </xdr:from>
    <xdr:to>
      <xdr:col>73</xdr:col>
      <xdr:colOff>44450</xdr:colOff>
      <xdr:row>88</xdr:row>
      <xdr:rowOff>14605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170832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159386</xdr:rowOff>
    </xdr:from>
    <xdr:to>
      <xdr:col>68</xdr:col>
      <xdr:colOff>203200</xdr:colOff>
      <xdr:row>87</xdr:row>
      <xdr:rowOff>89536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74313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年度にかけて、退職不補充として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人の削減を行い、その後も相楽東部広域連合の設立により、教育委員会の事務の統合により行政改革を進め、人件費の抑制と適正な定員管理に努めてきたことから、類似団体平均値を下回っている。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定年退職に伴う新規職員採用を行っているため、平成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年度と比べ職員数は数名程度増加しており、また、人口も減少していることから、若干上昇傾向にある。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事務の効率化等の更なる行政改革を進めるとともに、今後も適切な定員管理に努める。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73442</xdr:rowOff>
    </xdr:from>
    <xdr:to>
      <xdr:col>81</xdr:col>
      <xdr:colOff>44450</xdr:colOff>
      <xdr:row>59</xdr:row>
      <xdr:rowOff>82749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188992"/>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35179</xdr:rowOff>
    </xdr:from>
    <xdr:to>
      <xdr:col>77</xdr:col>
      <xdr:colOff>44450</xdr:colOff>
      <xdr:row>59</xdr:row>
      <xdr:rowOff>82749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50729"/>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18288</xdr:rowOff>
    </xdr:from>
    <xdr:to>
      <xdr:col>72</xdr:col>
      <xdr:colOff>203200</xdr:colOff>
      <xdr:row>59</xdr:row>
      <xdr:rowOff>35179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3383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158714</xdr:rowOff>
    </xdr:from>
    <xdr:to>
      <xdr:col>68</xdr:col>
      <xdr:colOff>152400</xdr:colOff>
      <xdr:row>59</xdr:row>
      <xdr:rowOff>18288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028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22642</xdr:rowOff>
    </xdr:from>
    <xdr:to>
      <xdr:col>81</xdr:col>
      <xdr:colOff>95250</xdr:colOff>
      <xdr:row>59</xdr:row>
      <xdr:rowOff>124242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39169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8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31949</xdr:rowOff>
    </xdr:from>
    <xdr:to>
      <xdr:col>77</xdr:col>
      <xdr:colOff>95250</xdr:colOff>
      <xdr:row>59</xdr:row>
      <xdr:rowOff>133549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143726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16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155829</xdr:rowOff>
    </xdr:from>
    <xdr:to>
      <xdr:col>73</xdr:col>
      <xdr:colOff>44450</xdr:colOff>
      <xdr:row>59</xdr:row>
      <xdr:rowOff>85979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96156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138938</xdr:rowOff>
    </xdr:from>
    <xdr:to>
      <xdr:col>68</xdr:col>
      <xdr:colOff>203200</xdr:colOff>
      <xdr:row>59</xdr:row>
      <xdr:rowOff>69088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79265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107914</xdr:rowOff>
    </xdr:from>
    <xdr:to>
      <xdr:col>64</xdr:col>
      <xdr:colOff>152400</xdr:colOff>
      <xdr:row>59</xdr:row>
      <xdr:rowOff>38064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48241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ごみ処理施設整備等の起債の償還終了などにより平成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年度をピークに元利償還金が減少している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300">
              <a:latin typeface="ＭＳ Ｐゴシック" panose="020B0600070205080204" pitchFamily="50" charset="-128"/>
              <a:ea typeface="ＭＳ Ｐゴシック" panose="020B0600070205080204" pitchFamily="50" charset="-128"/>
            </a:rPr>
            <a:t>減少傾向であったものの、平成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主な要因としては、繰上償還額の減や公営企業の元利償還金の増、普通交付税の減と考えられる。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簡易水道における統合簡易水道事業の元利償還が開始したことや今後、一般会計において大規模事業を予定していることから、計画的に事業執行を行い、できる限り地方債の発行抑制に努める。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78486</xdr:rowOff>
    </xdr:from>
    <xdr:to>
      <xdr:col>81</xdr:col>
      <xdr:colOff>44450</xdr:colOff>
      <xdr:row>42</xdr:row>
      <xdr:rowOff>88138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2793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97790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2793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165354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986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165354</xdr:rowOff>
    </xdr:from>
    <xdr:to>
      <xdr:col>68</xdr:col>
      <xdr:colOff>152400</xdr:colOff>
      <xdr:row>43</xdr:row>
      <xdr:rowOff>66294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366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27686</xdr:rowOff>
    </xdr:from>
    <xdr:to>
      <xdr:col>77</xdr:col>
      <xdr:colOff>95250</xdr:colOff>
      <xdr:row>42</xdr:row>
      <xdr:rowOff>129286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114063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114554</xdr:rowOff>
    </xdr:from>
    <xdr:to>
      <xdr:col>68</xdr:col>
      <xdr:colOff>203200</xdr:colOff>
      <xdr:row>43</xdr:row>
      <xdr:rowOff>44704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29481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近年、減少傾向であり、平成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8.5</a:t>
          </a:r>
          <a:r>
            <a:rPr kumimoji="1" lang="ja-JP" altLang="en-US" sz="1200">
              <a:latin typeface="ＭＳ Ｐゴシック" panose="020B0600070205080204" pitchFamily="50" charset="-128"/>
              <a:ea typeface="ＭＳ Ｐゴシック" panose="020B0600070205080204" pitchFamily="50" charset="-128"/>
            </a:rPr>
            <a:t>ポイント減となり、大幅に改善した。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これは退職手当組合積立不足分の減による退職手当負担見込額の減、相楽中部消防組合や相楽東部広域連合等による組合負担見込額の減が主な要因である。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しかしながら、今後、公営企業債等繰入見込額（特に簡易水道）が増加していくと考えられることから、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新規発行の抑制を図り、地方債残高の減少に努める。さらに、適切な料金設定や計画的な設備更新などにより、公営企業の経営適正化にも努める。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107950</xdr:rowOff>
    </xdr:from>
    <xdr:to>
      <xdr:col>81</xdr:col>
      <xdr:colOff>44450</xdr:colOff>
      <xdr:row>21</xdr:row>
      <xdr:rowOff>83003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536950"/>
          <a:ext cx="8382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27849</xdr:rowOff>
    </xdr:from>
    <xdr:to>
      <xdr:col>77</xdr:col>
      <xdr:colOff>44450</xdr:colOff>
      <xdr:row>21</xdr:row>
      <xdr:rowOff>83003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62829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169999</xdr:rowOff>
    </xdr:from>
    <xdr:to>
      <xdr:col>72</xdr:col>
      <xdr:colOff>203200</xdr:colOff>
      <xdr:row>21</xdr:row>
      <xdr:rowOff>27849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598999"/>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169999</xdr:rowOff>
    </xdr:from>
    <xdr:to>
      <xdr:col>68</xdr:col>
      <xdr:colOff>152400</xdr:colOff>
      <xdr:row>22</xdr:row>
      <xdr:rowOff>97699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598999"/>
          <a:ext cx="889000" cy="2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57150</xdr:rowOff>
    </xdr:from>
    <xdr:to>
      <xdr:col>81</xdr:col>
      <xdr:colOff>95250</xdr:colOff>
      <xdr:row>20</xdr:row>
      <xdr:rowOff>158750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29227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32203</xdr:rowOff>
    </xdr:from>
    <xdr:to>
      <xdr:col>77</xdr:col>
      <xdr:colOff>95250</xdr:colOff>
      <xdr:row>21</xdr:row>
      <xdr:rowOff>133803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6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118580</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71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148499</xdr:rowOff>
    </xdr:from>
    <xdr:to>
      <xdr:col>73</xdr:col>
      <xdr:colOff>44450</xdr:colOff>
      <xdr:row>21</xdr:row>
      <xdr:rowOff>78649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5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63426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66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119199</xdr:rowOff>
    </xdr:from>
    <xdr:to>
      <xdr:col>68</xdr:col>
      <xdr:colOff>203200</xdr:colOff>
      <xdr:row>21</xdr:row>
      <xdr:rowOff>49349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5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34126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63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46899</xdr:rowOff>
    </xdr:from>
    <xdr:to>
      <xdr:col>64</xdr:col>
      <xdr:colOff>152400</xdr:colOff>
      <xdr:row>22</xdr:row>
      <xdr:rowOff>148499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8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133276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90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3,962
3,940
64.93
3,257,733
3,102,221
125,845
2,004,061
3,601,726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定員適正化計画に基づいた定員管理や教育部局を相楽東部広域連合に移管したこと等による人件費の抑制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類似団体平均値よりも若干低い数値で推移して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年度より増加傾向にある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退職者の補充等により、職員数が増加したことに伴う増と考えられる。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今後も給与水準の適正化に努めるとともに、適切に定員管理を行い、人件費の削減を図る。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類似団体平均値よりも大幅に下回っているものの、年々増加傾向にあ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類似団体平均値との大幅な差については、教育部局を相楽東部広域連合に移管しており、すべて負担金として計上していることから、教育部局関連の物件費がないためである。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電算関係の備品購入費や児童クラブの賃金の減などに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改善したものと考えられる。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今後も事業の優先順位を定めて適切に事業を進めていくとともに、コスト削減に努める。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416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15</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69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97282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5958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99077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83058</xdr:rowOff>
    </xdr:from>
    <xdr:to>
      <xdr:col>78</xdr:col>
      <xdr:colOff>120650</xdr:colOff>
      <xdr:row>16</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23385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2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46482</xdr:rowOff>
    </xdr:from>
    <xdr:to>
      <xdr:col>74</xdr:col>
      <xdr:colOff>31750</xdr:colOff>
      <xdr:row>15</xdr:row>
      <xdr:rowOff>148082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158259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％前後で推移しており、類似団体平均値とほぼ同程度となっている。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類似団体平均値と比較すると、子育て支援に重点を置いていることから、子どもの医療費無償化などの児童福祉費に係る扶助費が多くなっている。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障害者支援に関する経費が伸びてきており、また、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高齢化の進展により、扶助費の増加が見込まれるため、予防施策を積極的に進めていき、扶助費の抑制に努めるとともに、子育て支援には重点的に配分するなどメリハリのある事業執行に努める。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％程度で類似団体平均値よりやや上回って推移してきたが、平成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から約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を上回ること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大幅な増となった要因としては、下水道事業特別会計への繰出基準の見直しにより、これまで基準外（臨時的経費）であった繰出金が基準内（経常的経費）に振り替わったためである。また、高齢化の進展により介護保険特別会計、後期高齢者医療保険特別会計への繰出金も増加し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介護保険や後期高齢者医療保険事業などについては、予防施策に重点を置きながら給付費の削減に努める。また、簡易水道、下水道事業については、元利償還金の増による繰出金の増が見込まれるため、公営企業の健全な運営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42418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10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57</xdr:row>
      <xdr:rowOff>37846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6876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72136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68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72136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73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135145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21336</xdr:rowOff>
    </xdr:from>
    <xdr:to>
      <xdr:col>69</xdr:col>
      <xdr:colOff>142875</xdr:colOff>
      <xdr:row>56</xdr:row>
      <xdr:rowOff>122936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類似団体平均値よりも大幅に上回っており、平成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％と類似団体内でも最大となっている。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きな要因としては、消防やごみ処理関係など多くの業務を一部事務組合で実施していること、特に教育部局を相楽東部広域連合に移管しており、教育部局関連の経費をすべて負担金（補助費等）として計上している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一部事務組合の新規事業に対する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負担金が増加する見込みであるため、一部事務組合等に対する事業の必要性等の確認や各種補助金の適正な執行に努める。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60706</xdr:rowOff>
    </xdr:from>
    <xdr:to>
      <xdr:col>82</xdr:col>
      <xdr:colOff>107950</xdr:colOff>
      <xdr:row>41</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70901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159004</xdr:rowOff>
    </xdr:from>
    <xdr:to>
      <xdr:col>78</xdr:col>
      <xdr:colOff>69850</xdr:colOff>
      <xdr:row>41</xdr:row>
      <xdr:rowOff>60706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70170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104140</xdr:rowOff>
    </xdr:from>
    <xdr:to>
      <xdr:col>73</xdr:col>
      <xdr:colOff>180975</xdr:colOff>
      <xdr:row>40</xdr:row>
      <xdr:rowOff>159004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9621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104140</xdr:rowOff>
    </xdr:from>
    <xdr:to>
      <xdr:col>69</xdr:col>
      <xdr:colOff>92075</xdr:colOff>
      <xdr:row>41</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9621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51054</xdr:rowOff>
    </xdr:from>
    <xdr:to>
      <xdr:col>82</xdr:col>
      <xdr:colOff>158750</xdr:colOff>
      <xdr:row>41</xdr:row>
      <xdr:rowOff>152654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131081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9906</xdr:rowOff>
    </xdr:from>
    <xdr:to>
      <xdr:col>78</xdr:col>
      <xdr:colOff>120650</xdr:colOff>
      <xdr:row>41</xdr:row>
      <xdr:rowOff>111506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96283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712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108204</xdr:rowOff>
    </xdr:from>
    <xdr:to>
      <xdr:col>74</xdr:col>
      <xdr:colOff>31750</xdr:colOff>
      <xdr:row>41</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23131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70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53340</xdr:rowOff>
    </xdr:from>
    <xdr:to>
      <xdr:col>69</xdr:col>
      <xdr:colOff>142875</xdr:colOff>
      <xdr:row>40</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139717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126492</xdr:rowOff>
    </xdr:from>
    <xdr:to>
      <xdr:col>65</xdr:col>
      <xdr:colOff>53975</xdr:colOff>
      <xdr:row>41</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類似団体平均値を下回って推移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していたのは、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計画的に繰上償還を実施して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、また、大規模な起債の償還が終了したことなどにより元利償還金が減少したためである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年度に借入した防災行政無線整備に係る元金償還が開始したため、増加したと考えられる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今後も大規模な施設整備や耐震化等の事業を予定していることから、計画的に事業を進め、できる限り新規発行を抑制するよう努める。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111761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81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11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76</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類似団体よりも大幅に上回って推移しており、特に平成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年度からは下水道事業への繰出基準の見直しにより、さらに拡大している。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部事務組合への負担金が類似団体よりも大きいことが主な要因であると考えられるが、今後も一部事務組合への負担金や介護保険、後期高齢者医療、簡易水道、下水道事業に対する繰出金が増加する見込であ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や一部事務組合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を含め、事業の合理化と適切な事業執行に努める。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78</xdr:row>
      <xdr:rowOff>122428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863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113285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309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62992</xdr:rowOff>
    </xdr:from>
    <xdr:to>
      <xdr:col>73</xdr:col>
      <xdr:colOff>180975</xdr:colOff>
      <xdr:row>77</xdr:row>
      <xdr:rowOff>129287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64642"/>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62992</xdr:rowOff>
    </xdr:from>
    <xdr:to>
      <xdr:col>69</xdr:col>
      <xdr:colOff>92075</xdr:colOff>
      <xdr:row>77</xdr:row>
      <xdr:rowOff>133858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26464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xdr:rowOff>
    </xdr:from>
    <xdr:to>
      <xdr:col>69</xdr:col>
      <xdr:colOff>142875</xdr:colOff>
      <xdr:row>77</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98569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61274</xdr:rowOff>
    </xdr:from>
    <xdr:to>
      <xdr:col>29</xdr:col>
      <xdr:colOff>127000</xdr:colOff>
      <xdr:row>18</xdr:row>
      <xdr:rowOff>75437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94999"/>
          <a:ext cx="647700" cy="14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75437</xdr:rowOff>
    </xdr:from>
    <xdr:to>
      <xdr:col>26</xdr:col>
      <xdr:colOff>50800</xdr:colOff>
      <xdr:row>18</xdr:row>
      <xdr:rowOff>95179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09162"/>
          <a:ext cx="698500" cy="1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95179</xdr:rowOff>
    </xdr:from>
    <xdr:to>
      <xdr:col>22</xdr:col>
      <xdr:colOff>114300</xdr:colOff>
      <xdr:row>18</xdr:row>
      <xdr:rowOff>96796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28904"/>
          <a:ext cx="698500" cy="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96796</xdr:rowOff>
    </xdr:from>
    <xdr:to>
      <xdr:col>18</xdr:col>
      <xdr:colOff>177800</xdr:colOff>
      <xdr:row>18</xdr:row>
      <xdr:rowOff>104075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0521"/>
          <a:ext cx="698500" cy="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10474</xdr:rowOff>
    </xdr:from>
    <xdr:to>
      <xdr:col>29</xdr:col>
      <xdr:colOff>177800</xdr:colOff>
      <xdr:row>18</xdr:row>
      <xdr:rowOff>112074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4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154001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24637</xdr:rowOff>
    </xdr:from>
    <xdr:to>
      <xdr:col>26</xdr:col>
      <xdr:colOff>101600</xdr:colOff>
      <xdr:row>18</xdr:row>
      <xdr:rowOff>126237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5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111014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4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44379</xdr:rowOff>
    </xdr:from>
    <xdr:to>
      <xdr:col>22</xdr:col>
      <xdr:colOff>165100</xdr:colOff>
      <xdr:row>18</xdr:row>
      <xdr:rowOff>145979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7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130756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6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45996</xdr:rowOff>
    </xdr:from>
    <xdr:to>
      <xdr:col>19</xdr:col>
      <xdr:colOff>38100</xdr:colOff>
      <xdr:row>18</xdr:row>
      <xdr:rowOff>147596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132373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53275</xdr:rowOff>
    </xdr:from>
    <xdr:to>
      <xdr:col>15</xdr:col>
      <xdr:colOff>101600</xdr:colOff>
      <xdr:row>18</xdr:row>
      <xdr:rowOff>154875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139652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168642</xdr:rowOff>
    </xdr:from>
    <xdr:to>
      <xdr:col>29</xdr:col>
      <xdr:colOff>127000</xdr:colOff>
      <xdr:row>35</xdr:row>
      <xdr:rowOff>212017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78992"/>
          <a:ext cx="647700" cy="4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153419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6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212017</xdr:rowOff>
    </xdr:from>
    <xdr:to>
      <xdr:col>26</xdr:col>
      <xdr:colOff>50800</xdr:colOff>
      <xdr:row>35</xdr:row>
      <xdr:rowOff>214220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22367"/>
          <a:ext cx="698500" cy="2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182815</xdr:rowOff>
    </xdr:from>
    <xdr:to>
      <xdr:col>22</xdr:col>
      <xdr:colOff>114300</xdr:colOff>
      <xdr:row>35</xdr:row>
      <xdr:rowOff>214220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93165"/>
          <a:ext cx="698500" cy="3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182815</xdr:rowOff>
    </xdr:from>
    <xdr:to>
      <xdr:col>18</xdr:col>
      <xdr:colOff>177800</xdr:colOff>
      <xdr:row>35</xdr:row>
      <xdr:rowOff>203055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93165"/>
          <a:ext cx="698500" cy="20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117842</xdr:rowOff>
    </xdr:from>
    <xdr:to>
      <xdr:col>29</xdr:col>
      <xdr:colOff>177800</xdr:colOff>
      <xdr:row>35</xdr:row>
      <xdr:rowOff>219442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2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305819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161217</xdr:rowOff>
    </xdr:from>
    <xdr:to>
      <xdr:col>26</xdr:col>
      <xdr:colOff>101600</xdr:colOff>
      <xdr:row>35</xdr:row>
      <xdr:rowOff>262817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7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272994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4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163420</xdr:rowOff>
    </xdr:from>
    <xdr:to>
      <xdr:col>22</xdr:col>
      <xdr:colOff>165100</xdr:colOff>
      <xdr:row>35</xdr:row>
      <xdr:rowOff>265020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275197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4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132015</xdr:rowOff>
    </xdr:from>
    <xdr:to>
      <xdr:col>19</xdr:col>
      <xdr:colOff>38100</xdr:colOff>
      <xdr:row>35</xdr:row>
      <xdr:rowOff>233615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243792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152255</xdr:rowOff>
    </xdr:from>
    <xdr:to>
      <xdr:col>15</xdr:col>
      <xdr:colOff>101600</xdr:colOff>
      <xdr:row>35</xdr:row>
      <xdr:rowOff>253855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264032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3,962
3,940
64.93
3,257,733
3,102,221
125,845
2,004,061
3,601,726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143808</xdr:rowOff>
    </xdr:from>
    <xdr:to>
      <xdr:col>24</xdr:col>
      <xdr:colOff>63500</xdr:colOff>
      <xdr:row>36</xdr:row>
      <xdr:rowOff>159584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16008"/>
          <a:ext cx="838200" cy="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159584</xdr:rowOff>
    </xdr:from>
    <xdr:to>
      <xdr:col>19</xdr:col>
      <xdr:colOff>177800</xdr:colOff>
      <xdr:row>37</xdr:row>
      <xdr:rowOff>10082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31784"/>
          <a:ext cx="889000" cy="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7005</xdr:rowOff>
    </xdr:from>
    <xdr:to>
      <xdr:col>15</xdr:col>
      <xdr:colOff>50800</xdr:colOff>
      <xdr:row>37</xdr:row>
      <xdr:rowOff>10082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50655"/>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7005</xdr:rowOff>
    </xdr:from>
    <xdr:to>
      <xdr:col>10</xdr:col>
      <xdr:colOff>114300</xdr:colOff>
      <xdr:row>37</xdr:row>
      <xdr:rowOff>13136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50655"/>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93008</xdr:rowOff>
    </xdr:from>
    <xdr:to>
      <xdr:col>24</xdr:col>
      <xdr:colOff>114300</xdr:colOff>
      <xdr:row>37</xdr:row>
      <xdr:rowOff>23158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71435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4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108784</xdr:rowOff>
    </xdr:from>
    <xdr:to>
      <xdr:col>20</xdr:col>
      <xdr:colOff>38100</xdr:colOff>
      <xdr:row>37</xdr:row>
      <xdr:rowOff>38934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30061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7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130732</xdr:rowOff>
    </xdr:from>
    <xdr:to>
      <xdr:col>15</xdr:col>
      <xdr:colOff>101600</xdr:colOff>
      <xdr:row>37</xdr:row>
      <xdr:rowOff>60882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52009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127655</xdr:rowOff>
    </xdr:from>
    <xdr:to>
      <xdr:col>10</xdr:col>
      <xdr:colOff>165100</xdr:colOff>
      <xdr:row>37</xdr:row>
      <xdr:rowOff>57805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9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48932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133786</xdr:rowOff>
    </xdr:from>
    <xdr:to>
      <xdr:col>6</xdr:col>
      <xdr:colOff>38100</xdr:colOff>
      <xdr:row>37</xdr:row>
      <xdr:rowOff>63936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55063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9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121617</xdr:rowOff>
    </xdr:from>
    <xdr:to>
      <xdr:col>24</xdr:col>
      <xdr:colOff>63500</xdr:colOff>
      <xdr:row>58</xdr:row>
      <xdr:rowOff>141924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65717"/>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121617</xdr:rowOff>
    </xdr:from>
    <xdr:to>
      <xdr:col>19</xdr:col>
      <xdr:colOff>177800</xdr:colOff>
      <xdr:row>58</xdr:row>
      <xdr:rowOff>138981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65717"/>
          <a:ext cx="8890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138981</xdr:rowOff>
    </xdr:from>
    <xdr:to>
      <xdr:col>15</xdr:col>
      <xdr:colOff>50800</xdr:colOff>
      <xdr:row>58</xdr:row>
      <xdr:rowOff>153388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83081"/>
          <a:ext cx="889000" cy="1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149620</xdr:rowOff>
    </xdr:from>
    <xdr:to>
      <xdr:col>10</xdr:col>
      <xdr:colOff>114300</xdr:colOff>
      <xdr:row>58</xdr:row>
      <xdr:rowOff>153388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93720"/>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91124</xdr:rowOff>
    </xdr:from>
    <xdr:to>
      <xdr:col>24</xdr:col>
      <xdr:colOff>114300</xdr:colOff>
      <xdr:row>59</xdr:row>
      <xdr:rowOff>21274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6051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70817</xdr:rowOff>
    </xdr:from>
    <xdr:to>
      <xdr:col>20</xdr:col>
      <xdr:colOff>38100</xdr:colOff>
      <xdr:row>59</xdr:row>
      <xdr:rowOff>967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163544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0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88181</xdr:rowOff>
    </xdr:from>
    <xdr:to>
      <xdr:col>15</xdr:col>
      <xdr:colOff>101600</xdr:colOff>
      <xdr:row>59</xdr:row>
      <xdr:rowOff>18331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3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9458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102588</xdr:rowOff>
    </xdr:from>
    <xdr:to>
      <xdr:col>10</xdr:col>
      <xdr:colOff>165100</xdr:colOff>
      <xdr:row>59</xdr:row>
      <xdr:rowOff>32738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23865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98820</xdr:rowOff>
    </xdr:from>
    <xdr:to>
      <xdr:col>6</xdr:col>
      <xdr:colOff>38100</xdr:colOff>
      <xdr:row>59</xdr:row>
      <xdr:rowOff>28970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20097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21910</xdr:rowOff>
    </xdr:from>
    <xdr:to>
      <xdr:col>24</xdr:col>
      <xdr:colOff>63500</xdr:colOff>
      <xdr:row>79</xdr:row>
      <xdr:rowOff>31054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66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159809</xdr:rowOff>
    </xdr:from>
    <xdr:to>
      <xdr:col>19</xdr:col>
      <xdr:colOff>177800</xdr:colOff>
      <xdr:row>79</xdr:row>
      <xdr:rowOff>31054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2909"/>
          <a:ext cx="889000" cy="4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159809</xdr:rowOff>
    </xdr:from>
    <xdr:to>
      <xdr:col>15</xdr:col>
      <xdr:colOff>50800</xdr:colOff>
      <xdr:row>79</xdr:row>
      <xdr:rowOff>12226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2909"/>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12226</xdr:rowOff>
    </xdr:from>
    <xdr:to>
      <xdr:col>10</xdr:col>
      <xdr:colOff>114300</xdr:colOff>
      <xdr:row>79</xdr:row>
      <xdr:rowOff>40480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56776"/>
          <a:ext cx="8890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142560</xdr:rowOff>
    </xdr:from>
    <xdr:to>
      <xdr:col>24</xdr:col>
      <xdr:colOff>114300</xdr:colOff>
      <xdr:row>79</xdr:row>
      <xdr:rowOff>72710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57487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151704</xdr:rowOff>
    </xdr:from>
    <xdr:to>
      <xdr:col>20</xdr:col>
      <xdr:colOff>38100</xdr:colOff>
      <xdr:row>79</xdr:row>
      <xdr:rowOff>81854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72981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109009</xdr:rowOff>
    </xdr:from>
    <xdr:to>
      <xdr:col>15</xdr:col>
      <xdr:colOff>101600</xdr:colOff>
      <xdr:row>79</xdr:row>
      <xdr:rowOff>39159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30286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7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132876</xdr:rowOff>
    </xdr:from>
    <xdr:to>
      <xdr:col>10</xdr:col>
      <xdr:colOff>165100</xdr:colOff>
      <xdr:row>79</xdr:row>
      <xdr:rowOff>63026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54153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161130</xdr:rowOff>
    </xdr:from>
    <xdr:to>
      <xdr:col>6</xdr:col>
      <xdr:colOff>38100</xdr:colOff>
      <xdr:row>79</xdr:row>
      <xdr:rowOff>91280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82407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626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24667</xdr:rowOff>
    </xdr:from>
    <xdr:to>
      <xdr:col>24</xdr:col>
      <xdr:colOff>63500</xdr:colOff>
      <xdr:row>97</xdr:row>
      <xdr:rowOff>45717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55317"/>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45717</xdr:rowOff>
    </xdr:from>
    <xdr:to>
      <xdr:col>19</xdr:col>
      <xdr:colOff>177800</xdr:colOff>
      <xdr:row>97</xdr:row>
      <xdr:rowOff>52860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76367"/>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41697</xdr:rowOff>
    </xdr:from>
    <xdr:to>
      <xdr:col>15</xdr:col>
      <xdr:colOff>50800</xdr:colOff>
      <xdr:row>97</xdr:row>
      <xdr:rowOff>52860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72347"/>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41697</xdr:rowOff>
    </xdr:from>
    <xdr:to>
      <xdr:col>10</xdr:col>
      <xdr:colOff>114300</xdr:colOff>
      <xdr:row>97</xdr:row>
      <xdr:rowOff>44489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72347"/>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145317</xdr:rowOff>
    </xdr:from>
    <xdr:to>
      <xdr:col>24</xdr:col>
      <xdr:colOff>114300</xdr:colOff>
      <xdr:row>97</xdr:row>
      <xdr:rowOff>75467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123744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8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166367</xdr:rowOff>
    </xdr:from>
    <xdr:to>
      <xdr:col>20</xdr:col>
      <xdr:colOff>38100</xdr:colOff>
      <xdr:row>97</xdr:row>
      <xdr:rowOff>96517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2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87644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1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2060</xdr:rowOff>
    </xdr:from>
    <xdr:to>
      <xdr:col>15</xdr:col>
      <xdr:colOff>101600</xdr:colOff>
      <xdr:row>97</xdr:row>
      <xdr:rowOff>103660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94787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162347</xdr:rowOff>
    </xdr:from>
    <xdr:to>
      <xdr:col>10</xdr:col>
      <xdr:colOff>165100</xdr:colOff>
      <xdr:row>97</xdr:row>
      <xdr:rowOff>92497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83624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165139</xdr:rowOff>
    </xdr:from>
    <xdr:to>
      <xdr:col>6</xdr:col>
      <xdr:colOff>38100</xdr:colOff>
      <xdr:row>97</xdr:row>
      <xdr:rowOff>95289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86416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1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106446</xdr:rowOff>
    </xdr:from>
    <xdr:to>
      <xdr:col>55</xdr:col>
      <xdr:colOff>0</xdr:colOff>
      <xdr:row>36</xdr:row>
      <xdr:rowOff>166250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278646"/>
          <a:ext cx="838200" cy="5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106446</xdr:rowOff>
    </xdr:from>
    <xdr:to>
      <xdr:col>50</xdr:col>
      <xdr:colOff>114300</xdr:colOff>
      <xdr:row>37</xdr:row>
      <xdr:rowOff>33453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278646"/>
          <a:ext cx="889000" cy="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1315</xdr:rowOff>
    </xdr:from>
    <xdr:to>
      <xdr:col>45</xdr:col>
      <xdr:colOff>177800</xdr:colOff>
      <xdr:row>37</xdr:row>
      <xdr:rowOff>33453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44965"/>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1315</xdr:rowOff>
    </xdr:from>
    <xdr:to>
      <xdr:col>41</xdr:col>
      <xdr:colOff>50800</xdr:colOff>
      <xdr:row>37</xdr:row>
      <xdr:rowOff>71225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44965"/>
          <a:ext cx="889000" cy="6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115450</xdr:rowOff>
    </xdr:from>
    <xdr:to>
      <xdr:col>55</xdr:col>
      <xdr:colOff>50800</xdr:colOff>
      <xdr:row>37</xdr:row>
      <xdr:rowOff>45600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138327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3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55646</xdr:rowOff>
    </xdr:from>
    <xdr:to>
      <xdr:col>50</xdr:col>
      <xdr:colOff>165100</xdr:colOff>
      <xdr:row>36</xdr:row>
      <xdr:rowOff>157246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2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2323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0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154103</xdr:rowOff>
    </xdr:from>
    <xdr:to>
      <xdr:col>46</xdr:col>
      <xdr:colOff>38100</xdr:colOff>
      <xdr:row>37</xdr:row>
      <xdr:rowOff>84253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100780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10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121965</xdr:rowOff>
    </xdr:from>
    <xdr:to>
      <xdr:col>41</xdr:col>
      <xdr:colOff>101600</xdr:colOff>
      <xdr:row>37</xdr:row>
      <xdr:rowOff>52115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9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68642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6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20425</xdr:rowOff>
    </xdr:from>
    <xdr:to>
      <xdr:col>36</xdr:col>
      <xdr:colOff>165100</xdr:colOff>
      <xdr:row>37</xdr:row>
      <xdr:rowOff>122025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113152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112882</xdr:rowOff>
    </xdr:from>
    <xdr:to>
      <xdr:col>55</xdr:col>
      <xdr:colOff>0</xdr:colOff>
      <xdr:row>58</xdr:row>
      <xdr:rowOff>122403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56982"/>
          <a:ext cx="8382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50440</xdr:rowOff>
    </xdr:from>
    <xdr:to>
      <xdr:col>50</xdr:col>
      <xdr:colOff>114300</xdr:colOff>
      <xdr:row>58</xdr:row>
      <xdr:rowOff>122403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4540"/>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50440</xdr:rowOff>
    </xdr:from>
    <xdr:to>
      <xdr:col>45</xdr:col>
      <xdr:colOff>177800</xdr:colOff>
      <xdr:row>58</xdr:row>
      <xdr:rowOff>67300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94540"/>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67300</xdr:rowOff>
    </xdr:from>
    <xdr:to>
      <xdr:col>41</xdr:col>
      <xdr:colOff>50800</xdr:colOff>
      <xdr:row>58</xdr:row>
      <xdr:rowOff>111555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11400"/>
          <a:ext cx="889000" cy="4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62082</xdr:rowOff>
    </xdr:from>
    <xdr:to>
      <xdr:col>55</xdr:col>
      <xdr:colOff>50800</xdr:colOff>
      <xdr:row>58</xdr:row>
      <xdr:rowOff>163682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148459</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2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71603</xdr:rowOff>
    </xdr:from>
    <xdr:to>
      <xdr:col>50</xdr:col>
      <xdr:colOff>165100</xdr:colOff>
      <xdr:row>59</xdr:row>
      <xdr:rowOff>1753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164330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0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171090</xdr:rowOff>
    </xdr:from>
    <xdr:to>
      <xdr:col>46</xdr:col>
      <xdr:colOff>38100</xdr:colOff>
      <xdr:row>58</xdr:row>
      <xdr:rowOff>101240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92367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3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16500</xdr:rowOff>
    </xdr:from>
    <xdr:to>
      <xdr:col>41</xdr:col>
      <xdr:colOff>101600</xdr:colOff>
      <xdr:row>58</xdr:row>
      <xdr:rowOff>118100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109227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5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60755</xdr:rowOff>
    </xdr:from>
    <xdr:to>
      <xdr:col>36</xdr:col>
      <xdr:colOff>165100</xdr:colOff>
      <xdr:row>58</xdr:row>
      <xdr:rowOff>162355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153482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31550</xdr:rowOff>
    </xdr:from>
    <xdr:to>
      <xdr:col>55</xdr:col>
      <xdr:colOff>0</xdr:colOff>
      <xdr:row>79</xdr:row>
      <xdr:rowOff>37450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76100"/>
          <a:ext cx="8382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169994</xdr:rowOff>
    </xdr:from>
    <xdr:to>
      <xdr:col>50</xdr:col>
      <xdr:colOff>114300</xdr:colOff>
      <xdr:row>79</xdr:row>
      <xdr:rowOff>31550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43094"/>
          <a:ext cx="889000" cy="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167777</xdr:rowOff>
    </xdr:from>
    <xdr:to>
      <xdr:col>45</xdr:col>
      <xdr:colOff>177800</xdr:colOff>
      <xdr:row>78</xdr:row>
      <xdr:rowOff>169994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40877"/>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167777</xdr:rowOff>
    </xdr:from>
    <xdr:to>
      <xdr:col>41</xdr:col>
      <xdr:colOff>50800</xdr:colOff>
      <xdr:row>79</xdr:row>
      <xdr:rowOff>5286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40877"/>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158100</xdr:rowOff>
    </xdr:from>
    <xdr:to>
      <xdr:col>55</xdr:col>
      <xdr:colOff>50800</xdr:colOff>
      <xdr:row>79</xdr:row>
      <xdr:rowOff>88250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73027</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152200</xdr:rowOff>
    </xdr:from>
    <xdr:to>
      <xdr:col>50</xdr:col>
      <xdr:colOff>165100</xdr:colOff>
      <xdr:row>79</xdr:row>
      <xdr:rowOff>82350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73477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119194</xdr:rowOff>
    </xdr:from>
    <xdr:to>
      <xdr:col>46</xdr:col>
      <xdr:colOff>38100</xdr:colOff>
      <xdr:row>79</xdr:row>
      <xdr:rowOff>49344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40471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8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116977</xdr:rowOff>
    </xdr:from>
    <xdr:to>
      <xdr:col>41</xdr:col>
      <xdr:colOff>101600</xdr:colOff>
      <xdr:row>79</xdr:row>
      <xdr:rowOff>47127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38254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125936</xdr:rowOff>
    </xdr:from>
    <xdr:to>
      <xdr:col>36</xdr:col>
      <xdr:colOff>165100</xdr:colOff>
      <xdr:row>79</xdr:row>
      <xdr:rowOff>56086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47213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116368</xdr:rowOff>
    </xdr:from>
    <xdr:to>
      <xdr:col>55</xdr:col>
      <xdr:colOff>0</xdr:colOff>
      <xdr:row>98</xdr:row>
      <xdr:rowOff>129516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18468"/>
          <a:ext cx="8382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67134</xdr:rowOff>
    </xdr:from>
    <xdr:to>
      <xdr:col>50</xdr:col>
      <xdr:colOff>114300</xdr:colOff>
      <xdr:row>98</xdr:row>
      <xdr:rowOff>129516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69234"/>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67134</xdr:rowOff>
    </xdr:from>
    <xdr:to>
      <xdr:col>45</xdr:col>
      <xdr:colOff>177800</xdr:colOff>
      <xdr:row>98</xdr:row>
      <xdr:rowOff>84877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69234"/>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84877</xdr:rowOff>
    </xdr:from>
    <xdr:to>
      <xdr:col>41</xdr:col>
      <xdr:colOff>50800</xdr:colOff>
      <xdr:row>98</xdr:row>
      <xdr:rowOff>125966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6977"/>
          <a:ext cx="889000" cy="4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65568</xdr:rowOff>
    </xdr:from>
    <xdr:to>
      <xdr:col>55</xdr:col>
      <xdr:colOff>50800</xdr:colOff>
      <xdr:row>98</xdr:row>
      <xdr:rowOff>167168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78716</xdr:rowOff>
    </xdr:from>
    <xdr:to>
      <xdr:col>50</xdr:col>
      <xdr:colOff>165100</xdr:colOff>
      <xdr:row>99</xdr:row>
      <xdr:rowOff>8866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171443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16334</xdr:rowOff>
    </xdr:from>
    <xdr:to>
      <xdr:col>46</xdr:col>
      <xdr:colOff>38100</xdr:colOff>
      <xdr:row>98</xdr:row>
      <xdr:rowOff>117934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134461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9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34077</xdr:rowOff>
    </xdr:from>
    <xdr:to>
      <xdr:col>41</xdr:col>
      <xdr:colOff>101600</xdr:colOff>
      <xdr:row>98</xdr:row>
      <xdr:rowOff>135677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126804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2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75166</xdr:rowOff>
    </xdr:from>
    <xdr:to>
      <xdr:col>36</xdr:col>
      <xdr:colOff>165100</xdr:colOff>
      <xdr:row>99</xdr:row>
      <xdr:rowOff>5316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167893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116775</xdr:rowOff>
    </xdr:from>
    <xdr:to>
      <xdr:col>85</xdr:col>
      <xdr:colOff>127000</xdr:colOff>
      <xdr:row>39</xdr:row>
      <xdr:rowOff>25716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31875"/>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25716</xdr:rowOff>
    </xdr:from>
    <xdr:to>
      <xdr:col>81</xdr:col>
      <xdr:colOff>50800</xdr:colOff>
      <xdr:row>39</xdr:row>
      <xdr:rowOff>42149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2266"/>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25655</xdr:rowOff>
    </xdr:from>
    <xdr:to>
      <xdr:col>76</xdr:col>
      <xdr:colOff>114300</xdr:colOff>
      <xdr:row>39</xdr:row>
      <xdr:rowOff>42149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12205"/>
          <a:ext cx="889000" cy="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53392</xdr:rowOff>
    </xdr:from>
    <xdr:to>
      <xdr:col>71</xdr:col>
      <xdr:colOff>177800</xdr:colOff>
      <xdr:row>39</xdr:row>
      <xdr:rowOff>25655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68492"/>
          <a:ext cx="889000" cy="1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65975</xdr:rowOff>
    </xdr:from>
    <xdr:to>
      <xdr:col>85</xdr:col>
      <xdr:colOff>177800</xdr:colOff>
      <xdr:row>38</xdr:row>
      <xdr:rowOff>167575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25352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146366</xdr:rowOff>
    </xdr:from>
    <xdr:to>
      <xdr:col>81</xdr:col>
      <xdr:colOff>101600</xdr:colOff>
      <xdr:row>39</xdr:row>
      <xdr:rowOff>76516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67643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162799</xdr:rowOff>
    </xdr:from>
    <xdr:to>
      <xdr:col>76</xdr:col>
      <xdr:colOff>165100</xdr:colOff>
      <xdr:row>39</xdr:row>
      <xdr:rowOff>92949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84076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146305</xdr:rowOff>
    </xdr:from>
    <xdr:to>
      <xdr:col>72</xdr:col>
      <xdr:colOff>38100</xdr:colOff>
      <xdr:row>39</xdr:row>
      <xdr:rowOff>76455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67582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2592</xdr:rowOff>
    </xdr:from>
    <xdr:to>
      <xdr:col>67</xdr:col>
      <xdr:colOff>101600</xdr:colOff>
      <xdr:row>38</xdr:row>
      <xdr:rowOff>104192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120719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24774</xdr:rowOff>
    </xdr:from>
    <xdr:to>
      <xdr:col>85</xdr:col>
      <xdr:colOff>127000</xdr:colOff>
      <xdr:row>78</xdr:row>
      <xdr:rowOff>34933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97874"/>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26383</xdr:rowOff>
    </xdr:from>
    <xdr:to>
      <xdr:col>81</xdr:col>
      <xdr:colOff>50800</xdr:colOff>
      <xdr:row>78</xdr:row>
      <xdr:rowOff>34933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9948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164680</xdr:rowOff>
    </xdr:from>
    <xdr:to>
      <xdr:col>76</xdr:col>
      <xdr:colOff>114300</xdr:colOff>
      <xdr:row>78</xdr:row>
      <xdr:rowOff>26383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66330"/>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164680</xdr:rowOff>
    </xdr:from>
    <xdr:to>
      <xdr:col>71</xdr:col>
      <xdr:colOff>177800</xdr:colOff>
      <xdr:row>78</xdr:row>
      <xdr:rowOff>55102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66330"/>
          <a:ext cx="889000" cy="6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145424</xdr:rowOff>
    </xdr:from>
    <xdr:to>
      <xdr:col>85</xdr:col>
      <xdr:colOff>177800</xdr:colOff>
      <xdr:row>78</xdr:row>
      <xdr:rowOff>75574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123851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2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155583</xdr:rowOff>
    </xdr:from>
    <xdr:to>
      <xdr:col>81</xdr:col>
      <xdr:colOff>101600</xdr:colOff>
      <xdr:row>78</xdr:row>
      <xdr:rowOff>85733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76860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147033</xdr:rowOff>
    </xdr:from>
    <xdr:to>
      <xdr:col>76</xdr:col>
      <xdr:colOff>165100</xdr:colOff>
      <xdr:row>78</xdr:row>
      <xdr:rowOff>77183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68310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113880</xdr:rowOff>
    </xdr:from>
    <xdr:to>
      <xdr:col>72</xdr:col>
      <xdr:colOff>38100</xdr:colOff>
      <xdr:row>78</xdr:row>
      <xdr:rowOff>44030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35157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0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4302</xdr:rowOff>
    </xdr:from>
    <xdr:to>
      <xdr:col>67</xdr:col>
      <xdr:colOff>101600</xdr:colOff>
      <xdr:row>78</xdr:row>
      <xdr:rowOff>105902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97029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7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74888</xdr:rowOff>
    </xdr:from>
    <xdr:to>
      <xdr:col>85</xdr:col>
      <xdr:colOff>127000</xdr:colOff>
      <xdr:row>99</xdr:row>
      <xdr:rowOff>83141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48438"/>
          <a:ext cx="8382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54341</xdr:rowOff>
    </xdr:from>
    <xdr:to>
      <xdr:col>81</xdr:col>
      <xdr:colOff>50800</xdr:colOff>
      <xdr:row>99</xdr:row>
      <xdr:rowOff>74888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27891"/>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41458</xdr:rowOff>
    </xdr:from>
    <xdr:to>
      <xdr:col>76</xdr:col>
      <xdr:colOff>114300</xdr:colOff>
      <xdr:row>99</xdr:row>
      <xdr:rowOff>54341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5008"/>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41458</xdr:rowOff>
    </xdr:from>
    <xdr:to>
      <xdr:col>71</xdr:col>
      <xdr:colOff>177800</xdr:colOff>
      <xdr:row>99</xdr:row>
      <xdr:rowOff>46960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5008"/>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32341</xdr:rowOff>
    </xdr:from>
    <xdr:to>
      <xdr:col>85</xdr:col>
      <xdr:colOff>177800</xdr:colOff>
      <xdr:row>99</xdr:row>
      <xdr:rowOff>133941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24088</xdr:rowOff>
    </xdr:from>
    <xdr:to>
      <xdr:col>81</xdr:col>
      <xdr:colOff>101600</xdr:colOff>
      <xdr:row>99</xdr:row>
      <xdr:rowOff>125688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116815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3541</xdr:rowOff>
    </xdr:from>
    <xdr:to>
      <xdr:col>76</xdr:col>
      <xdr:colOff>165100</xdr:colOff>
      <xdr:row>99</xdr:row>
      <xdr:rowOff>105141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7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96268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6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162108</xdr:rowOff>
    </xdr:from>
    <xdr:to>
      <xdr:col>72</xdr:col>
      <xdr:colOff>38100</xdr:colOff>
      <xdr:row>99</xdr:row>
      <xdr:rowOff>92258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83385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167610</xdr:rowOff>
    </xdr:from>
    <xdr:to>
      <xdr:col>67</xdr:col>
      <xdr:colOff>101600</xdr:colOff>
      <xdr:row>99</xdr:row>
      <xdr:rowOff>97760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88887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27260</xdr:rowOff>
    </xdr:from>
    <xdr:to>
      <xdr:col>116</xdr:col>
      <xdr:colOff>63500</xdr:colOff>
      <xdr:row>76</xdr:row>
      <xdr:rowOff>57006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57460"/>
          <a:ext cx="8382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57006</xdr:rowOff>
    </xdr:from>
    <xdr:to>
      <xdr:col>111</xdr:col>
      <xdr:colOff>177800</xdr:colOff>
      <xdr:row>76</xdr:row>
      <xdr:rowOff>81159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87206"/>
          <a:ext cx="889000" cy="2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64636</xdr:rowOff>
    </xdr:from>
    <xdr:to>
      <xdr:col>107</xdr:col>
      <xdr:colOff>50800</xdr:colOff>
      <xdr:row>76</xdr:row>
      <xdr:rowOff>81159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94836"/>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64636</xdr:rowOff>
    </xdr:from>
    <xdr:to>
      <xdr:col>102</xdr:col>
      <xdr:colOff>114300</xdr:colOff>
      <xdr:row>76</xdr:row>
      <xdr:rowOff>80190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94836"/>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147910</xdr:rowOff>
    </xdr:from>
    <xdr:to>
      <xdr:col>116</xdr:col>
      <xdr:colOff>114300</xdr:colOff>
      <xdr:row>76</xdr:row>
      <xdr:rowOff>78060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126337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6206</xdr:rowOff>
    </xdr:from>
    <xdr:to>
      <xdr:col>112</xdr:col>
      <xdr:colOff>38100</xdr:colOff>
      <xdr:row>76</xdr:row>
      <xdr:rowOff>107806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3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98933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2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30359</xdr:rowOff>
    </xdr:from>
    <xdr:to>
      <xdr:col>107</xdr:col>
      <xdr:colOff>101600</xdr:colOff>
      <xdr:row>76</xdr:row>
      <xdr:rowOff>131959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123086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13836</xdr:rowOff>
    </xdr:from>
    <xdr:to>
      <xdr:col>102</xdr:col>
      <xdr:colOff>165100</xdr:colOff>
      <xdr:row>76</xdr:row>
      <xdr:rowOff>115436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106563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29390</xdr:rowOff>
    </xdr:from>
    <xdr:to>
      <xdr:col>98</xdr:col>
      <xdr:colOff>38100</xdr:colOff>
      <xdr:row>76</xdr:row>
      <xdr:rowOff>130990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122117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782,994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770,329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主な構成項目は、補助費等、人件費、公債費、繰出金、物件費の順となっている。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％を占める補助費等は、類似団体平均値を上回っており、相楽東部広域連合や相楽中部消防組合、相楽郡広域事務組合などへの一部事務組合の負担金が大きいことが主な要因となっている。平成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茶業機械を整備するための産地パワーアップ事業補助金（△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144,381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36,441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千円））の皆減により減少した。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補助費等や物件費が減となる一方、人件費、公債費、繰出金が増加している。公債費は平成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年度に借入した防災行政無線等に関する元金償還が開始したこと、繰出金については下水道や介護保険、国保（直診）の繰出金の増により増加したと考えられる。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義務的経費が増加傾向にあることから、今後、大規模事業を予定しているなか、できる限り地方債発行を抑制しながら、特別会計や一部事務組合の動向も注視しつつ、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計画的かつ適切な事業の執行に努める。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3,962
3,940
64.93
3,257,733
3,102,221
125,845
2,004,061
3,601,726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133947</xdr:rowOff>
    </xdr:from>
    <xdr:to>
      <xdr:col>24</xdr:col>
      <xdr:colOff>63500</xdr:colOff>
      <xdr:row>37</xdr:row>
      <xdr:rowOff>140348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759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139509</xdr:rowOff>
    </xdr:from>
    <xdr:to>
      <xdr:col>19</xdr:col>
      <xdr:colOff>177800</xdr:colOff>
      <xdr:row>37</xdr:row>
      <xdr:rowOff>140348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3159"/>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139509</xdr:rowOff>
    </xdr:from>
    <xdr:to>
      <xdr:col>15</xdr:col>
      <xdr:colOff>50800</xdr:colOff>
      <xdr:row>37</xdr:row>
      <xdr:rowOff>147187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3159"/>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147187</xdr:rowOff>
    </xdr:from>
    <xdr:to>
      <xdr:col>10</xdr:col>
      <xdr:colOff>114300</xdr:colOff>
      <xdr:row>37</xdr:row>
      <xdr:rowOff>156254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0837"/>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83147</xdr:rowOff>
    </xdr:from>
    <xdr:to>
      <xdr:col>24</xdr:col>
      <xdr:colOff>114300</xdr:colOff>
      <xdr:row>38</xdr:row>
      <xdr:rowOff>13297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61574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89548</xdr:rowOff>
    </xdr:from>
    <xdr:to>
      <xdr:col>20</xdr:col>
      <xdr:colOff>38100</xdr:colOff>
      <xdr:row>38</xdr:row>
      <xdr:rowOff>19698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10825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88709</xdr:rowOff>
    </xdr:from>
    <xdr:to>
      <xdr:col>15</xdr:col>
      <xdr:colOff>101600</xdr:colOff>
      <xdr:row>38</xdr:row>
      <xdr:rowOff>18859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9986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96387</xdr:rowOff>
    </xdr:from>
    <xdr:to>
      <xdr:col>10</xdr:col>
      <xdr:colOff>165100</xdr:colOff>
      <xdr:row>38</xdr:row>
      <xdr:rowOff>26536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0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17663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105454</xdr:rowOff>
    </xdr:from>
    <xdr:to>
      <xdr:col>6</xdr:col>
      <xdr:colOff>38100</xdr:colOff>
      <xdr:row>38</xdr:row>
      <xdr:rowOff>35604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26732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67529</xdr:rowOff>
    </xdr:from>
    <xdr:to>
      <xdr:col>24</xdr:col>
      <xdr:colOff>63500</xdr:colOff>
      <xdr:row>58</xdr:row>
      <xdr:rowOff>67889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11629"/>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28733</xdr:rowOff>
    </xdr:from>
    <xdr:to>
      <xdr:col>19</xdr:col>
      <xdr:colOff>177800</xdr:colOff>
      <xdr:row>58</xdr:row>
      <xdr:rowOff>67889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72833"/>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28733</xdr:rowOff>
    </xdr:from>
    <xdr:to>
      <xdr:col>15</xdr:col>
      <xdr:colOff>50800</xdr:colOff>
      <xdr:row>58</xdr:row>
      <xdr:rowOff>54681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2833"/>
          <a:ext cx="8890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54681</xdr:rowOff>
    </xdr:from>
    <xdr:to>
      <xdr:col>10</xdr:col>
      <xdr:colOff>114300</xdr:colOff>
      <xdr:row>58</xdr:row>
      <xdr:rowOff>66590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8781"/>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16729</xdr:rowOff>
    </xdr:from>
    <xdr:to>
      <xdr:col>24</xdr:col>
      <xdr:colOff>114300</xdr:colOff>
      <xdr:row>58</xdr:row>
      <xdr:rowOff>118329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17089</xdr:rowOff>
    </xdr:from>
    <xdr:to>
      <xdr:col>20</xdr:col>
      <xdr:colOff>38100</xdr:colOff>
      <xdr:row>58</xdr:row>
      <xdr:rowOff>118689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109816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149383</xdr:rowOff>
    </xdr:from>
    <xdr:to>
      <xdr:col>15</xdr:col>
      <xdr:colOff>101600</xdr:colOff>
      <xdr:row>58</xdr:row>
      <xdr:rowOff>79533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70660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3881</xdr:rowOff>
    </xdr:from>
    <xdr:to>
      <xdr:col>10</xdr:col>
      <xdr:colOff>165100</xdr:colOff>
      <xdr:row>58</xdr:row>
      <xdr:rowOff>105481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96608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15790</xdr:rowOff>
    </xdr:from>
    <xdr:to>
      <xdr:col>6</xdr:col>
      <xdr:colOff>38100</xdr:colOff>
      <xdr:row>58</xdr:row>
      <xdr:rowOff>117390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108517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167832</xdr:rowOff>
    </xdr:from>
    <xdr:to>
      <xdr:col>24</xdr:col>
      <xdr:colOff>63500</xdr:colOff>
      <xdr:row>78</xdr:row>
      <xdr:rowOff>7452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69482"/>
          <a:ext cx="8382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152220</xdr:rowOff>
    </xdr:from>
    <xdr:to>
      <xdr:col>19</xdr:col>
      <xdr:colOff>177800</xdr:colOff>
      <xdr:row>77</xdr:row>
      <xdr:rowOff>167832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53870"/>
          <a:ext cx="889000" cy="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142765</xdr:rowOff>
    </xdr:from>
    <xdr:to>
      <xdr:col>15</xdr:col>
      <xdr:colOff>50800</xdr:colOff>
      <xdr:row>77</xdr:row>
      <xdr:rowOff>152220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44415"/>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142765</xdr:rowOff>
    </xdr:from>
    <xdr:to>
      <xdr:col>10</xdr:col>
      <xdr:colOff>114300</xdr:colOff>
      <xdr:row>78</xdr:row>
      <xdr:rowOff>6734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4415"/>
          <a:ext cx="889000" cy="3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128102</xdr:rowOff>
    </xdr:from>
    <xdr:to>
      <xdr:col>24</xdr:col>
      <xdr:colOff>114300</xdr:colOff>
      <xdr:row>78</xdr:row>
      <xdr:rowOff>58252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43029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4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117032</xdr:rowOff>
    </xdr:from>
    <xdr:to>
      <xdr:col>20</xdr:col>
      <xdr:colOff>38100</xdr:colOff>
      <xdr:row>78</xdr:row>
      <xdr:rowOff>47182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38309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101420</xdr:rowOff>
    </xdr:from>
    <xdr:to>
      <xdr:col>15</xdr:col>
      <xdr:colOff>101600</xdr:colOff>
      <xdr:row>78</xdr:row>
      <xdr:rowOff>31570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22697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9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91965</xdr:rowOff>
    </xdr:from>
    <xdr:to>
      <xdr:col>10</xdr:col>
      <xdr:colOff>165100</xdr:colOff>
      <xdr:row>78</xdr:row>
      <xdr:rowOff>22115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127384</xdr:rowOff>
    </xdr:from>
    <xdr:to>
      <xdr:col>6</xdr:col>
      <xdr:colOff>38100</xdr:colOff>
      <xdr:row>78</xdr:row>
      <xdr:rowOff>57534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48661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2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75333</xdr:rowOff>
    </xdr:from>
    <xdr:to>
      <xdr:col>24</xdr:col>
      <xdr:colOff>63500</xdr:colOff>
      <xdr:row>97</xdr:row>
      <xdr:rowOff>137175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05983"/>
          <a:ext cx="8382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75333</xdr:rowOff>
    </xdr:from>
    <xdr:to>
      <xdr:col>19</xdr:col>
      <xdr:colOff>177800</xdr:colOff>
      <xdr:row>97</xdr:row>
      <xdr:rowOff>87526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05983"/>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83787</xdr:rowOff>
    </xdr:from>
    <xdr:to>
      <xdr:col>15</xdr:col>
      <xdr:colOff>50800</xdr:colOff>
      <xdr:row>97</xdr:row>
      <xdr:rowOff>87526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14437"/>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77188</xdr:rowOff>
    </xdr:from>
    <xdr:to>
      <xdr:col>10</xdr:col>
      <xdr:colOff>114300</xdr:colOff>
      <xdr:row>97</xdr:row>
      <xdr:rowOff>83787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07838"/>
          <a:ext cx="8890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86375</xdr:rowOff>
    </xdr:from>
    <xdr:to>
      <xdr:col>24</xdr:col>
      <xdr:colOff>114300</xdr:colOff>
      <xdr:row>98</xdr:row>
      <xdr:rowOff>16525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24533</xdr:rowOff>
    </xdr:from>
    <xdr:to>
      <xdr:col>20</xdr:col>
      <xdr:colOff>38100</xdr:colOff>
      <xdr:row>97</xdr:row>
      <xdr:rowOff>126133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117260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74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36726</xdr:rowOff>
    </xdr:from>
    <xdr:to>
      <xdr:col>15</xdr:col>
      <xdr:colOff>101600</xdr:colOff>
      <xdr:row>97</xdr:row>
      <xdr:rowOff>138326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6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129453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32987</xdr:rowOff>
    </xdr:from>
    <xdr:to>
      <xdr:col>10</xdr:col>
      <xdr:colOff>165100</xdr:colOff>
      <xdr:row>97</xdr:row>
      <xdr:rowOff>134587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125714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5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26388</xdr:rowOff>
    </xdr:from>
    <xdr:to>
      <xdr:col>6</xdr:col>
      <xdr:colOff>38100</xdr:colOff>
      <xdr:row>97</xdr:row>
      <xdr:rowOff>127988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119115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74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27354</xdr:rowOff>
    </xdr:from>
    <xdr:to>
      <xdr:col>55</xdr:col>
      <xdr:colOff>0</xdr:colOff>
      <xdr:row>59</xdr:row>
      <xdr:rowOff>53866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42904"/>
          <a:ext cx="838200" cy="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27354</xdr:rowOff>
    </xdr:from>
    <xdr:to>
      <xdr:col>50</xdr:col>
      <xdr:colOff>114300</xdr:colOff>
      <xdr:row>59</xdr:row>
      <xdr:rowOff>61109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42904"/>
          <a:ext cx="889000" cy="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53113</xdr:rowOff>
    </xdr:from>
    <xdr:to>
      <xdr:col>45</xdr:col>
      <xdr:colOff>177800</xdr:colOff>
      <xdr:row>59</xdr:row>
      <xdr:rowOff>61109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68663"/>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53113</xdr:rowOff>
    </xdr:from>
    <xdr:to>
      <xdr:col>41</xdr:col>
      <xdr:colOff>50800</xdr:colOff>
      <xdr:row>59</xdr:row>
      <xdr:rowOff>75902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68663"/>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3066</xdr:rowOff>
    </xdr:from>
    <xdr:to>
      <xdr:col>55</xdr:col>
      <xdr:colOff>50800</xdr:colOff>
      <xdr:row>59</xdr:row>
      <xdr:rowOff>104666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1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89443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3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148004</xdr:rowOff>
    </xdr:from>
    <xdr:to>
      <xdr:col>50</xdr:col>
      <xdr:colOff>165100</xdr:colOff>
      <xdr:row>59</xdr:row>
      <xdr:rowOff>78154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69281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8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10309</xdr:rowOff>
    </xdr:from>
    <xdr:to>
      <xdr:col>46</xdr:col>
      <xdr:colOff>38100</xdr:colOff>
      <xdr:row>59</xdr:row>
      <xdr:rowOff>111909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2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103036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2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2313</xdr:rowOff>
    </xdr:from>
    <xdr:to>
      <xdr:col>41</xdr:col>
      <xdr:colOff>101600</xdr:colOff>
      <xdr:row>59</xdr:row>
      <xdr:rowOff>103913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95040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2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25102</xdr:rowOff>
    </xdr:from>
    <xdr:to>
      <xdr:col>36</xdr:col>
      <xdr:colOff>165100</xdr:colOff>
      <xdr:row>59</xdr:row>
      <xdr:rowOff>126702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117829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2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97410</xdr:rowOff>
    </xdr:from>
    <xdr:to>
      <xdr:col>55</xdr:col>
      <xdr:colOff>0</xdr:colOff>
      <xdr:row>78</xdr:row>
      <xdr:rowOff>102113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70510"/>
          <a:ext cx="8382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68514</xdr:rowOff>
    </xdr:from>
    <xdr:to>
      <xdr:col>50</xdr:col>
      <xdr:colOff>114300</xdr:colOff>
      <xdr:row>78</xdr:row>
      <xdr:rowOff>97410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41614"/>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68514</xdr:rowOff>
    </xdr:from>
    <xdr:to>
      <xdr:col>45</xdr:col>
      <xdr:colOff>177800</xdr:colOff>
      <xdr:row>78</xdr:row>
      <xdr:rowOff>100808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41614"/>
          <a:ext cx="8890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100808</xdr:rowOff>
    </xdr:from>
    <xdr:to>
      <xdr:col>41</xdr:col>
      <xdr:colOff>50800</xdr:colOff>
      <xdr:row>78</xdr:row>
      <xdr:rowOff>118649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73908"/>
          <a:ext cx="889000" cy="1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51313</xdr:rowOff>
    </xdr:from>
    <xdr:to>
      <xdr:col>55</xdr:col>
      <xdr:colOff>50800</xdr:colOff>
      <xdr:row>78</xdr:row>
      <xdr:rowOff>152913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137690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46610</xdr:rowOff>
    </xdr:from>
    <xdr:to>
      <xdr:col>50</xdr:col>
      <xdr:colOff>165100</xdr:colOff>
      <xdr:row>78</xdr:row>
      <xdr:rowOff>148210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139337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17714</xdr:rowOff>
    </xdr:from>
    <xdr:to>
      <xdr:col>46</xdr:col>
      <xdr:colOff>38100</xdr:colOff>
      <xdr:row>78</xdr:row>
      <xdr:rowOff>119314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110441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8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50008</xdr:rowOff>
    </xdr:from>
    <xdr:to>
      <xdr:col>41</xdr:col>
      <xdr:colOff>101600</xdr:colOff>
      <xdr:row>78</xdr:row>
      <xdr:rowOff>151608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142735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67849</xdr:rowOff>
    </xdr:from>
    <xdr:to>
      <xdr:col>36</xdr:col>
      <xdr:colOff>165100</xdr:colOff>
      <xdr:row>78</xdr:row>
      <xdr:rowOff>169449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160576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150307</xdr:rowOff>
    </xdr:from>
    <xdr:to>
      <xdr:col>55</xdr:col>
      <xdr:colOff>0</xdr:colOff>
      <xdr:row>98</xdr:row>
      <xdr:rowOff>4142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80957"/>
          <a:ext cx="8382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159637</xdr:rowOff>
    </xdr:from>
    <xdr:to>
      <xdr:col>50</xdr:col>
      <xdr:colOff>114300</xdr:colOff>
      <xdr:row>98</xdr:row>
      <xdr:rowOff>4142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90287"/>
          <a:ext cx="8890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120673</xdr:rowOff>
    </xdr:from>
    <xdr:to>
      <xdr:col>45</xdr:col>
      <xdr:colOff>177800</xdr:colOff>
      <xdr:row>97</xdr:row>
      <xdr:rowOff>159637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51323"/>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120673</xdr:rowOff>
    </xdr:from>
    <xdr:to>
      <xdr:col>41</xdr:col>
      <xdr:colOff>50800</xdr:colOff>
      <xdr:row>97</xdr:row>
      <xdr:rowOff>155253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51323"/>
          <a:ext cx="889000" cy="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99507</xdr:rowOff>
    </xdr:from>
    <xdr:to>
      <xdr:col>55</xdr:col>
      <xdr:colOff>50800</xdr:colOff>
      <xdr:row>98</xdr:row>
      <xdr:rowOff>29657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124792</xdr:rowOff>
    </xdr:from>
    <xdr:to>
      <xdr:col>50</xdr:col>
      <xdr:colOff>165100</xdr:colOff>
      <xdr:row>98</xdr:row>
      <xdr:rowOff>54942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46069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108837</xdr:rowOff>
    </xdr:from>
    <xdr:to>
      <xdr:col>46</xdr:col>
      <xdr:colOff>38100</xdr:colOff>
      <xdr:row>98</xdr:row>
      <xdr:rowOff>38987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30114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69873</xdr:rowOff>
    </xdr:from>
    <xdr:to>
      <xdr:col>41</xdr:col>
      <xdr:colOff>101600</xdr:colOff>
      <xdr:row>98</xdr:row>
      <xdr:rowOff>23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162600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79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104453</xdr:rowOff>
    </xdr:from>
    <xdr:to>
      <xdr:col>36</xdr:col>
      <xdr:colOff>165100</xdr:colOff>
      <xdr:row>98</xdr:row>
      <xdr:rowOff>34603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25730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102213</xdr:rowOff>
    </xdr:from>
    <xdr:to>
      <xdr:col>85</xdr:col>
      <xdr:colOff>127000</xdr:colOff>
      <xdr:row>38</xdr:row>
      <xdr:rowOff>107840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17313"/>
          <a:ext cx="8382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37911</xdr:rowOff>
    </xdr:from>
    <xdr:to>
      <xdr:col>81</xdr:col>
      <xdr:colOff>50800</xdr:colOff>
      <xdr:row>38</xdr:row>
      <xdr:rowOff>107840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53011"/>
          <a:ext cx="889000" cy="6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37911</xdr:rowOff>
    </xdr:from>
    <xdr:to>
      <xdr:col>76</xdr:col>
      <xdr:colOff>114300</xdr:colOff>
      <xdr:row>38</xdr:row>
      <xdr:rowOff>130226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53011"/>
          <a:ext cx="889000" cy="9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130226</xdr:rowOff>
    </xdr:from>
    <xdr:to>
      <xdr:col>71</xdr:col>
      <xdr:colOff>177800</xdr:colOff>
      <xdr:row>38</xdr:row>
      <xdr:rowOff>133531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45326"/>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51413</xdr:rowOff>
    </xdr:from>
    <xdr:to>
      <xdr:col>85</xdr:col>
      <xdr:colOff>177800</xdr:colOff>
      <xdr:row>38</xdr:row>
      <xdr:rowOff>153013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29840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57040</xdr:rowOff>
    </xdr:from>
    <xdr:to>
      <xdr:col>81</xdr:col>
      <xdr:colOff>101600</xdr:colOff>
      <xdr:row>38</xdr:row>
      <xdr:rowOff>158640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3717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4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158561</xdr:rowOff>
    </xdr:from>
    <xdr:to>
      <xdr:col>76</xdr:col>
      <xdr:colOff>165100</xdr:colOff>
      <xdr:row>38</xdr:row>
      <xdr:rowOff>88711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105238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79426</xdr:rowOff>
    </xdr:from>
    <xdr:to>
      <xdr:col>72</xdr:col>
      <xdr:colOff>38100</xdr:colOff>
      <xdr:row>39</xdr:row>
      <xdr:rowOff>9576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82731</xdr:rowOff>
    </xdr:from>
    <xdr:to>
      <xdr:col>67</xdr:col>
      <xdr:colOff>101600</xdr:colOff>
      <xdr:row>39</xdr:row>
      <xdr:rowOff>12881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4008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6431</xdr:rowOff>
    </xdr:from>
    <xdr:to>
      <xdr:col>85</xdr:col>
      <xdr:colOff>127000</xdr:colOff>
      <xdr:row>58</xdr:row>
      <xdr:rowOff>7839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950531"/>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6431</xdr:rowOff>
    </xdr:from>
    <xdr:to>
      <xdr:col>81</xdr:col>
      <xdr:colOff>50800</xdr:colOff>
      <xdr:row>58</xdr:row>
      <xdr:rowOff>45181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50531"/>
          <a:ext cx="889000" cy="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39226</xdr:rowOff>
    </xdr:from>
    <xdr:to>
      <xdr:col>76</xdr:col>
      <xdr:colOff>114300</xdr:colOff>
      <xdr:row>58</xdr:row>
      <xdr:rowOff>45181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83326"/>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39226</xdr:rowOff>
    </xdr:from>
    <xdr:to>
      <xdr:col>71</xdr:col>
      <xdr:colOff>177800</xdr:colOff>
      <xdr:row>58</xdr:row>
      <xdr:rowOff>63771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83326"/>
          <a:ext cx="889000" cy="2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128489</xdr:rowOff>
    </xdr:from>
    <xdr:to>
      <xdr:col>85</xdr:col>
      <xdr:colOff>177800</xdr:colOff>
      <xdr:row>58</xdr:row>
      <xdr:rowOff>58639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9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43416</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1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127081</xdr:rowOff>
    </xdr:from>
    <xdr:to>
      <xdr:col>81</xdr:col>
      <xdr:colOff>101600</xdr:colOff>
      <xdr:row>58</xdr:row>
      <xdr:rowOff>57231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48358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165831</xdr:rowOff>
    </xdr:from>
    <xdr:to>
      <xdr:col>76</xdr:col>
      <xdr:colOff>165100</xdr:colOff>
      <xdr:row>58</xdr:row>
      <xdr:rowOff>95981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9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87108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159876</xdr:rowOff>
    </xdr:from>
    <xdr:to>
      <xdr:col>72</xdr:col>
      <xdr:colOff>38100</xdr:colOff>
      <xdr:row>58</xdr:row>
      <xdr:rowOff>90026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81153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12971</xdr:rowOff>
    </xdr:from>
    <xdr:to>
      <xdr:col>67</xdr:col>
      <xdr:colOff>101600</xdr:colOff>
      <xdr:row>58</xdr:row>
      <xdr:rowOff>114571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105698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4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116776</xdr:rowOff>
    </xdr:from>
    <xdr:to>
      <xdr:col>85</xdr:col>
      <xdr:colOff>127000</xdr:colOff>
      <xdr:row>79</xdr:row>
      <xdr:rowOff>25716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89876"/>
          <a:ext cx="8382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25716</xdr:rowOff>
    </xdr:from>
    <xdr:to>
      <xdr:col>81</xdr:col>
      <xdr:colOff>50800</xdr:colOff>
      <xdr:row>79</xdr:row>
      <xdr:rowOff>42149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70266"/>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25656</xdr:rowOff>
    </xdr:from>
    <xdr:to>
      <xdr:col>76</xdr:col>
      <xdr:colOff>114300</xdr:colOff>
      <xdr:row>79</xdr:row>
      <xdr:rowOff>42149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70206"/>
          <a:ext cx="8890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53392</xdr:rowOff>
    </xdr:from>
    <xdr:to>
      <xdr:col>71</xdr:col>
      <xdr:colOff>177800</xdr:colOff>
      <xdr:row>79</xdr:row>
      <xdr:rowOff>25656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26492"/>
          <a:ext cx="889000" cy="14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65976</xdr:rowOff>
    </xdr:from>
    <xdr:to>
      <xdr:col>85</xdr:col>
      <xdr:colOff>177800</xdr:colOff>
      <xdr:row>78</xdr:row>
      <xdr:rowOff>167576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3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25353</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146366</xdr:rowOff>
    </xdr:from>
    <xdr:to>
      <xdr:col>81</xdr:col>
      <xdr:colOff>101600</xdr:colOff>
      <xdr:row>79</xdr:row>
      <xdr:rowOff>76516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67643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1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162799</xdr:rowOff>
    </xdr:from>
    <xdr:to>
      <xdr:col>76</xdr:col>
      <xdr:colOff>165100</xdr:colOff>
      <xdr:row>79</xdr:row>
      <xdr:rowOff>92949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84076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146306</xdr:rowOff>
    </xdr:from>
    <xdr:to>
      <xdr:col>72</xdr:col>
      <xdr:colOff>38100</xdr:colOff>
      <xdr:row>79</xdr:row>
      <xdr:rowOff>76456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67583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1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2592</xdr:rowOff>
    </xdr:from>
    <xdr:to>
      <xdr:col>67</xdr:col>
      <xdr:colOff>101600</xdr:colOff>
      <xdr:row>78</xdr:row>
      <xdr:rowOff>104192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120719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24774</xdr:rowOff>
    </xdr:from>
    <xdr:to>
      <xdr:col>85</xdr:col>
      <xdr:colOff>127000</xdr:colOff>
      <xdr:row>98</xdr:row>
      <xdr:rowOff>34933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26874"/>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26383</xdr:rowOff>
    </xdr:from>
    <xdr:to>
      <xdr:col>81</xdr:col>
      <xdr:colOff>50800</xdr:colOff>
      <xdr:row>98</xdr:row>
      <xdr:rowOff>34933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2848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164680</xdr:rowOff>
    </xdr:from>
    <xdr:to>
      <xdr:col>76</xdr:col>
      <xdr:colOff>114300</xdr:colOff>
      <xdr:row>98</xdr:row>
      <xdr:rowOff>26383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95330"/>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164680</xdr:rowOff>
    </xdr:from>
    <xdr:to>
      <xdr:col>71</xdr:col>
      <xdr:colOff>177800</xdr:colOff>
      <xdr:row>98</xdr:row>
      <xdr:rowOff>55102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95330"/>
          <a:ext cx="889000" cy="6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145424</xdr:rowOff>
    </xdr:from>
    <xdr:to>
      <xdr:col>85</xdr:col>
      <xdr:colOff>177800</xdr:colOff>
      <xdr:row>98</xdr:row>
      <xdr:rowOff>75574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123851</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5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155583</xdr:rowOff>
    </xdr:from>
    <xdr:to>
      <xdr:col>81</xdr:col>
      <xdr:colOff>101600</xdr:colOff>
      <xdr:row>98</xdr:row>
      <xdr:rowOff>85733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76860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147033</xdr:rowOff>
    </xdr:from>
    <xdr:to>
      <xdr:col>76</xdr:col>
      <xdr:colOff>165100</xdr:colOff>
      <xdr:row>98</xdr:row>
      <xdr:rowOff>77183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113880</xdr:rowOff>
    </xdr:from>
    <xdr:to>
      <xdr:col>72</xdr:col>
      <xdr:colOff>38100</xdr:colOff>
      <xdr:row>98</xdr:row>
      <xdr:rowOff>44030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35157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4302</xdr:rowOff>
    </xdr:from>
    <xdr:to>
      <xdr:col>67</xdr:col>
      <xdr:colOff>101600</xdr:colOff>
      <xdr:row>98</xdr:row>
      <xdr:rowOff>105902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97029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主な構成項目は、民生費、総務費、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公債費、土木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費の順となっており、ほぼすべての項目で類似団体平均値を下回っている。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下水道事業に係る繰出金について、衛生費から土木費へ振替したため衛生費の大幅減、土木費の大幅増となっている。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民生費については子どもの医療費無償化のためのすこやかエンジェル基金の積立金の皆減、農村振興費については茶業設備の整備に係る補助金である産地パワーアップ事業補助金の皆減により減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一方、土木費については下水道事業繰出金の増と併せて町道拡幅改良事業などの増、災害復旧費については平成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年発生の災害復旧事業等により増となっている。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財政調整基金については、近年、基金を取り崩すことなく、中長期的な見通しのもとに、計画的に決算剰余金を中心に積み立てている。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実質収支額については、普通交付税の増減に大きく左右される面もあるが、経費削減に努め、黒字を確保している。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年度は昨年度と比較して財政調整基金への積立額が減少し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、また、地方債繰上償還額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収支額が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今後は大規模な施設改修・耐震化事業や特別会計への繰出金の増による歳出の増大が予想されるため、効率的・適切に事業を進め、健全な財政運営に努める。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４年連続で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、全会計が黒字となった。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国民健康保険特別会計（事業勘定）については、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財政運営主体が都道府県に移管したこと、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保険給付費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年度以前と比較すると落ち着いてきたこと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により黒字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簡易水道事業については、簡易水道統合事業に係る元金償還が開始したことに伴い、公債費が増加したことにより、黒字額が減少したと考えられる。今後、元金償還が順次開始するため、経営状況を注視し、適切な企業経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latin typeface="ＭＳ ゴシック" pitchFamily="49" charset="-128"/>
              <a:ea typeface="ＭＳ ゴシック" pitchFamily="49" charset="-128"/>
            </a:rPr>
            <a:t>　介護保険特別会計（保険事業勘定）については、平成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年度に介護保険料の改定があったため、黒字額が拡大したが、計画以上に保険給付費が増大したため、黒字額が減少したと考えられる。</a:t>
          </a:r>
          <a:endParaRPr kumimoji="1" lang="en-US" altLang="ja-JP" sz="1400">
            <a:latin typeface="ＭＳ ゴシック" pitchFamily="49" charset="-128"/>
            <a:ea typeface="ＭＳ ゴシック" pitchFamily="49"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また、国民健康保険特別会計（直診勘定）については、平成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年度に町内医療機関の１つが休診となったことに伴う患者数の増により収支の好転が図れたが、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当該医療機関が再開されたため収支が悪化し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年度は診療収入が減少したことにより、黒字額が減少した。</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3257733</v>
      </c>
      <c r="BO4" s="430"/>
      <c r="BP4" s="430"/>
      <c r="BQ4" s="430"/>
      <c r="BR4" s="430"/>
      <c r="BS4" s="430"/>
      <c r="BT4" s="430"/>
      <c r="BU4" s="431"/>
      <c r="BV4" s="429">
        <v>3263106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6.3</v>
      </c>
      <c r="CU4" s="436"/>
      <c r="CV4" s="436"/>
      <c r="CW4" s="436"/>
      <c r="CX4" s="436"/>
      <c r="CY4" s="436"/>
      <c r="CZ4" s="436"/>
      <c r="DA4" s="437"/>
      <c r="DB4" s="435">
        <v>5</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3102221</v>
      </c>
      <c r="BO5" s="467"/>
      <c r="BP5" s="467"/>
      <c r="BQ5" s="467"/>
      <c r="BR5" s="467"/>
      <c r="BS5" s="467"/>
      <c r="BT5" s="467"/>
      <c r="BU5" s="468"/>
      <c r="BV5" s="466">
        <v>3134467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96.4</v>
      </c>
      <c r="CU5" s="464"/>
      <c r="CV5" s="464"/>
      <c r="CW5" s="464"/>
      <c r="CX5" s="464"/>
      <c r="CY5" s="464"/>
      <c r="CZ5" s="464"/>
      <c r="DA5" s="465"/>
      <c r="DB5" s="463">
        <v>94.4</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155512</v>
      </c>
      <c r="BO6" s="467"/>
      <c r="BP6" s="467"/>
      <c r="BQ6" s="467"/>
      <c r="BR6" s="467"/>
      <c r="BS6" s="467"/>
      <c r="BT6" s="467"/>
      <c r="BU6" s="468"/>
      <c r="BV6" s="466">
        <v>128639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100.4</v>
      </c>
      <c r="CU6" s="504"/>
      <c r="CV6" s="504"/>
      <c r="CW6" s="504"/>
      <c r="CX6" s="504"/>
      <c r="CY6" s="504"/>
      <c r="CZ6" s="504"/>
      <c r="DA6" s="505"/>
      <c r="DB6" s="503">
        <v>98.3</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29667</v>
      </c>
      <c r="BO7" s="467"/>
      <c r="BP7" s="467"/>
      <c r="BQ7" s="467"/>
      <c r="BR7" s="467"/>
      <c r="BS7" s="467"/>
      <c r="BT7" s="467"/>
      <c r="BU7" s="468"/>
      <c r="BV7" s="466">
        <v>28123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2004061</v>
      </c>
      <c r="CU7" s="467"/>
      <c r="CV7" s="467"/>
      <c r="CW7" s="467"/>
      <c r="CX7" s="467"/>
      <c r="CY7" s="467"/>
      <c r="CZ7" s="467"/>
      <c r="DA7" s="468"/>
      <c r="DB7" s="466">
        <v>2017400</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125845</v>
      </c>
      <c r="BO8" s="467"/>
      <c r="BP8" s="467"/>
      <c r="BQ8" s="467"/>
      <c r="BR8" s="467"/>
      <c r="BS8" s="467"/>
      <c r="BT8" s="467"/>
      <c r="BU8" s="468"/>
      <c r="BV8" s="466">
        <v>100516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0.21</v>
      </c>
      <c r="CU8" s="507"/>
      <c r="CV8" s="507"/>
      <c r="CW8" s="507"/>
      <c r="CX8" s="507"/>
      <c r="CY8" s="507"/>
      <c r="CZ8" s="507"/>
      <c r="DA8" s="508"/>
      <c r="DB8" s="506">
        <v>0.21</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3956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25329</v>
      </c>
      <c r="BO9" s="467"/>
      <c r="BP9" s="467"/>
      <c r="BQ9" s="467"/>
      <c r="BR9" s="467"/>
      <c r="BS9" s="467"/>
      <c r="BT9" s="467"/>
      <c r="BU9" s="468"/>
      <c r="BV9" s="466">
        <v>6865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16.3</v>
      </c>
      <c r="CU9" s="464"/>
      <c r="CV9" s="464"/>
      <c r="CW9" s="464"/>
      <c r="CX9" s="464"/>
      <c r="CY9" s="464"/>
      <c r="CZ9" s="464"/>
      <c r="DA9" s="465"/>
      <c r="DB9" s="463">
        <v>15.9</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4482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24028</v>
      </c>
      <c r="BO10" s="467"/>
      <c r="BP10" s="467"/>
      <c r="BQ10" s="467"/>
      <c r="BR10" s="467"/>
      <c r="BS10" s="467"/>
      <c r="BT10" s="467"/>
      <c r="BU10" s="468"/>
      <c r="BV10" s="466">
        <v>46869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54416</v>
      </c>
      <c r="BO11" s="467"/>
      <c r="BP11" s="467"/>
      <c r="BQ11" s="467"/>
      <c r="BR11" s="467"/>
      <c r="BS11" s="467"/>
      <c r="BT11" s="467"/>
      <c r="BU11" s="468"/>
      <c r="BV11" s="466">
        <v>76094</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3962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115</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3940</v>
      </c>
      <c r="S13" s="548"/>
      <c r="T13" s="548"/>
      <c r="U13" s="548"/>
      <c r="V13" s="549"/>
      <c r="W13" s="482" t="s">
        <v>139</v>
      </c>
      <c r="X13" s="483"/>
      <c r="Y13" s="483"/>
      <c r="Z13" s="483"/>
      <c r="AA13" s="483"/>
      <c r="AB13" s="473"/>
      <c r="AC13" s="517">
        <v>482</v>
      </c>
      <c r="AD13" s="518"/>
      <c r="AE13" s="518"/>
      <c r="AF13" s="518"/>
      <c r="AG13" s="557"/>
      <c r="AH13" s="517">
        <v>506</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103773</v>
      </c>
      <c r="BO13" s="467"/>
      <c r="BP13" s="467"/>
      <c r="BQ13" s="467"/>
      <c r="BR13" s="467"/>
      <c r="BS13" s="467"/>
      <c r="BT13" s="467"/>
      <c r="BU13" s="468"/>
      <c r="BV13" s="466">
        <v>129828</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11.3</v>
      </c>
      <c r="CU13" s="464"/>
      <c r="CV13" s="464"/>
      <c r="CW13" s="464"/>
      <c r="CX13" s="464"/>
      <c r="CY13" s="464"/>
      <c r="CZ13" s="464"/>
      <c r="DA13" s="465"/>
      <c r="DB13" s="463">
        <v>11.1</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4069</v>
      </c>
      <c r="S14" s="548"/>
      <c r="T14" s="548"/>
      <c r="U14" s="548"/>
      <c r="V14" s="549"/>
      <c r="W14" s="456"/>
      <c r="X14" s="457"/>
      <c r="Y14" s="457"/>
      <c r="Z14" s="457"/>
      <c r="AA14" s="457"/>
      <c r="AB14" s="446"/>
      <c r="AC14" s="550">
        <v>25.2</v>
      </c>
      <c r="AD14" s="551"/>
      <c r="AE14" s="551"/>
      <c r="AF14" s="551"/>
      <c r="AG14" s="552"/>
      <c r="AH14" s="550">
        <v>24.5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71</v>
      </c>
      <c r="CU14" s="562"/>
      <c r="CV14" s="562"/>
      <c r="CW14" s="562"/>
      <c r="CX14" s="562"/>
      <c r="CY14" s="562"/>
      <c r="CZ14" s="562"/>
      <c r="DA14" s="563"/>
      <c r="DB14" s="561">
        <v>79.5</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138</v>
      </c>
      <c r="N15" s="555"/>
      <c r="O15" s="555"/>
      <c r="P15" s="555"/>
      <c r="Q15" s="556"/>
      <c r="R15" s="547">
        <v>4049</v>
      </c>
      <c r="S15" s="548"/>
      <c r="T15" s="548"/>
      <c r="U15" s="548"/>
      <c r="V15" s="549"/>
      <c r="W15" s="482" t="s">
        <v>146</v>
      </c>
      <c r="X15" s="483"/>
      <c r="Y15" s="483"/>
      <c r="Z15" s="483"/>
      <c r="AA15" s="483"/>
      <c r="AB15" s="473"/>
      <c r="AC15" s="517">
        <v>407</v>
      </c>
      <c r="AD15" s="518"/>
      <c r="AE15" s="518"/>
      <c r="AF15" s="518"/>
      <c r="AG15" s="557"/>
      <c r="AH15" s="517">
        <v>479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387329</v>
      </c>
      <c r="BO15" s="430"/>
      <c r="BP15" s="430"/>
      <c r="BQ15" s="430"/>
      <c r="BR15" s="430"/>
      <c r="BS15" s="430"/>
      <c r="BT15" s="430"/>
      <c r="BU15" s="431"/>
      <c r="BV15" s="429">
        <v>380488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21.3</v>
      </c>
      <c r="AD16" s="551"/>
      <c r="AE16" s="551"/>
      <c r="AF16" s="551"/>
      <c r="AG16" s="552"/>
      <c r="AH16" s="550">
        <v>23.2</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1821564</v>
      </c>
      <c r="BO16" s="467"/>
      <c r="BP16" s="467"/>
      <c r="BQ16" s="467"/>
      <c r="BR16" s="467"/>
      <c r="BS16" s="467"/>
      <c r="BT16" s="467"/>
      <c r="BU16" s="468"/>
      <c r="BV16" s="466">
        <v>1839728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1023</v>
      </c>
      <c r="AD17" s="518"/>
      <c r="AE17" s="518"/>
      <c r="AF17" s="518"/>
      <c r="AG17" s="557"/>
      <c r="AH17" s="517">
        <v>1081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488943</v>
      </c>
      <c r="BO17" s="467"/>
      <c r="BP17" s="467"/>
      <c r="BQ17" s="467"/>
      <c r="BR17" s="467"/>
      <c r="BS17" s="467"/>
      <c r="BT17" s="467"/>
      <c r="BU17" s="468"/>
      <c r="BV17" s="466">
        <v>481876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64.930000000000007</v>
      </c>
      <c r="M18" s="579"/>
      <c r="N18" s="579"/>
      <c r="O18" s="579"/>
      <c r="P18" s="579"/>
      <c r="Q18" s="579"/>
      <c r="R18" s="580"/>
      <c r="S18" s="580"/>
      <c r="T18" s="580"/>
      <c r="U18" s="580"/>
      <c r="V18" s="581"/>
      <c r="W18" s="484"/>
      <c r="X18" s="485"/>
      <c r="Y18" s="485"/>
      <c r="Z18" s="485"/>
      <c r="AA18" s="485"/>
      <c r="AB18" s="476"/>
      <c r="AC18" s="582">
        <v>53.5</v>
      </c>
      <c r="AD18" s="583"/>
      <c r="AE18" s="583"/>
      <c r="AF18" s="583"/>
      <c r="AG18" s="584"/>
      <c r="AH18" s="582">
        <v>52.3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1961617</v>
      </c>
      <c r="BO18" s="467"/>
      <c r="BP18" s="467"/>
      <c r="BQ18" s="467"/>
      <c r="BR18" s="467"/>
      <c r="BS18" s="467"/>
      <c r="BT18" s="467"/>
      <c r="BU18" s="468"/>
      <c r="BV18" s="466">
        <v>1933786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61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2404859</v>
      </c>
      <c r="BO19" s="467"/>
      <c r="BP19" s="467"/>
      <c r="BQ19" s="467"/>
      <c r="BR19" s="467"/>
      <c r="BS19" s="467"/>
      <c r="BT19" s="467"/>
      <c r="BU19" s="468"/>
      <c r="BV19" s="466">
        <v>2407174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1445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3601726</v>
      </c>
      <c r="BO23" s="467"/>
      <c r="BP23" s="467"/>
      <c r="BQ23" s="467"/>
      <c r="BR23" s="467"/>
      <c r="BS23" s="467"/>
      <c r="BT23" s="467"/>
      <c r="BU23" s="468"/>
      <c r="BV23" s="466">
        <v>3605961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7000</v>
      </c>
      <c r="R24" s="518"/>
      <c r="S24" s="518"/>
      <c r="T24" s="518"/>
      <c r="U24" s="518"/>
      <c r="V24" s="557"/>
      <c r="W24" s="616"/>
      <c r="X24" s="604"/>
      <c r="Y24" s="605"/>
      <c r="Z24" s="516" t="s">
        <v>170</v>
      </c>
      <c r="AA24" s="496"/>
      <c r="AB24" s="496"/>
      <c r="AC24" s="496"/>
      <c r="AD24" s="496"/>
      <c r="AE24" s="496"/>
      <c r="AF24" s="496"/>
      <c r="AG24" s="497"/>
      <c r="AH24" s="517">
        <v>69</v>
      </c>
      <c r="AI24" s="518"/>
      <c r="AJ24" s="518"/>
      <c r="AK24" s="518"/>
      <c r="AL24" s="557"/>
      <c r="AM24" s="517">
        <v>197409</v>
      </c>
      <c r="AN24" s="518"/>
      <c r="AO24" s="518"/>
      <c r="AP24" s="518"/>
      <c r="AQ24" s="518"/>
      <c r="AR24" s="557"/>
      <c r="AS24" s="517">
        <v>2861</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3110679</v>
      </c>
      <c r="BO24" s="467"/>
      <c r="BP24" s="467"/>
      <c r="BQ24" s="467"/>
      <c r="BR24" s="467"/>
      <c r="BS24" s="467"/>
      <c r="BT24" s="467"/>
      <c r="BU24" s="468"/>
      <c r="BV24" s="466">
        <v>2977580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5750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175</v>
      </c>
      <c r="AN25" s="518"/>
      <c r="AO25" s="518"/>
      <c r="AP25" s="518"/>
      <c r="AQ25" s="518"/>
      <c r="AR25" s="557"/>
      <c r="AS25" s="517" t="s">
        <v>174</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t="s">
        <v>174</v>
      </c>
      <c r="BO25" s="430"/>
      <c r="BP25" s="430"/>
      <c r="BQ25" s="430"/>
      <c r="BR25" s="430"/>
      <c r="BS25" s="430"/>
      <c r="BT25" s="430"/>
      <c r="BU25" s="431"/>
      <c r="BV25" s="429" t="s">
        <v>174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t="s">
        <v>174</v>
      </c>
      <c r="M26" s="518"/>
      <c r="N26" s="518"/>
      <c r="O26" s="518"/>
      <c r="P26" s="557"/>
      <c r="Q26" s="517" t="s">
        <v>174</v>
      </c>
      <c r="R26" s="518"/>
      <c r="S26" s="518"/>
      <c r="T26" s="518"/>
      <c r="U26" s="518"/>
      <c r="V26" s="557"/>
      <c r="W26" s="616"/>
      <c r="X26" s="604"/>
      <c r="Y26" s="605"/>
      <c r="Z26" s="516" t="s">
        <v>178</v>
      </c>
      <c r="AA26" s="626"/>
      <c r="AB26" s="626"/>
      <c r="AC26" s="626"/>
      <c r="AD26" s="626"/>
      <c r="AE26" s="626"/>
      <c r="AF26" s="626"/>
      <c r="AG26" s="627"/>
      <c r="AH26" s="517">
        <v>2</v>
      </c>
      <c r="AI26" s="518"/>
      <c r="AJ26" s="518"/>
      <c r="AK26" s="518"/>
      <c r="AL26" s="557"/>
      <c r="AM26" s="517" t="s">
        <v>179</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181</v>
      </c>
      <c r="F27" s="496"/>
      <c r="G27" s="496"/>
      <c r="H27" s="496"/>
      <c r="I27" s="496"/>
      <c r="J27" s="496"/>
      <c r="K27" s="497"/>
      <c r="L27" s="517">
        <v>1</v>
      </c>
      <c r="M27" s="518"/>
      <c r="N27" s="518"/>
      <c r="O27" s="518"/>
      <c r="P27" s="557"/>
      <c r="Q27" s="517">
        <v>2700</v>
      </c>
      <c r="R27" s="518"/>
      <c r="S27" s="518"/>
      <c r="T27" s="518"/>
      <c r="U27" s="518"/>
      <c r="V27" s="557"/>
      <c r="W27" s="616"/>
      <c r="X27" s="604"/>
      <c r="Y27" s="605"/>
      <c r="Z27" s="516" t="s">
        <v>182</v>
      </c>
      <c r="AA27" s="496"/>
      <c r="AB27" s="496"/>
      <c r="AC27" s="496"/>
      <c r="AD27" s="496"/>
      <c r="AE27" s="496"/>
      <c r="AF27" s="496"/>
      <c r="AG27" s="497"/>
      <c r="AH27" s="517" t="s">
        <v>128</v>
      </c>
      <c r="AI27" s="518"/>
      <c r="AJ27" s="518"/>
      <c r="AK27" s="518"/>
      <c r="AL27" s="557"/>
      <c r="AM27" s="517" t="s">
        <v>128</v>
      </c>
      <c r="AN27" s="518"/>
      <c r="AO27" s="518"/>
      <c r="AP27" s="518"/>
      <c r="AQ27" s="518"/>
      <c r="AR27" s="557"/>
      <c r="AS27" s="517" t="s">
        <v>174</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63748</v>
      </c>
      <c r="BO27" s="640"/>
      <c r="BP27" s="640"/>
      <c r="BQ27" s="640"/>
      <c r="BR27" s="640"/>
      <c r="BS27" s="640"/>
      <c r="BT27" s="640"/>
      <c r="BU27" s="641"/>
      <c r="BV27" s="639">
        <v>63741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184</v>
      </c>
      <c r="F28" s="496"/>
      <c r="G28" s="496"/>
      <c r="H28" s="496"/>
      <c r="I28" s="496"/>
      <c r="J28" s="496"/>
      <c r="K28" s="497"/>
      <c r="L28" s="517">
        <v>1</v>
      </c>
      <c r="M28" s="518"/>
      <c r="N28" s="518"/>
      <c r="O28" s="518"/>
      <c r="P28" s="557"/>
      <c r="Q28" s="517">
        <v>2000</v>
      </c>
      <c r="R28" s="518"/>
      <c r="S28" s="518"/>
      <c r="T28" s="518"/>
      <c r="U28" s="518"/>
      <c r="V28" s="557"/>
      <c r="W28" s="616"/>
      <c r="X28" s="604"/>
      <c r="Y28" s="605"/>
      <c r="Z28" s="516" t="s">
        <v>185</v>
      </c>
      <c r="AA28" s="496"/>
      <c r="AB28" s="496"/>
      <c r="AC28" s="496"/>
      <c r="AD28" s="496"/>
      <c r="AE28" s="496"/>
      <c r="AF28" s="496"/>
      <c r="AG28" s="497"/>
      <c r="AH28" s="517" t="s">
        <v>174</v>
      </c>
      <c r="AI28" s="518"/>
      <c r="AJ28" s="518"/>
      <c r="AK28" s="518"/>
      <c r="AL28" s="557"/>
      <c r="AM28" s="517" t="s">
        <v>175</v>
      </c>
      <c r="AN28" s="518"/>
      <c r="AO28" s="518"/>
      <c r="AP28" s="518"/>
      <c r="AQ28" s="518"/>
      <c r="AR28" s="557"/>
      <c r="AS28" s="517" t="s">
        <v>175</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888781</v>
      </c>
      <c r="BO28" s="430"/>
      <c r="BP28" s="430"/>
      <c r="BQ28" s="430"/>
      <c r="BR28" s="430"/>
      <c r="BS28" s="430"/>
      <c r="BT28" s="430"/>
      <c r="BU28" s="431"/>
      <c r="BV28" s="429">
        <v>864753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187</v>
      </c>
      <c r="F29" s="496"/>
      <c r="G29" s="496"/>
      <c r="H29" s="496"/>
      <c r="I29" s="496"/>
      <c r="J29" s="496"/>
      <c r="K29" s="497"/>
      <c r="L29" s="517">
        <v>8</v>
      </c>
      <c r="M29" s="518"/>
      <c r="N29" s="518"/>
      <c r="O29" s="518"/>
      <c r="P29" s="557"/>
      <c r="Q29" s="517">
        <v>1600</v>
      </c>
      <c r="R29" s="518"/>
      <c r="S29" s="518"/>
      <c r="T29" s="518"/>
      <c r="U29" s="518"/>
      <c r="V29" s="557"/>
      <c r="W29" s="617"/>
      <c r="X29" s="618"/>
      <c r="Y29" s="619"/>
      <c r="Z29" s="516" t="s">
        <v>188</v>
      </c>
      <c r="AA29" s="496"/>
      <c r="AB29" s="496"/>
      <c r="AC29" s="496"/>
      <c r="AD29" s="496"/>
      <c r="AE29" s="496"/>
      <c r="AF29" s="496"/>
      <c r="AG29" s="497"/>
      <c r="AH29" s="517">
        <v>69</v>
      </c>
      <c r="AI29" s="518"/>
      <c r="AJ29" s="518"/>
      <c r="AK29" s="518"/>
      <c r="AL29" s="557"/>
      <c r="AM29" s="517">
        <v>197409</v>
      </c>
      <c r="AN29" s="518"/>
      <c r="AO29" s="518"/>
      <c r="AP29" s="518"/>
      <c r="AQ29" s="518"/>
      <c r="AR29" s="557"/>
      <c r="AS29" s="517">
        <v>2861</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536825</v>
      </c>
      <c r="BO29" s="467"/>
      <c r="BP29" s="467"/>
      <c r="BQ29" s="467"/>
      <c r="BR29" s="467"/>
      <c r="BS29" s="467"/>
      <c r="BT29" s="467"/>
      <c r="BU29" s="468"/>
      <c r="BV29" s="466">
        <v>559256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96.8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293879</v>
      </c>
      <c r="BO30" s="640"/>
      <c r="BP30" s="640"/>
      <c r="BQ30" s="640"/>
      <c r="BR30" s="640"/>
      <c r="BS30" s="640"/>
      <c r="BT30" s="640"/>
      <c r="BU30" s="641"/>
      <c r="BV30" s="639">
        <v>306694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200</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国民健康保険山城病院組合（病院事業会計）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和束町活性化センター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国民健康保険特別会計（直診勘定）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国民健康保険山城病院組合（介護老人保健施設事業会計）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アグリビジネス</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介護保険特別会計（保険事業勘定）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京都府市町村職員退職手当組合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介護保険特別会計（サービス事業勘定）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京都府市町村議会議員公務災害補償等組合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後期高齢者医療事業</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相楽中部消防組合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f t="shared" si="4"/>
        <v>7</v>
      </c>
      <c r="V39" s="652"/>
      <c r="W39" s="653" t="str">
        <f>IF('各会計、関係団体の財政状況及び健全化判断比率'!B33="","",'各会計、関係団体の財政状況及び健全化判断比率'!B33)</f>
        <v>和束町訪問看護ステーション</v>
      </c>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相楽郡広域事務組合（一般会計）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相楽郡広域事務組合（相楽地区ふるさと市町村圏振興事業特別会計）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京都府自治会館管理組合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京都府住宅新築資金等貸付事業管理組合（一般会計）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京都府住宅新築資金等貸付事業管理組合（特別会計）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LGkjOtJ5hPIqYxHi20dRkkWhM6OEV2Vya62j4Q/XlDsBIXNyWHIgFwdzIJyd+Sd9WUKuk3Lmt16Qz0Y9nybLg==" saltValue="kNoingS1w0XEGqkhcRxE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4" t="s">
        <v>561</v>
      </c>
      <c r="D34" s="1244"/>
      <c r="E34" s="1245"/>
      <c r="F34" s="32">
        <v>4.83</v>
      </c>
      <c r="G34" s="33">
        <v>5.27</v>
      </c>
      <c r="H34" s="33">
        <v>4.5599999999999996</v>
      </c>
      <c r="I34" s="33">
        <v>4.9800000000000004</v>
      </c>
      <c r="J34" s="34">
        <v>6.27</v>
      </c>
      <c r="K34" s="22"/>
      <c r="L34" s="22"/>
      <c r="M34" s="22"/>
      <c r="N34" s="22"/>
      <c r="O34" s="22"/>
      <c r="P34" s="22"/>
    </row>
    <row r="35" spans="1:16" ht="39" customHeight="1" x14ac:dyDescent="0.2">
      <c r="A35" s="22"/>
      <c r="B35" s="35"/>
      <c r="C35" s="1238" t="s">
        <v>562</v>
      </c>
      <c r="D35" s="1239"/>
      <c r="E35" s="1240"/>
      <c r="F35" s="36" t="s">
        <v>563</v>
      </c>
      <c r="G35" s="37">
        <v>2.0099999999999998</v>
      </c>
      <c r="H35" s="37">
        <v>2.41</v>
      </c>
      <c r="I35" s="37">
        <v>2.61</v>
      </c>
      <c r="J35" s="38">
        <v>2.5099999999999998</v>
      </c>
      <c r="K35" s="22"/>
      <c r="L35" s="22"/>
      <c r="M35" s="22"/>
      <c r="N35" s="22"/>
      <c r="O35" s="22"/>
      <c r="P35" s="22"/>
    </row>
    <row r="36" spans="1:16" ht="39" customHeight="1" x14ac:dyDescent="0.2">
      <c r="A36" s="22"/>
      <c r="B36" s="35"/>
      <c r="C36" s="1238" t="s">
        <v>564</v>
      </c>
      <c r="D36" s="1239"/>
      <c r="E36" s="1240"/>
      <c r="F36" s="36">
        <v>0.49</v>
      </c>
      <c r="G36" s="37">
        <v>0.22</v>
      </c>
      <c r="H36" s="37">
        <v>0.36</v>
      </c>
      <c r="I36" s="37">
        <v>0.66</v>
      </c>
      <c r="J36" s="38">
        <v>0.52</v>
      </c>
      <c r="K36" s="22"/>
      <c r="L36" s="22"/>
      <c r="M36" s="22"/>
      <c r="N36" s="22"/>
      <c r="O36" s="22"/>
      <c r="P36" s="22"/>
    </row>
    <row r="37" spans="1:16" ht="39" customHeight="1" x14ac:dyDescent="0.2">
      <c r="A37" s="22"/>
      <c r="B37" s="35"/>
      <c r="C37" s="1238" t="s">
        <v>565</v>
      </c>
      <c r="D37" s="1239"/>
      <c r="E37" s="1240"/>
      <c r="F37" s="36">
        <v>0.38</v>
      </c>
      <c r="G37" s="37">
        <v>0.69</v>
      </c>
      <c r="H37" s="37">
        <v>0.72</v>
      </c>
      <c r="I37" s="37">
        <v>1.28</v>
      </c>
      <c r="J37" s="38">
        <v>0.45</v>
      </c>
      <c r="K37" s="22"/>
      <c r="L37" s="22"/>
      <c r="M37" s="22"/>
      <c r="N37" s="22"/>
      <c r="O37" s="22"/>
      <c r="P37" s="22"/>
    </row>
    <row r="38" spans="1:16" ht="39" customHeight="1" x14ac:dyDescent="0.2">
      <c r="A38" s="22"/>
      <c r="B38" s="35"/>
      <c r="C38" s="1238" t="s">
        <v>566</v>
      </c>
      <c r="D38" s="1239"/>
      <c r="E38" s="1240"/>
      <c r="F38" s="36">
        <v>0.17</v>
      </c>
      <c r="G38" s="37">
        <v>0.15</v>
      </c>
      <c r="H38" s="37">
        <v>0.1</v>
      </c>
      <c r="I38" s="37">
        <v>0.11</v>
      </c>
      <c r="J38" s="38">
        <v>0.11</v>
      </c>
      <c r="K38" s="22"/>
      <c r="L38" s="22"/>
      <c r="M38" s="22"/>
      <c r="N38" s="22"/>
      <c r="O38" s="22"/>
      <c r="P38" s="22"/>
    </row>
    <row r="39" spans="1:16" ht="39" customHeight="1" x14ac:dyDescent="0.2">
      <c r="A39" s="22"/>
      <c r="B39" s="35"/>
      <c r="C39" s="1238" t="s">
        <v>567</v>
      </c>
      <c r="D39" s="1239"/>
      <c r="E39" s="1240"/>
      <c r="F39" s="36">
        <v>0.04</v>
      </c>
      <c r="G39" s="37">
        <v>0.28000000000000003</v>
      </c>
      <c r="H39" s="37">
        <v>0.5</v>
      </c>
      <c r="I39" s="37">
        <v>0.43</v>
      </c>
      <c r="J39" s="38">
        <v>7.0000000000000007E-2</v>
      </c>
      <c r="K39" s="22"/>
      <c r="L39" s="22"/>
      <c r="M39" s="22"/>
      <c r="N39" s="22"/>
      <c r="O39" s="22"/>
      <c r="P39" s="22"/>
    </row>
    <row r="40" spans="1:16" ht="39" customHeight="1" x14ac:dyDescent="0.2">
      <c r="A40" s="22"/>
      <c r="B40" s="35"/>
      <c r="C40" s="1238" t="s">
        <v>568</v>
      </c>
      <c r="D40" s="1239"/>
      <c r="E40" s="1240"/>
      <c r="F40" s="36">
        <v>0.01</v>
      </c>
      <c r="G40" s="37">
        <v>0.02</v>
      </c>
      <c r="H40" s="37">
        <v>0.02</v>
      </c>
      <c r="I40" s="37">
        <v>0.01</v>
      </c>
      <c r="J40" s="38">
        <v>0.02</v>
      </c>
      <c r="K40" s="22"/>
      <c r="L40" s="22"/>
      <c r="M40" s="22"/>
      <c r="N40" s="22"/>
      <c r="O40" s="22"/>
      <c r="P40" s="22"/>
    </row>
    <row r="41" spans="1:16" ht="39" customHeight="1" x14ac:dyDescent="0.2">
      <c r="A41" s="22"/>
      <c r="B41" s="35"/>
      <c r="C41" s="1238" t="s">
        <v>569</v>
      </c>
      <c r="D41" s="1239"/>
      <c r="E41" s="1240"/>
      <c r="F41" s="36">
        <v>0.01</v>
      </c>
      <c r="G41" s="37">
        <v>0.02</v>
      </c>
      <c r="H41" s="37">
        <v>0</v>
      </c>
      <c r="I41" s="37">
        <v>0</v>
      </c>
      <c r="J41" s="38">
        <v>0.01</v>
      </c>
      <c r="K41" s="22"/>
      <c r="L41" s="22"/>
      <c r="M41" s="22"/>
      <c r="N41" s="22"/>
      <c r="O41" s="22"/>
      <c r="P41" s="22"/>
    </row>
    <row r="42" spans="1:16" ht="39" customHeight="1" x14ac:dyDescent="0.2">
      <c r="A42" s="22"/>
      <c r="B42" s="39"/>
      <c r="C42" s="1238" t="s">
        <v>570</v>
      </c>
      <c r="D42" s="1239"/>
      <c r="E42" s="1240"/>
      <c r="F42" s="36" t="s">
        <v>515</v>
      </c>
      <c r="G42" s="37" t="s">
        <v>515</v>
      </c>
      <c r="H42" s="37" t="s">
        <v>515</v>
      </c>
      <c r="I42" s="37" t="s">
        <v>515</v>
      </c>
      <c r="J42" s="38" t="s">
        <v>515</v>
      </c>
      <c r="K42" s="22"/>
      <c r="L42" s="22"/>
      <c r="M42" s="22"/>
      <c r="N42" s="22"/>
      <c r="O42" s="22"/>
      <c r="P42" s="22"/>
    </row>
    <row r="43" spans="1:16" ht="39" customHeight="1" thickBot="1" x14ac:dyDescent="0.25">
      <c r="A43" s="22"/>
      <c r="B43" s="40"/>
      <c r="C43" s="1241" t="s">
        <v>571</v>
      </c>
      <c r="D43" s="1242"/>
      <c r="E43" s="1243"/>
      <c r="F43" s="41">
        <v>0</v>
      </c>
      <c r="G43" s="42">
        <v>0</v>
      </c>
      <c r="H43" s="42">
        <v>0</v>
      </c>
      <c r="I43" s="42">
        <v>0</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8OO30ImGTb/+tyhaGgZfKiVvhUx4P4hFR0/4IcDBi4TdmoZSuelHGCp5Jw9IGPznOURIq4gIn+VuqDZlyrZGQ==" saltValue="la7+PajXacghRn4Sw4cN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367</v>
      </c>
      <c r="L45" s="60">
        <v>385</v>
      </c>
      <c r="M45" s="60">
        <v>331</v>
      </c>
      <c r="N45" s="60">
        <v>310</v>
      </c>
      <c r="O45" s="61">
        <v>343</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2">
      <c r="A48" s="48"/>
      <c r="B48" s="1248"/>
      <c r="C48" s="1249"/>
      <c r="D48" s="62"/>
      <c r="E48" s="1254" t="s">
        <v>15</v>
      </c>
      <c r="F48" s="1254"/>
      <c r="G48" s="1254"/>
      <c r="H48" s="1254"/>
      <c r="I48" s="1254"/>
      <c r="J48" s="1255"/>
      <c r="K48" s="63">
        <v>142</v>
      </c>
      <c r="L48" s="64">
        <v>140</v>
      </c>
      <c r="M48" s="64">
        <v>143</v>
      </c>
      <c r="N48" s="64">
        <v>164</v>
      </c>
      <c r="O48" s="65">
        <v>174</v>
      </c>
      <c r="P48" s="48"/>
      <c r="Q48" s="48"/>
      <c r="R48" s="48"/>
      <c r="S48" s="48"/>
      <c r="T48" s="48"/>
      <c r="U48" s="48"/>
    </row>
    <row r="49" spans="1:21" ht="30.75" customHeight="1" x14ac:dyDescent="0.2">
      <c r="A49" s="48"/>
      <c r="B49" s="1248"/>
      <c r="C49" s="1249"/>
      <c r="D49" s="62"/>
      <c r="E49" s="1254" t="s">
        <v>16</v>
      </c>
      <c r="F49" s="1254"/>
      <c r="G49" s="1254"/>
      <c r="H49" s="1254"/>
      <c r="I49" s="1254"/>
      <c r="J49" s="1255"/>
      <c r="K49" s="63">
        <v>53</v>
      </c>
      <c r="L49" s="64">
        <v>41</v>
      </c>
      <c r="M49" s="64">
        <v>47</v>
      </c>
      <c r="N49" s="64">
        <v>47</v>
      </c>
      <c r="O49" s="65">
        <v>46</v>
      </c>
      <c r="P49" s="48"/>
      <c r="Q49" s="48"/>
      <c r="R49" s="48"/>
      <c r="S49" s="48"/>
      <c r="T49" s="48"/>
      <c r="U49" s="48"/>
    </row>
    <row r="50" spans="1:21" ht="30.75" customHeight="1" x14ac:dyDescent="0.2">
      <c r="A50" s="48"/>
      <c r="B50" s="1248"/>
      <c r="C50" s="1249"/>
      <c r="D50" s="62"/>
      <c r="E50" s="1254" t="s">
        <v>17</v>
      </c>
      <c r="F50" s="1254"/>
      <c r="G50" s="1254"/>
      <c r="H50" s="1254"/>
      <c r="I50" s="1254"/>
      <c r="J50" s="1255"/>
      <c r="K50" s="63" t="s">
        <v>515</v>
      </c>
      <c r="L50" s="64" t="s">
        <v>515</v>
      </c>
      <c r="M50" s="64" t="s">
        <v>515</v>
      </c>
      <c r="N50" s="64" t="s">
        <v>515</v>
      </c>
      <c r="O50" s="65" t="s">
        <v>515</v>
      </c>
      <c r="P50" s="48"/>
      <c r="Q50" s="48"/>
      <c r="R50" s="48"/>
      <c r="S50" s="48"/>
      <c r="T50" s="48"/>
      <c r="U50" s="48"/>
    </row>
    <row r="51" spans="1:21" ht="30.75" customHeight="1" x14ac:dyDescent="0.2">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362</v>
      </c>
      <c r="L52" s="64">
        <v>354</v>
      </c>
      <c r="M52" s="64">
        <v>340</v>
      </c>
      <c r="N52" s="64">
        <v>343</v>
      </c>
      <c r="O52" s="65">
        <v>352</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200</v>
      </c>
      <c r="L53" s="69">
        <v>212</v>
      </c>
      <c r="M53" s="69">
        <v>181</v>
      </c>
      <c r="N53" s="69">
        <v>178</v>
      </c>
      <c r="O53" s="70">
        <v>211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62" t="s">
        <v>25</v>
      </c>
      <c r="C57" s="1263"/>
      <c r="D57" s="1266" t="s">
        <v>26</v>
      </c>
      <c r="E57" s="1267"/>
      <c r="F57" s="1267"/>
      <c r="G57" s="1267"/>
      <c r="H57" s="1267"/>
      <c r="I57" s="1267"/>
      <c r="J57" s="1268"/>
      <c r="K57" s="82"/>
      <c r="L57" s="83"/>
      <c r="M57" s="83"/>
      <c r="N57" s="83"/>
      <c r="O57" s="84"/>
    </row>
    <row r="58" spans="1:21" ht="31.5" customHeight="1" thickBot="1" x14ac:dyDescent="0.25">
      <c r="B58" s="1264"/>
      <c r="C58" s="1265"/>
      <c r="D58" s="1269" t="s">
        <v>27</v>
      </c>
      <c r="E58" s="1270"/>
      <c r="F58" s="1270"/>
      <c r="G58" s="1270"/>
      <c r="H58" s="1270"/>
      <c r="I58" s="1270"/>
      <c r="J58" s="1271"/>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cfuroJbDWYX9ctwJKNaarvARRDT045ue8OPhCyVnQQrSEm2nuZ8Ys3AlV9zk1gHgQlC+56pw4rKvoPQDugHMA==" saltValue="karYA+jJ4re4vW4LpRse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556</v>
      </c>
      <c r="J40" s="99" t="s">
        <v>557</v>
      </c>
      <c r="K40" s="99" t="s">
        <v>558</v>
      </c>
      <c r="L40" s="99" t="s">
        <v>559</v>
      </c>
      <c r="M40" s="100" t="s">
        <v>560</v>
      </c>
    </row>
    <row r="41" spans="2:13" ht="27.75" customHeight="1" x14ac:dyDescent="0.2">
      <c r="B41" s="1272" t="s">
        <v>30</v>
      </c>
      <c r="C41" s="1273"/>
      <c r="D41" s="101"/>
      <c r="E41" s="1278" t="s">
        <v>31</v>
      </c>
      <c r="F41" s="1278"/>
      <c r="G41" s="1278"/>
      <c r="H41" s="1279"/>
      <c r="I41" s="102">
        <v>3467</v>
      </c>
      <c r="J41" s="103">
        <v>3503</v>
      </c>
      <c r="K41" s="103">
        <v>3681</v>
      </c>
      <c r="L41" s="103">
        <v>3606</v>
      </c>
      <c r="M41" s="104">
        <v>3602</v>
      </c>
    </row>
    <row r="42" spans="2:13" ht="27.75" customHeight="1" x14ac:dyDescent="0.2">
      <c r="B42" s="1274"/>
      <c r="C42" s="1275"/>
      <c r="D42" s="105"/>
      <c r="E42" s="1280" t="s">
        <v>32</v>
      </c>
      <c r="F42" s="1280"/>
      <c r="G42" s="1280"/>
      <c r="H42" s="1281"/>
      <c r="I42" s="106" t="s">
        <v>515</v>
      </c>
      <c r="J42" s="107" t="s">
        <v>515</v>
      </c>
      <c r="K42" s="107" t="s">
        <v>515</v>
      </c>
      <c r="L42" s="107" t="s">
        <v>515</v>
      </c>
      <c r="M42" s="108" t="s">
        <v>515</v>
      </c>
    </row>
    <row r="43" spans="2:13" ht="27.75" customHeight="1" x14ac:dyDescent="0.2">
      <c r="B43" s="1274"/>
      <c r="C43" s="1275"/>
      <c r="D43" s="105"/>
      <c r="E43" s="1280" t="s">
        <v>33</v>
      </c>
      <c r="F43" s="1280"/>
      <c r="G43" s="1280"/>
      <c r="H43" s="1281"/>
      <c r="I43" s="106">
        <v>2599</v>
      </c>
      <c r="J43" s="107">
        <v>2522</v>
      </c>
      <c r="K43" s="107">
        <v>2473</v>
      </c>
      <c r="L43" s="107">
        <v>2583</v>
      </c>
      <c r="M43" s="108">
        <v>2572</v>
      </c>
    </row>
    <row r="44" spans="2:13" ht="27.75" customHeight="1" x14ac:dyDescent="0.2">
      <c r="B44" s="1274"/>
      <c r="C44" s="1275"/>
      <c r="D44" s="105"/>
      <c r="E44" s="1280" t="s">
        <v>34</v>
      </c>
      <c r="F44" s="1280"/>
      <c r="G44" s="1280"/>
      <c r="H44" s="1281"/>
      <c r="I44" s="106">
        <v>394</v>
      </c>
      <c r="J44" s="107">
        <v>343</v>
      </c>
      <c r="K44" s="107">
        <v>265</v>
      </c>
      <c r="L44" s="107">
        <v>213</v>
      </c>
      <c r="M44" s="108">
        <v>179</v>
      </c>
    </row>
    <row r="45" spans="2:13" ht="27.75" customHeight="1" x14ac:dyDescent="0.2">
      <c r="B45" s="1274"/>
      <c r="C45" s="1275"/>
      <c r="D45" s="105"/>
      <c r="E45" s="1280" t="s">
        <v>35</v>
      </c>
      <c r="F45" s="1280"/>
      <c r="G45" s="1280"/>
      <c r="H45" s="1281"/>
      <c r="I45" s="106">
        <v>576</v>
      </c>
      <c r="J45" s="107">
        <v>604</v>
      </c>
      <c r="K45" s="107">
        <v>584</v>
      </c>
      <c r="L45" s="107">
        <v>581</v>
      </c>
      <c r="M45" s="108">
        <v>489</v>
      </c>
    </row>
    <row r="46" spans="2:13" ht="27.75" customHeight="1" x14ac:dyDescent="0.2">
      <c r="B46" s="1274"/>
      <c r="C46" s="1275"/>
      <c r="D46" s="109"/>
      <c r="E46" s="1280" t="s">
        <v>36</v>
      </c>
      <c r="F46" s="1280"/>
      <c r="G46" s="1280"/>
      <c r="H46" s="1281"/>
      <c r="I46" s="106" t="s">
        <v>515</v>
      </c>
      <c r="J46" s="107" t="s">
        <v>515</v>
      </c>
      <c r="K46" s="107" t="s">
        <v>515</v>
      </c>
      <c r="L46" s="107" t="s">
        <v>515</v>
      </c>
      <c r="M46" s="108" t="s">
        <v>515</v>
      </c>
    </row>
    <row r="47" spans="2:13" ht="27.75" customHeight="1" x14ac:dyDescent="0.2">
      <c r="B47" s="1274"/>
      <c r="C47" s="1275"/>
      <c r="D47" s="110"/>
      <c r="E47" s="1282" t="s">
        <v>37</v>
      </c>
      <c r="F47" s="1283"/>
      <c r="G47" s="1283"/>
      <c r="H47" s="1284"/>
      <c r="I47" s="106" t="s">
        <v>515</v>
      </c>
      <c r="J47" s="107" t="s">
        <v>515</v>
      </c>
      <c r="K47" s="107" t="s">
        <v>515</v>
      </c>
      <c r="L47" s="107" t="s">
        <v>515</v>
      </c>
      <c r="M47" s="108" t="s">
        <v>515</v>
      </c>
    </row>
    <row r="48" spans="2:13" ht="27.75" customHeight="1" x14ac:dyDescent="0.2">
      <c r="B48" s="1274"/>
      <c r="C48" s="1275"/>
      <c r="D48" s="105"/>
      <c r="E48" s="1280" t="s">
        <v>38</v>
      </c>
      <c r="F48" s="1280"/>
      <c r="G48" s="1280"/>
      <c r="H48" s="1281"/>
      <c r="I48" s="106" t="s">
        <v>515</v>
      </c>
      <c r="J48" s="107" t="s">
        <v>515</v>
      </c>
      <c r="K48" s="107" t="s">
        <v>515</v>
      </c>
      <c r="L48" s="107" t="s">
        <v>515</v>
      </c>
      <c r="M48" s="108" t="s">
        <v>515</v>
      </c>
    </row>
    <row r="49" spans="2:13" ht="27.75" customHeight="1" x14ac:dyDescent="0.2">
      <c r="B49" s="1276"/>
      <c r="C49" s="1277"/>
      <c r="D49" s="105"/>
      <c r="E49" s="1280" t="s">
        <v>39</v>
      </c>
      <c r="F49" s="1280"/>
      <c r="G49" s="1280"/>
      <c r="H49" s="1281"/>
      <c r="I49" s="106" t="s">
        <v>515</v>
      </c>
      <c r="J49" s="107" t="s">
        <v>515</v>
      </c>
      <c r="K49" s="107" t="s">
        <v>515</v>
      </c>
      <c r="L49" s="107" t="s">
        <v>515</v>
      </c>
      <c r="M49" s="108" t="s">
        <v>515</v>
      </c>
    </row>
    <row r="50" spans="2:13" ht="27.75" customHeight="1" x14ac:dyDescent="0.2">
      <c r="B50" s="1285" t="s">
        <v>40</v>
      </c>
      <c r="C50" s="1286"/>
      <c r="D50" s="111"/>
      <c r="E50" s="1280" t="s">
        <v>41</v>
      </c>
      <c r="F50" s="1280"/>
      <c r="G50" s="1280"/>
      <c r="H50" s="1281"/>
      <c r="I50" s="106">
        <v>1613</v>
      </c>
      <c r="J50" s="107">
        <v>1720</v>
      </c>
      <c r="K50" s="107">
        <v>1828</v>
      </c>
      <c r="L50" s="107">
        <v>1860</v>
      </c>
      <c r="M50" s="108">
        <v>1874</v>
      </c>
    </row>
    <row r="51" spans="2:13" ht="27.75" customHeight="1" x14ac:dyDescent="0.2">
      <c r="B51" s="1274"/>
      <c r="C51" s="1275"/>
      <c r="D51" s="105"/>
      <c r="E51" s="1280" t="s">
        <v>42</v>
      </c>
      <c r="F51" s="1280"/>
      <c r="G51" s="1280"/>
      <c r="H51" s="1281"/>
      <c r="I51" s="106">
        <v>19</v>
      </c>
      <c r="J51" s="107">
        <v>15</v>
      </c>
      <c r="K51" s="107">
        <v>11</v>
      </c>
      <c r="L51" s="107">
        <v>7</v>
      </c>
      <c r="M51" s="108">
        <v>24</v>
      </c>
    </row>
    <row r="52" spans="2:13" ht="27.75" customHeight="1" x14ac:dyDescent="0.2">
      <c r="B52" s="1276"/>
      <c r="C52" s="1277"/>
      <c r="D52" s="105"/>
      <c r="E52" s="1280" t="s">
        <v>43</v>
      </c>
      <c r="F52" s="1280"/>
      <c r="G52" s="1280"/>
      <c r="H52" s="1281"/>
      <c r="I52" s="106">
        <v>3891</v>
      </c>
      <c r="J52" s="107">
        <v>3929</v>
      </c>
      <c r="K52" s="107">
        <v>3853</v>
      </c>
      <c r="L52" s="107">
        <v>3780</v>
      </c>
      <c r="M52" s="108">
        <v>3767</v>
      </c>
    </row>
    <row r="53" spans="2:13" ht="27.75" customHeight="1" thickBot="1" x14ac:dyDescent="0.25">
      <c r="B53" s="1287" t="s">
        <v>44</v>
      </c>
      <c r="C53" s="1288"/>
      <c r="D53" s="112"/>
      <c r="E53" s="1289" t="s">
        <v>45</v>
      </c>
      <c r="F53" s="1289"/>
      <c r="G53" s="1289"/>
      <c r="H53" s="1290"/>
      <c r="I53" s="113">
        <v>1513</v>
      </c>
      <c r="J53" s="114">
        <v>1307</v>
      </c>
      <c r="K53" s="114">
        <v>1310</v>
      </c>
      <c r="L53" s="114">
        <v>1335</v>
      </c>
      <c r="M53" s="115">
        <v>1178</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NzcVUK4GNTv2xzAAFIw8oM/dP5UM8vOlbQ+5H/MOxj0eUAgQT13ReGUAAVg99G4RO/u7Tl0VNKsYPqGsRme1w==" saltValue="xiYcRcC6/xL7shTsaqUM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558</v>
      </c>
      <c r="G54" s="124" t="s">
        <v>559</v>
      </c>
      <c r="H54" s="125" t="s">
        <v>560</v>
      </c>
    </row>
    <row r="55" spans="2:8" ht="52.5" customHeight="1" x14ac:dyDescent="0.2">
      <c r="B55" s="126"/>
      <c r="C55" s="1299" t="s">
        <v>48</v>
      </c>
      <c r="D55" s="1299"/>
      <c r="E55" s="1300"/>
      <c r="F55" s="127">
        <v>818</v>
      </c>
      <c r="G55" s="127">
        <v>865</v>
      </c>
      <c r="H55" s="128">
        <v>889</v>
      </c>
    </row>
    <row r="56" spans="2:8" ht="52.5" customHeight="1" x14ac:dyDescent="0.2">
      <c r="B56" s="129"/>
      <c r="C56" s="1301" t="s">
        <v>49</v>
      </c>
      <c r="D56" s="1301"/>
      <c r="E56" s="1302"/>
      <c r="F56" s="130">
        <v>611</v>
      </c>
      <c r="G56" s="130">
        <v>559</v>
      </c>
      <c r="H56" s="131">
        <v>537</v>
      </c>
    </row>
    <row r="57" spans="2:8" ht="53.25" customHeight="1" x14ac:dyDescent="0.2">
      <c r="B57" s="129"/>
      <c r="C57" s="1303" t="s">
        <v>50</v>
      </c>
      <c r="D57" s="1303"/>
      <c r="E57" s="1304"/>
      <c r="F57" s="132">
        <v>289</v>
      </c>
      <c r="G57" s="132">
        <v>307</v>
      </c>
      <c r="H57" s="133">
        <v>294</v>
      </c>
    </row>
    <row r="58" spans="2:8" ht="45.75" customHeight="1" x14ac:dyDescent="0.2">
      <c r="B58" s="134"/>
      <c r="C58" s="1291" t="s">
        <v>599</v>
      </c>
      <c r="D58" s="1292"/>
      <c r="E58" s="1293"/>
      <c r="F58" s="135">
        <v>242</v>
      </c>
      <c r="G58" s="135">
        <v>242</v>
      </c>
      <c r="H58" s="136">
        <v>242</v>
      </c>
    </row>
    <row r="59" spans="2:8" ht="45.75" customHeight="1" x14ac:dyDescent="0.2">
      <c r="B59" s="134"/>
      <c r="C59" s="1291" t="s">
        <v>600</v>
      </c>
      <c r="D59" s="1292"/>
      <c r="E59" s="1293"/>
      <c r="F59" s="135">
        <v>15</v>
      </c>
      <c r="G59" s="135">
        <v>15</v>
      </c>
      <c r="H59" s="136">
        <v>15</v>
      </c>
    </row>
    <row r="60" spans="2:8" ht="45.75" customHeight="1" x14ac:dyDescent="0.2">
      <c r="B60" s="134"/>
      <c r="C60" s="1291" t="s">
        <v>601</v>
      </c>
      <c r="D60" s="1292"/>
      <c r="E60" s="1293"/>
      <c r="F60" s="135">
        <v>1</v>
      </c>
      <c r="G60" s="135">
        <v>18</v>
      </c>
      <c r="H60" s="136">
        <v>13</v>
      </c>
    </row>
    <row r="61" spans="2:8" ht="45.75" customHeight="1" x14ac:dyDescent="0.2">
      <c r="B61" s="134"/>
      <c r="C61" s="1291" t="s">
        <v>602</v>
      </c>
      <c r="D61" s="1292"/>
      <c r="E61" s="1293"/>
      <c r="F61" s="135">
        <v>10</v>
      </c>
      <c r="G61" s="135">
        <v>10</v>
      </c>
      <c r="H61" s="136">
        <v>10</v>
      </c>
    </row>
    <row r="62" spans="2:8" ht="45.75" customHeight="1" thickBot="1" x14ac:dyDescent="0.25">
      <c r="B62" s="137"/>
      <c r="C62" s="1294" t="s">
        <v>603</v>
      </c>
      <c r="D62" s="1295"/>
      <c r="E62" s="1296"/>
      <c r="F62" s="138">
        <v>6</v>
      </c>
      <c r="G62" s="138">
        <v>6</v>
      </c>
      <c r="H62" s="139">
        <v>6</v>
      </c>
    </row>
    <row r="63" spans="2:8" ht="52.5" customHeight="1" thickBot="1" x14ac:dyDescent="0.25">
      <c r="B63" s="140"/>
      <c r="C63" s="1297" t="s">
        <v>51</v>
      </c>
      <c r="D63" s="1297"/>
      <c r="E63" s="1298"/>
      <c r="F63" s="141">
        <v>1718</v>
      </c>
      <c r="G63" s="141">
        <v>1731</v>
      </c>
      <c r="H63" s="142">
        <v>1719</v>
      </c>
    </row>
    <row r="64" spans="2:8" ht="15" customHeight="1" x14ac:dyDescent="0.2"/>
    <row r="65" ht="0" hidden="1" customHeight="1" x14ac:dyDescent="0.2"/>
    <row r="66" ht="0" hidden="1" customHeight="1" x14ac:dyDescent="0.2"/>
  </sheetData>
  <sheetProtection algorithmName="SHA-512" hashValue="71yuLdYz7B+EcB9jjQ/3E54kIqHJtbswHuOILrgmaVEeRdlKZ+GfsmS4fLKlN9chF4oe+UxakP6OHdvS3UZifw==" saltValue="2uIH0I+ECSwVIiLiF6cd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64E3-DFC4-4639-BFA2-D7B2399EFD47}">
  <sheetPr>
    <pageSetUpPr fitToPage="1"/>
  </sheetPr>
  <dimension ref="A1:WZM191"/>
  <sheetViews>
    <sheetView showGridLines="0" zoomScaleNormal="100" zoomScaleSheetLayoutView="55" workbookViewId="0">
      <selection activeCell="BJ71" sqref="BJ71"/>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608</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609</v>
      </c>
      <c r="AO51" s="1308"/>
      <c r="AP51" s="1308"/>
      <c r="AQ51" s="1308"/>
      <c r="AR51" s="1308"/>
      <c r="AS51" s="1308"/>
      <c r="AT51" s="1308"/>
      <c r="AU51" s="1308"/>
      <c r="AV51" s="1308"/>
      <c r="AW51" s="1308"/>
      <c r="AX51" s="1308"/>
      <c r="AY51" s="1308"/>
      <c r="AZ51" s="1308"/>
      <c r="BA51" s="1308"/>
      <c r="BB51" s="1308" t="s">
        <v>610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76.3</v>
      </c>
      <c r="CG51" s="1305"/>
      <c r="CH51" s="1305"/>
      <c r="CI51" s="1305"/>
      <c r="CJ51" s="1305"/>
      <c r="CK51" s="1305"/>
      <c r="CL51" s="1305"/>
      <c r="CM51" s="1305"/>
      <c r="CN51" s="1305">
        <v>79.5</v>
      </c>
      <c r="CO51" s="1305"/>
      <c r="CP51" s="1305"/>
      <c r="CQ51" s="1305"/>
      <c r="CR51" s="1305"/>
      <c r="CS51" s="1305"/>
      <c r="CT51" s="1305"/>
      <c r="CU51" s="1305"/>
      <c r="CV51" s="1305">
        <v>71</v>
      </c>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69.2</v>
      </c>
      <c r="CG53" s="1305"/>
      <c r="CH53" s="1305"/>
      <c r="CI53" s="1305"/>
      <c r="CJ53" s="1305"/>
      <c r="CK53" s="1305"/>
      <c r="CL53" s="1305"/>
      <c r="CM53" s="1305"/>
      <c r="CN53" s="1305">
        <v>68.599999999999994</v>
      </c>
      <c r="CO53" s="1305"/>
      <c r="CP53" s="1305"/>
      <c r="CQ53" s="1305"/>
      <c r="CR53" s="1305"/>
      <c r="CS53" s="1305"/>
      <c r="CT53" s="1305"/>
      <c r="CU53" s="1305"/>
      <c r="CV53" s="1305">
        <v>70.099999999999994</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612</v>
      </c>
      <c r="AO55" s="1310"/>
      <c r="AP55" s="1310"/>
      <c r="AQ55" s="1310"/>
      <c r="AR55" s="1310"/>
      <c r="AS55" s="1310"/>
      <c r="AT55" s="1310"/>
      <c r="AU55" s="1310"/>
      <c r="AV55" s="1310"/>
      <c r="AW55" s="1310"/>
      <c r="AX55" s="1310"/>
      <c r="AY55" s="1310"/>
      <c r="AZ55" s="1310"/>
      <c r="BA55" s="1310"/>
      <c r="BB55" s="1308" t="s">
        <v>610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613</v>
      </c>
    </row>
    <row r="64" spans="1:109" ht="13" x14ac:dyDescent="0.2">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614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608</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609</v>
      </c>
      <c r="AO73" s="1308"/>
      <c r="AP73" s="1308"/>
      <c r="AQ73" s="1308"/>
      <c r="AR73" s="1308"/>
      <c r="AS73" s="1308"/>
      <c r="AT73" s="1308"/>
      <c r="AU73" s="1308"/>
      <c r="AV73" s="1308"/>
      <c r="AW73" s="1308"/>
      <c r="AX73" s="1308"/>
      <c r="AY73" s="1308"/>
      <c r="AZ73" s="1308"/>
      <c r="BA73" s="1308"/>
      <c r="BB73" s="1308" t="s">
        <v>610</v>
      </c>
      <c r="BC73" s="1308"/>
      <c r="BD73" s="1308"/>
      <c r="BE73" s="1308"/>
      <c r="BF73" s="1308"/>
      <c r="BG73" s="1308"/>
      <c r="BH73" s="1308"/>
      <c r="BI73" s="1308"/>
      <c r="BJ73" s="1308"/>
      <c r="BK73" s="1308"/>
      <c r="BL73" s="1308"/>
      <c r="BM73" s="1308"/>
      <c r="BN73" s="1308"/>
      <c r="BO73" s="1308"/>
      <c r="BP73" s="1305">
        <v>90.3</v>
      </c>
      <c r="BQ73" s="1305"/>
      <c r="BR73" s="1305"/>
      <c r="BS73" s="1305"/>
      <c r="BT73" s="1305"/>
      <c r="BU73" s="1305"/>
      <c r="BV73" s="1305"/>
      <c r="BW73" s="1305"/>
      <c r="BX73" s="1305">
        <v>74.599999999999994</v>
      </c>
      <c r="BY73" s="1305"/>
      <c r="BZ73" s="1305"/>
      <c r="CA73" s="1305"/>
      <c r="CB73" s="1305"/>
      <c r="CC73" s="1305"/>
      <c r="CD73" s="1305"/>
      <c r="CE73" s="1305"/>
      <c r="CF73" s="1305">
        <v>76.3</v>
      </c>
      <c r="CG73" s="1305"/>
      <c r="CH73" s="1305"/>
      <c r="CI73" s="1305"/>
      <c r="CJ73" s="1305"/>
      <c r="CK73" s="1305"/>
      <c r="CL73" s="1305"/>
      <c r="CM73" s="1305"/>
      <c r="CN73" s="1305">
        <v>79.5</v>
      </c>
      <c r="CO73" s="1305"/>
      <c r="CP73" s="1305"/>
      <c r="CQ73" s="1305"/>
      <c r="CR73" s="1305"/>
      <c r="CS73" s="1305"/>
      <c r="CT73" s="1305"/>
      <c r="CU73" s="1305"/>
      <c r="CV73" s="1305">
        <v>71</v>
      </c>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615</v>
      </c>
      <c r="BC75" s="1308"/>
      <c r="BD75" s="1308"/>
      <c r="BE75" s="1308"/>
      <c r="BF75" s="1308"/>
      <c r="BG75" s="1308"/>
      <c r="BH75" s="1308"/>
      <c r="BI75" s="1308"/>
      <c r="BJ75" s="1308"/>
      <c r="BK75" s="1308"/>
      <c r="BL75" s="1308"/>
      <c r="BM75" s="1308"/>
      <c r="BN75" s="1308"/>
      <c r="BO75" s="1308"/>
      <c r="BP75" s="1305">
        <v>14.4</v>
      </c>
      <c r="BQ75" s="1305"/>
      <c r="BR75" s="1305"/>
      <c r="BS75" s="1305"/>
      <c r="BT75" s="1305"/>
      <c r="BU75" s="1305"/>
      <c r="BV75" s="1305"/>
      <c r="BW75" s="1305"/>
      <c r="BX75" s="1305">
        <v>12.9</v>
      </c>
      <c r="BY75" s="1305"/>
      <c r="BZ75" s="1305"/>
      <c r="CA75" s="1305"/>
      <c r="CB75" s="1305"/>
      <c r="CC75" s="1305"/>
      <c r="CD75" s="1305"/>
      <c r="CE75" s="1305"/>
      <c r="CF75" s="1305">
        <v>11.5</v>
      </c>
      <c r="CG75" s="1305"/>
      <c r="CH75" s="1305"/>
      <c r="CI75" s="1305"/>
      <c r="CJ75" s="1305"/>
      <c r="CK75" s="1305"/>
      <c r="CL75" s="1305"/>
      <c r="CM75" s="1305"/>
      <c r="CN75" s="1305">
        <v>11.1</v>
      </c>
      <c r="CO75" s="1305"/>
      <c r="CP75" s="1305"/>
      <c r="CQ75" s="1305"/>
      <c r="CR75" s="1305"/>
      <c r="CS75" s="1305"/>
      <c r="CT75" s="1305"/>
      <c r="CU75" s="1305"/>
      <c r="CV75" s="1305">
        <v>11.3</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612</v>
      </c>
      <c r="AO77" s="1310"/>
      <c r="AP77" s="1310"/>
      <c r="AQ77" s="1310"/>
      <c r="AR77" s="1310"/>
      <c r="AS77" s="1310"/>
      <c r="AT77" s="1310"/>
      <c r="AU77" s="1310"/>
      <c r="AV77" s="1310"/>
      <c r="AW77" s="1310"/>
      <c r="AX77" s="1310"/>
      <c r="AY77" s="1310"/>
      <c r="AZ77" s="1310"/>
      <c r="BA77" s="1310"/>
      <c r="BB77" s="1308" t="s">
        <v>610</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615</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yQ9Us2fqwAXmX9WXCtxHiUWHbgHNkWO6AD4LFclpwIKNHMOC8F26bl2kXRXJLEEyI4+nsmL2yVH1IWGLXHtaA==" saltValue="8E3kWqRXz2BhG3ldtW7Er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8961C-539E-4A99-A528-38B23BDDB3F9}">
  <sheetPr>
    <pageSetUpPr fitToPage="1"/>
  </sheetPr>
  <dimension ref="A1:DR135"/>
  <sheetViews>
    <sheetView showGridLines="0" zoomScaleNormal="100" zoomScaleSheetLayoutView="70" workbookViewId="0">
      <selection activeCell="BJ71" sqref="BJ71"/>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iVNJ4+T80IJKmCeINKoY48HNQKPp0uhRDT6ixp3DfuwcNXkkoz5eyYx8cE1hsuIUmnP6h6lpGSX5z0WJ4l4aw==" saltValue="hyMikunPERTy069yBhSu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80E3-4B79-428A-AEAB-0250C77C780E}">
  <sheetPr>
    <pageSetUpPr fitToPage="1"/>
  </sheetPr>
  <dimension ref="A1:DR135"/>
  <sheetViews>
    <sheetView showGridLines="0" zoomScaleNormal="100" zoomScaleSheetLayoutView="55" workbookViewId="0">
      <selection activeCell="BJ71" sqref="BJ71"/>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6/p74DdDs0TMn9ldLnzEwfETomCdegTAga00+TXbG3CDes4fKPXAhR6vtl7pJgyCq00URdI6w+37jtboWs1vA==" saltValue="04LpHMufjR3v7WXmRjrd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553</v>
      </c>
      <c r="G2" s="156"/>
      <c r="H2" s="157"/>
    </row>
    <row r="3" spans="1:8" x14ac:dyDescent="0.2">
      <c r="A3" s="153" t="s">
        <v>546</v>
      </c>
      <c r="B3" s="158"/>
      <c r="C3" s="159"/>
      <c r="D3" s="160">
        <v>61559</v>
      </c>
      <c r="E3" s="161"/>
      <c r="F3" s="162">
        <v>333013</v>
      </c>
      <c r="G3" s="163"/>
      <c r="H3" s="164"/>
    </row>
    <row r="4" spans="1:8" x14ac:dyDescent="0.2">
      <c r="A4" s="165"/>
      <c r="B4" s="166"/>
      <c r="C4" s="167"/>
      <c r="D4" s="168">
        <v>20779</v>
      </c>
      <c r="E4" s="169"/>
      <c r="F4" s="170">
        <v>126732</v>
      </c>
      <c r="G4" s="171"/>
      <c r="H4" s="172"/>
    </row>
    <row r="5" spans="1:8" x14ac:dyDescent="0.2">
      <c r="A5" s="153" t="s">
        <v>548</v>
      </c>
      <c r="B5" s="158"/>
      <c r="C5" s="159"/>
      <c r="D5" s="160">
        <v>158356</v>
      </c>
      <c r="E5" s="161"/>
      <c r="F5" s="162">
        <v>280458</v>
      </c>
      <c r="G5" s="163"/>
      <c r="H5" s="164"/>
    </row>
    <row r="6" spans="1:8" x14ac:dyDescent="0.2">
      <c r="A6" s="165"/>
      <c r="B6" s="166"/>
      <c r="C6" s="167"/>
      <c r="D6" s="168">
        <v>64994</v>
      </c>
      <c r="E6" s="169"/>
      <c r="F6" s="170">
        <v>127286</v>
      </c>
      <c r="G6" s="171"/>
      <c r="H6" s="172"/>
    </row>
    <row r="7" spans="1:8" x14ac:dyDescent="0.2">
      <c r="A7" s="153" t="s">
        <v>549</v>
      </c>
      <c r="B7" s="158"/>
      <c r="C7" s="159"/>
      <c r="D7" s="160">
        <v>195232</v>
      </c>
      <c r="E7" s="161"/>
      <c r="F7" s="162">
        <v>291945</v>
      </c>
      <c r="G7" s="163"/>
      <c r="H7" s="164"/>
    </row>
    <row r="8" spans="1:8" x14ac:dyDescent="0.2">
      <c r="A8" s="165"/>
      <c r="B8" s="166"/>
      <c r="C8" s="167"/>
      <c r="D8" s="168">
        <v>90927</v>
      </c>
      <c r="E8" s="169"/>
      <c r="F8" s="170">
        <v>127651</v>
      </c>
      <c r="G8" s="171"/>
      <c r="H8" s="172"/>
    </row>
    <row r="9" spans="1:8" x14ac:dyDescent="0.2">
      <c r="A9" s="153" t="s">
        <v>550</v>
      </c>
      <c r="B9" s="158"/>
      <c r="C9" s="159"/>
      <c r="D9" s="160">
        <v>37832</v>
      </c>
      <c r="E9" s="161"/>
      <c r="F9" s="162">
        <v>291173</v>
      </c>
      <c r="G9" s="163"/>
      <c r="H9" s="164"/>
    </row>
    <row r="10" spans="1:8" x14ac:dyDescent="0.2">
      <c r="A10" s="165"/>
      <c r="B10" s="166"/>
      <c r="C10" s="167"/>
      <c r="D10" s="168">
        <v>18108</v>
      </c>
      <c r="E10" s="169"/>
      <c r="F10" s="170">
        <v>119071</v>
      </c>
      <c r="G10" s="171"/>
      <c r="H10" s="172"/>
    </row>
    <row r="11" spans="1:8" x14ac:dyDescent="0.2">
      <c r="A11" s="153" t="s">
        <v>551</v>
      </c>
      <c r="B11" s="158"/>
      <c r="C11" s="159"/>
      <c r="D11" s="160">
        <v>58657</v>
      </c>
      <c r="E11" s="161"/>
      <c r="F11" s="162">
        <v>271581</v>
      </c>
      <c r="G11" s="163"/>
      <c r="H11" s="164"/>
    </row>
    <row r="12" spans="1:8" x14ac:dyDescent="0.2">
      <c r="A12" s="165"/>
      <c r="B12" s="166"/>
      <c r="C12" s="173"/>
      <c r="D12" s="168">
        <v>34300</v>
      </c>
      <c r="E12" s="169"/>
      <c r="F12" s="170">
        <v>117844</v>
      </c>
      <c r="G12" s="171"/>
      <c r="H12" s="172"/>
    </row>
    <row r="13" spans="1:8" x14ac:dyDescent="0.2">
      <c r="A13" s="153"/>
      <c r="B13" s="158"/>
      <c r="C13" s="174"/>
      <c r="D13" s="175">
        <v>102327</v>
      </c>
      <c r="E13" s="176"/>
      <c r="F13" s="177">
        <v>293634</v>
      </c>
      <c r="G13" s="178"/>
      <c r="H13" s="164"/>
    </row>
    <row r="14" spans="1:8" x14ac:dyDescent="0.2">
      <c r="A14" s="165"/>
      <c r="B14" s="166"/>
      <c r="C14" s="167"/>
      <c r="D14" s="168">
        <v>45822</v>
      </c>
      <c r="E14" s="169"/>
      <c r="F14" s="170">
        <v>123717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4.84</v>
      </c>
      <c r="C19" s="179">
        <f>ROUND(VALUE(SUBSTITUTE(実質収支比率等に係る経年分析!G$48,"▲","-")),2)</f>
        <v>5.28</v>
      </c>
      <c r="D19" s="179">
        <f>ROUND(VALUE(SUBSTITUTE(実質収支比率等に係る経年分析!H$48,"▲","-")),2)</f>
        <v>4.5599999999999996</v>
      </c>
      <c r="E19" s="179">
        <f>ROUND(VALUE(SUBSTITUTE(実質収支比率等に係る経年分析!I$48,"▲","-")),2)</f>
        <v>4.9800000000000004</v>
      </c>
      <c r="F19" s="179">
        <f>ROUND(VALUE(SUBSTITUTE(実質収支比率等に係る経年分析!J$48,"▲","-")),2)</f>
        <v>6.28</v>
      </c>
    </row>
    <row r="20" spans="1:11" x14ac:dyDescent="0.2">
      <c r="A20" s="179" t="s">
        <v>55</v>
      </c>
      <c r="B20" s="179">
        <f>ROUND(VALUE(SUBSTITUTE(実質収支比率等に係る経年分析!F$47,"▲","-")),2)</f>
        <v>34.75</v>
      </c>
      <c r="C20" s="179">
        <f>ROUND(VALUE(SUBSTITUTE(実質収支比率等に係る経年分析!G$47,"▲","-")),2)</f>
        <v>36.020000000000003</v>
      </c>
      <c r="D20" s="179">
        <f>ROUND(VALUE(SUBSTITUTE(実質収支比率等に係る経年分析!H$47,"▲","-")),2)</f>
        <v>39.840000000000003</v>
      </c>
      <c r="E20" s="179">
        <f>ROUND(VALUE(SUBSTITUTE(実質収支比率等に係る経年分析!I$47,"▲","-")),2)</f>
        <v>42.86</v>
      </c>
      <c r="F20" s="179">
        <f>ROUND(VALUE(SUBSTITUTE(実質収支比率等に係る経年分析!J$47,"▲","-")),2)</f>
        <v>44.35</v>
      </c>
    </row>
    <row r="21" spans="1:11" x14ac:dyDescent="0.2">
      <c r="A21" s="179" t="s">
        <v>56</v>
      </c>
      <c r="B21" s="179">
        <f>IF(ISNUMBER(VALUE(SUBSTITUTE(実質収支比率等に係る経年分析!F$49,"▲","-"))),ROUND(VALUE(SUBSTITUTE(実質収支比率等に係る経年分析!F$49,"▲","-")),2),NA())</f>
        <v>3.16</v>
      </c>
      <c r="C21" s="179">
        <f>IF(ISNUMBER(VALUE(SUBSTITUTE(実質収支比率等に係る経年分析!G$49,"▲","-"))),ROUND(VALUE(SUBSTITUTE(実質収支比率等に係る経年分析!G$49,"▲","-")),2),NA())</f>
        <v>8.2200000000000006</v>
      </c>
      <c r="D21" s="179">
        <f>IF(ISNUMBER(VALUE(SUBSTITUTE(実質収支比率等に係る経年分析!H$49,"▲","-"))),ROUND(VALUE(SUBSTITUTE(実質収支比率等に係る経年分析!H$49,"▲","-")),2),NA())</f>
        <v>6.22</v>
      </c>
      <c r="E21" s="179">
        <f>IF(ISNUMBER(VALUE(SUBSTITUTE(実質収支比率等に係る経年分析!I$49,"▲","-"))),ROUND(VALUE(SUBSTITUTE(実質収支比率等に係る経年分析!I$49,"▲","-")),2),NA())</f>
        <v>6.44</v>
      </c>
      <c r="F21" s="179">
        <f>IF(ISNUMBER(VALUE(SUBSTITUTE(実質収支比率等に係る経年分析!J$49,"▲","-"))),ROUND(VALUE(SUBSTITUTE(実質収支比率等に係る経年分析!J$49,"▲","-")),2),NA())</f>
        <v>5.18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介護保険特別会計（サービス事業勘定）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2">
      <c r="A31" s="180" t="str">
        <f>IF(連結実質赤字比率に係る赤字・黒字の構成分析!C$39="",NA(),連結実質赤字比率に係る赤字・黒字の構成分析!C$39)</f>
        <v>国民健康保険特別会計（直診勘定）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0.28000000000000003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2">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0.45</v>
      </c>
    </row>
    <row r="34" spans="1:16" x14ac:dyDescent="0.2">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0.52</v>
      </c>
    </row>
    <row r="35" spans="1:16" x14ac:dyDescent="0.2">
      <c r="A35" s="180" t="str">
        <f>IF(連結実質赤字比率に係る赤字・黒字の構成分析!C$35="",NA(),連結実質赤字比率に係る赤字・黒字の構成分析!C$35)</f>
        <v>国民健康保険特別会計（事業勘定）</v>
      </c>
      <c r="B35" s="180">
        <f>IF(ROUND(VALUE(SUBSTITUTE(連結実質赤字比率に係る赤字・黒字の構成分析!F$35,"▲", "-")), 2) &lt; 0, ABS(ROUND(VALUE(SUBSTITUTE(連結実質赤字比率に係る赤字・黒字の構成分析!F$35,"▲", "-")), 2)), NA())</f>
        <v>1.19</v>
      </c>
      <c r="C35" s="180" t="e">
        <f>IF(ROUND(VALUE(SUBSTITUTE(連結実質赤字比率に係る赤字・黒字の構成分析!F$35,"▲", "-")), 2) &gt;= 0, ABS(ROUND(VALUE(SUBSTITUTE(連結実質赤字比率に係る赤字・黒字の構成分析!F$35,"▲", "-")), 2)), NA())</f>
        <v>#N/A</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2.0099999999999998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2.5099999999999998</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5.27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4.5599999999999996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4.9800000000000004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362</v>
      </c>
      <c r="E42" s="181"/>
      <c r="F42" s="181"/>
      <c r="G42" s="181">
        <f>'実質公債費比率（分子）の構造'!L$52</f>
        <v>354</v>
      </c>
      <c r="H42" s="181"/>
      <c r="I42" s="181"/>
      <c r="J42" s="181">
        <f>'実質公債費比率（分子）の構造'!M$52</f>
        <v>340</v>
      </c>
      <c r="K42" s="181"/>
      <c r="L42" s="181"/>
      <c r="M42" s="181">
        <f>'実質公債費比率（分子）の構造'!N$52</f>
        <v>343</v>
      </c>
      <c r="N42" s="181"/>
      <c r="O42" s="181"/>
      <c r="P42" s="181">
        <f>'実質公債費比率（分子）の構造'!O$52</f>
        <v>352</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53</v>
      </c>
      <c r="C45" s="181"/>
      <c r="D45" s="181"/>
      <c r="E45" s="181">
        <f>'実質公債費比率（分子）の構造'!L$49</f>
        <v>41</v>
      </c>
      <c r="F45" s="181"/>
      <c r="G45" s="181"/>
      <c r="H45" s="181">
        <f>'実質公債費比率（分子）の構造'!M$49</f>
        <v>47</v>
      </c>
      <c r="I45" s="181"/>
      <c r="J45" s="181"/>
      <c r="K45" s="181">
        <f>'実質公債費比率（分子）の構造'!N$49</f>
        <v>47</v>
      </c>
      <c r="L45" s="181"/>
      <c r="M45" s="181"/>
      <c r="N45" s="181">
        <f>'実質公債費比率（分子）の構造'!O$49</f>
        <v>46</v>
      </c>
      <c r="O45" s="181"/>
      <c r="P45" s="181"/>
    </row>
    <row r="46" spans="1:16" x14ac:dyDescent="0.2">
      <c r="A46" s="181" t="s">
        <v>67</v>
      </c>
      <c r="B46" s="181">
        <f>'実質公債費比率（分子）の構造'!K$48</f>
        <v>142</v>
      </c>
      <c r="C46" s="181"/>
      <c r="D46" s="181"/>
      <c r="E46" s="181">
        <f>'実質公債費比率（分子）の構造'!L$48</f>
        <v>140</v>
      </c>
      <c r="F46" s="181"/>
      <c r="G46" s="181"/>
      <c r="H46" s="181">
        <f>'実質公債費比率（分子）の構造'!M$48</f>
        <v>143</v>
      </c>
      <c r="I46" s="181"/>
      <c r="J46" s="181"/>
      <c r="K46" s="181">
        <f>'実質公債費比率（分子）の構造'!N$48</f>
        <v>164</v>
      </c>
      <c r="L46" s="181"/>
      <c r="M46" s="181"/>
      <c r="N46" s="181">
        <f>'実質公債費比率（分子）の構造'!O$48</f>
        <v>174</v>
      </c>
      <c r="O46" s="181"/>
      <c r="P46" s="181"/>
    </row>
    <row r="47" spans="1:16" x14ac:dyDescent="0.2">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367</v>
      </c>
      <c r="C49" s="181"/>
      <c r="D49" s="181"/>
      <c r="E49" s="181">
        <f>'実質公債費比率（分子）の構造'!L$45</f>
        <v>385</v>
      </c>
      <c r="F49" s="181"/>
      <c r="G49" s="181"/>
      <c r="H49" s="181">
        <f>'実質公債費比率（分子）の構造'!M$45</f>
        <v>331</v>
      </c>
      <c r="I49" s="181"/>
      <c r="J49" s="181"/>
      <c r="K49" s="181">
        <f>'実質公債費比率（分子）の構造'!N$45</f>
        <v>310</v>
      </c>
      <c r="L49" s="181"/>
      <c r="M49" s="181"/>
      <c r="N49" s="181">
        <f>'実質公債費比率（分子）の構造'!O$45</f>
        <v>343</v>
      </c>
      <c r="O49" s="181"/>
      <c r="P49" s="181"/>
    </row>
    <row r="50" spans="1:16" x14ac:dyDescent="0.2">
      <c r="A50" s="181" t="s">
        <v>70</v>
      </c>
      <c r="B50" s="181" t="e">
        <f>NA()</f>
        <v>#N/A</v>
      </c>
      <c r="C50" s="181">
        <f>IF(ISNUMBER('実質公債費比率（分子）の構造'!K$53),'実質公債費比率（分子）の構造'!K$53,NA())</f>
        <v>200</v>
      </c>
      <c r="D50" s="181" t="e">
        <f>NA()</f>
        <v>#N/A</v>
      </c>
      <c r="E50" s="181" t="e">
        <f>NA()</f>
        <v>#N/A</v>
      </c>
      <c r="F50" s="181">
        <f>IF(ISNUMBER('実質公債費比率（分子）の構造'!L$53),'実質公債費比率（分子）の構造'!L$53,NA())</f>
        <v>212</v>
      </c>
      <c r="G50" s="181" t="e">
        <f>NA()</f>
        <v>#N/A</v>
      </c>
      <c r="H50" s="181" t="e">
        <f>NA()</f>
        <v>#N/A</v>
      </c>
      <c r="I50" s="181">
        <f>IF(ISNUMBER('実質公債費比率（分子）の構造'!M$53),'実質公債費比率（分子）の構造'!M$53,NA())</f>
        <v>181</v>
      </c>
      <c r="J50" s="181" t="e">
        <f>NA()</f>
        <v>#N/A</v>
      </c>
      <c r="K50" s="181" t="e">
        <f>NA()</f>
        <v>#N/A</v>
      </c>
      <c r="L50" s="181">
        <f>IF(ISNUMBER('実質公債費比率（分子）の構造'!N$53),'実質公債費比率（分子）の構造'!N$53,NA())</f>
        <v>178</v>
      </c>
      <c r="M50" s="181" t="e">
        <f>NA()</f>
        <v>#N/A</v>
      </c>
      <c r="N50" s="181" t="e">
        <f>NA()</f>
        <v>#N/A</v>
      </c>
      <c r="O50" s="181">
        <f>IF(ISNUMBER('実質公債費比率（分子）の構造'!O$53),'実質公債費比率（分子）の構造'!O$53,NA())</f>
        <v>211</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3891</v>
      </c>
      <c r="E56" s="180"/>
      <c r="F56" s="180"/>
      <c r="G56" s="180">
        <f>'将来負担比率（分子）の構造'!J$52</f>
        <v>3929</v>
      </c>
      <c r="H56" s="180"/>
      <c r="I56" s="180"/>
      <c r="J56" s="180">
        <f>'将来負担比率（分子）の構造'!K$52</f>
        <v>3853</v>
      </c>
      <c r="K56" s="180"/>
      <c r="L56" s="180"/>
      <c r="M56" s="180">
        <f>'将来負担比率（分子）の構造'!L$52</f>
        <v>3780</v>
      </c>
      <c r="N56" s="180"/>
      <c r="O56" s="180"/>
      <c r="P56" s="180">
        <f>'将来負担比率（分子）の構造'!M$52</f>
        <v>3767</v>
      </c>
    </row>
    <row r="57" spans="1:16" x14ac:dyDescent="0.2">
      <c r="A57" s="180" t="s">
        <v>42</v>
      </c>
      <c r="B57" s="180"/>
      <c r="C57" s="180"/>
      <c r="D57" s="180">
        <f>'将来負担比率（分子）の構造'!I$51</f>
        <v>19</v>
      </c>
      <c r="E57" s="180"/>
      <c r="F57" s="180"/>
      <c r="G57" s="180">
        <f>'将来負担比率（分子）の構造'!J$51</f>
        <v>15</v>
      </c>
      <c r="H57" s="180"/>
      <c r="I57" s="180"/>
      <c r="J57" s="180">
        <f>'将来負担比率（分子）の構造'!K$51</f>
        <v>11</v>
      </c>
      <c r="K57" s="180"/>
      <c r="L57" s="180"/>
      <c r="M57" s="180">
        <f>'将来負担比率（分子）の構造'!L$51</f>
        <v>7</v>
      </c>
      <c r="N57" s="180"/>
      <c r="O57" s="180"/>
      <c r="P57" s="180">
        <f>'将来負担比率（分子）の構造'!M$51</f>
        <v>24</v>
      </c>
    </row>
    <row r="58" spans="1:16" x14ac:dyDescent="0.2">
      <c r="A58" s="180" t="s">
        <v>41</v>
      </c>
      <c r="B58" s="180"/>
      <c r="C58" s="180"/>
      <c r="D58" s="180">
        <f>'将来負担比率（分子）の構造'!I$50</f>
        <v>1613</v>
      </c>
      <c r="E58" s="180"/>
      <c r="F58" s="180"/>
      <c r="G58" s="180">
        <f>'将来負担比率（分子）の構造'!J$50</f>
        <v>1720</v>
      </c>
      <c r="H58" s="180"/>
      <c r="I58" s="180"/>
      <c r="J58" s="180">
        <f>'将来負担比率（分子）の構造'!K$50</f>
        <v>1828</v>
      </c>
      <c r="K58" s="180"/>
      <c r="L58" s="180"/>
      <c r="M58" s="180">
        <f>'将来負担比率（分子）の構造'!L$50</f>
        <v>1860</v>
      </c>
      <c r="N58" s="180"/>
      <c r="O58" s="180"/>
      <c r="P58" s="180">
        <f>'将来負担比率（分子）の構造'!M$50</f>
        <v>1874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576</v>
      </c>
      <c r="C62" s="180"/>
      <c r="D62" s="180"/>
      <c r="E62" s="180">
        <f>'将来負担比率（分子）の構造'!J$45</f>
        <v>604</v>
      </c>
      <c r="F62" s="180"/>
      <c r="G62" s="180"/>
      <c r="H62" s="180">
        <f>'将来負担比率（分子）の構造'!K$45</f>
        <v>584</v>
      </c>
      <c r="I62" s="180"/>
      <c r="J62" s="180"/>
      <c r="K62" s="180">
        <f>'将来負担比率（分子）の構造'!L$45</f>
        <v>581</v>
      </c>
      <c r="L62" s="180"/>
      <c r="M62" s="180"/>
      <c r="N62" s="180">
        <f>'将来負担比率（分子）の構造'!M$45</f>
        <v>489</v>
      </c>
      <c r="O62" s="180"/>
      <c r="P62" s="180"/>
    </row>
    <row r="63" spans="1:16" x14ac:dyDescent="0.2">
      <c r="A63" s="180" t="s">
        <v>34</v>
      </c>
      <c r="B63" s="180">
        <f>'将来負担比率（分子）の構造'!I$44</f>
        <v>394</v>
      </c>
      <c r="C63" s="180"/>
      <c r="D63" s="180"/>
      <c r="E63" s="180">
        <f>'将来負担比率（分子）の構造'!J$44</f>
        <v>343</v>
      </c>
      <c r="F63" s="180"/>
      <c r="G63" s="180"/>
      <c r="H63" s="180">
        <f>'将来負担比率（分子）の構造'!K$44</f>
        <v>265</v>
      </c>
      <c r="I63" s="180"/>
      <c r="J63" s="180"/>
      <c r="K63" s="180">
        <f>'将来負担比率（分子）の構造'!L$44</f>
        <v>213</v>
      </c>
      <c r="L63" s="180"/>
      <c r="M63" s="180"/>
      <c r="N63" s="180">
        <f>'将来負担比率（分子）の構造'!M$44</f>
        <v>179</v>
      </c>
      <c r="O63" s="180"/>
      <c r="P63" s="180"/>
    </row>
    <row r="64" spans="1:16" x14ac:dyDescent="0.2">
      <c r="A64" s="180" t="s">
        <v>33</v>
      </c>
      <c r="B64" s="180">
        <f>'将来負担比率（分子）の構造'!I$43</f>
        <v>2599</v>
      </c>
      <c r="C64" s="180"/>
      <c r="D64" s="180"/>
      <c r="E64" s="180">
        <f>'将来負担比率（分子）の構造'!J$43</f>
        <v>2522</v>
      </c>
      <c r="F64" s="180"/>
      <c r="G64" s="180"/>
      <c r="H64" s="180">
        <f>'将来負担比率（分子）の構造'!K$43</f>
        <v>2473</v>
      </c>
      <c r="I64" s="180"/>
      <c r="J64" s="180"/>
      <c r="K64" s="180">
        <f>'将来負担比率（分子）の構造'!L$43</f>
        <v>2583</v>
      </c>
      <c r="L64" s="180"/>
      <c r="M64" s="180"/>
      <c r="N64" s="180">
        <f>'将来負担比率（分子）の構造'!M$43</f>
        <v>2572</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3467</v>
      </c>
      <c r="C66" s="180"/>
      <c r="D66" s="180"/>
      <c r="E66" s="180">
        <f>'将来負担比率（分子）の構造'!J$41</f>
        <v>3503</v>
      </c>
      <c r="F66" s="180"/>
      <c r="G66" s="180"/>
      <c r="H66" s="180">
        <f>'将来負担比率（分子）の構造'!K$41</f>
        <v>3681</v>
      </c>
      <c r="I66" s="180"/>
      <c r="J66" s="180"/>
      <c r="K66" s="180">
        <f>'将来負担比率（分子）の構造'!L$41</f>
        <v>3606</v>
      </c>
      <c r="L66" s="180"/>
      <c r="M66" s="180"/>
      <c r="N66" s="180">
        <f>'将来負担比率（分子）の構造'!M$41</f>
        <v>3602</v>
      </c>
      <c r="O66" s="180"/>
      <c r="P66" s="180"/>
    </row>
    <row r="67" spans="1:16" x14ac:dyDescent="0.2">
      <c r="A67" s="180" t="s">
        <v>74</v>
      </c>
      <c r="B67" s="180" t="e">
        <f>NA()</f>
        <v>#N/A</v>
      </c>
      <c r="C67" s="180">
        <f>IF(ISNUMBER('将来負担比率（分子）の構造'!I$53), IF('将来負担比率（分子）の構造'!I$53 &lt; 0, 0, '将来負担比率（分子）の構造'!I$53), NA())</f>
        <v>1513</v>
      </c>
      <c r="D67" s="180" t="e">
        <f>NA()</f>
        <v>#N/A</v>
      </c>
      <c r="E67" s="180" t="e">
        <f>NA()</f>
        <v>#N/A</v>
      </c>
      <c r="F67" s="180">
        <f>IF(ISNUMBER('将来負担比率（分子）の構造'!J$53), IF('将来負担比率（分子）の構造'!J$53 &lt; 0, 0, '将来負担比率（分子）の構造'!J$53), NA())</f>
        <v>1307</v>
      </c>
      <c r="G67" s="180" t="e">
        <f>NA()</f>
        <v>#N/A</v>
      </c>
      <c r="H67" s="180" t="e">
        <f>NA()</f>
        <v>#N/A</v>
      </c>
      <c r="I67" s="180">
        <f>IF(ISNUMBER('将来負担比率（分子）の構造'!K$53), IF('将来負担比率（分子）の構造'!K$53 &lt; 0, 0, '将来負担比率（分子）の構造'!K$53), NA())</f>
        <v>1310</v>
      </c>
      <c r="J67" s="180" t="e">
        <f>NA()</f>
        <v>#N/A</v>
      </c>
      <c r="K67" s="180" t="e">
        <f>NA()</f>
        <v>#N/A</v>
      </c>
      <c r="L67" s="180">
        <f>IF(ISNUMBER('将来負担比率（分子）の構造'!L$53), IF('将来負担比率（分子）の構造'!L$53 &lt; 0, 0, '将来負担比率（分子）の構造'!L$53), NA())</f>
        <v>1335</v>
      </c>
      <c r="M67" s="180" t="e">
        <f>NA()</f>
        <v>#N/A</v>
      </c>
      <c r="N67" s="180" t="e">
        <f>NA()</f>
        <v>#N/A</v>
      </c>
      <c r="O67" s="180">
        <f>IF(ISNUMBER('将来負担比率（分子）の構造'!M$53), IF('将来負担比率（分子）の構造'!M$53 &lt; 0, 0, '将来負担比率（分子）の構造'!M$53), NA())</f>
        <v>1178</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818</v>
      </c>
      <c r="C72" s="184">
        <f>基金残高に係る経年分析!G55</f>
        <v>865</v>
      </c>
      <c r="D72" s="184">
        <f>基金残高に係る経年分析!H55</f>
        <v>889</v>
      </c>
    </row>
    <row r="73" spans="1:16" x14ac:dyDescent="0.2">
      <c r="A73" s="183" t="s">
        <v>77</v>
      </c>
      <c r="B73" s="184">
        <f>基金残高に係る経年分析!F56</f>
        <v>611</v>
      </c>
      <c r="C73" s="184">
        <f>基金残高に係る経年分析!G56</f>
        <v>559</v>
      </c>
      <c r="D73" s="184">
        <f>基金残高に係る経年分析!H56</f>
        <v>537</v>
      </c>
    </row>
    <row r="74" spans="1:16" x14ac:dyDescent="0.2">
      <c r="A74" s="183" t="s">
        <v>78</v>
      </c>
      <c r="B74" s="184">
        <f>基金残高に係る経年分析!F57</f>
        <v>289</v>
      </c>
      <c r="C74" s="184">
        <f>基金残高に係る経年分析!G57</f>
        <v>307</v>
      </c>
      <c r="D74" s="184">
        <f>基金残高に係る経年分析!H57</f>
        <v>294</v>
      </c>
    </row>
  </sheetData>
  <sheetProtection algorithmName="SHA-512" hashValue="zidtenqaONEtiX5A1ANKNheZ8odcuUfIOGc59atrmjO0yevYrPVjhDbVThYeH8CG+4V5PGtVsMvptSqVl96vBw==" saltValue="TPXzXQHxgOPHF/nGuqufI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228</v>
      </c>
      <c r="C5" s="666"/>
      <c r="D5" s="666"/>
      <c r="E5" s="666"/>
      <c r="F5" s="666"/>
      <c r="G5" s="666"/>
      <c r="H5" s="666"/>
      <c r="I5" s="666"/>
      <c r="J5" s="666"/>
      <c r="K5" s="666"/>
      <c r="L5" s="666"/>
      <c r="M5" s="666"/>
      <c r="N5" s="666"/>
      <c r="O5" s="666"/>
      <c r="P5" s="666"/>
      <c r="Q5" s="667"/>
      <c r="R5" s="668">
        <v>399325</v>
      </c>
      <c r="S5" s="669"/>
      <c r="T5" s="669"/>
      <c r="U5" s="669"/>
      <c r="V5" s="669"/>
      <c r="W5" s="669"/>
      <c r="X5" s="669"/>
      <c r="Y5" s="670"/>
      <c r="Z5" s="671">
        <v>12.3</v>
      </c>
      <c r="AA5" s="671"/>
      <c r="AB5" s="671"/>
      <c r="AC5" s="671"/>
      <c r="AD5" s="672">
        <v>399325</v>
      </c>
      <c r="AE5" s="672"/>
      <c r="AF5" s="672"/>
      <c r="AG5" s="672"/>
      <c r="AH5" s="672"/>
      <c r="AI5" s="672"/>
      <c r="AJ5" s="672"/>
      <c r="AK5" s="672"/>
      <c r="AL5" s="673">
        <v>20.399999999999999</v>
      </c>
      <c r="AM5" s="674"/>
      <c r="AN5" s="674"/>
      <c r="AO5" s="675"/>
      <c r="AP5" s="665" t="s">
        <v>229</v>
      </c>
      <c r="AQ5" s="666"/>
      <c r="AR5" s="666"/>
      <c r="AS5" s="666"/>
      <c r="AT5" s="666"/>
      <c r="AU5" s="666"/>
      <c r="AV5" s="666"/>
      <c r="AW5" s="666"/>
      <c r="AX5" s="666"/>
      <c r="AY5" s="666"/>
      <c r="AZ5" s="666"/>
      <c r="BA5" s="666"/>
      <c r="BB5" s="666"/>
      <c r="BC5" s="666"/>
      <c r="BD5" s="666"/>
      <c r="BE5" s="666"/>
      <c r="BF5" s="667"/>
      <c r="BG5" s="679">
        <v>399325</v>
      </c>
      <c r="BH5" s="680"/>
      <c r="BI5" s="680"/>
      <c r="BJ5" s="680"/>
      <c r="BK5" s="680"/>
      <c r="BL5" s="680"/>
      <c r="BM5" s="680"/>
      <c r="BN5" s="681"/>
      <c r="BO5" s="682">
        <v>100</v>
      </c>
      <c r="BP5" s="682"/>
      <c r="BQ5" s="682"/>
      <c r="BR5" s="682"/>
      <c r="BS5" s="683">
        <v>15388</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2">
      <c r="B6" s="676" t="s">
        <v>233</v>
      </c>
      <c r="C6" s="677"/>
      <c r="D6" s="677"/>
      <c r="E6" s="677"/>
      <c r="F6" s="677"/>
      <c r="G6" s="677"/>
      <c r="H6" s="677"/>
      <c r="I6" s="677"/>
      <c r="J6" s="677"/>
      <c r="K6" s="677"/>
      <c r="L6" s="677"/>
      <c r="M6" s="677"/>
      <c r="N6" s="677"/>
      <c r="O6" s="677"/>
      <c r="P6" s="677"/>
      <c r="Q6" s="678"/>
      <c r="R6" s="679">
        <v>27655</v>
      </c>
      <c r="S6" s="680"/>
      <c r="T6" s="680"/>
      <c r="U6" s="680"/>
      <c r="V6" s="680"/>
      <c r="W6" s="680"/>
      <c r="X6" s="680"/>
      <c r="Y6" s="681"/>
      <c r="Z6" s="682">
        <v>0.8</v>
      </c>
      <c r="AA6" s="682"/>
      <c r="AB6" s="682"/>
      <c r="AC6" s="682"/>
      <c r="AD6" s="683">
        <v>27655</v>
      </c>
      <c r="AE6" s="683"/>
      <c r="AF6" s="683"/>
      <c r="AG6" s="683"/>
      <c r="AH6" s="683"/>
      <c r="AI6" s="683"/>
      <c r="AJ6" s="683"/>
      <c r="AK6" s="683"/>
      <c r="AL6" s="684">
        <v>1.4</v>
      </c>
      <c r="AM6" s="685"/>
      <c r="AN6" s="685"/>
      <c r="AO6" s="686"/>
      <c r="AP6" s="676" t="s">
        <v>234</v>
      </c>
      <c r="AQ6" s="677"/>
      <c r="AR6" s="677"/>
      <c r="AS6" s="677"/>
      <c r="AT6" s="677"/>
      <c r="AU6" s="677"/>
      <c r="AV6" s="677"/>
      <c r="AW6" s="677"/>
      <c r="AX6" s="677"/>
      <c r="AY6" s="677"/>
      <c r="AZ6" s="677"/>
      <c r="BA6" s="677"/>
      <c r="BB6" s="677"/>
      <c r="BC6" s="677"/>
      <c r="BD6" s="677"/>
      <c r="BE6" s="677"/>
      <c r="BF6" s="678"/>
      <c r="BG6" s="679">
        <v>399325</v>
      </c>
      <c r="BH6" s="680"/>
      <c r="BI6" s="680"/>
      <c r="BJ6" s="680"/>
      <c r="BK6" s="680"/>
      <c r="BL6" s="680"/>
      <c r="BM6" s="680"/>
      <c r="BN6" s="681"/>
      <c r="BO6" s="682">
        <v>100</v>
      </c>
      <c r="BP6" s="682"/>
      <c r="BQ6" s="682"/>
      <c r="BR6" s="682"/>
      <c r="BS6" s="683">
        <v>15388</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52703</v>
      </c>
      <c r="CS6" s="680"/>
      <c r="CT6" s="680"/>
      <c r="CU6" s="680"/>
      <c r="CV6" s="680"/>
      <c r="CW6" s="680"/>
      <c r="CX6" s="680"/>
      <c r="CY6" s="681"/>
      <c r="CZ6" s="673">
        <v>1.7</v>
      </c>
      <c r="DA6" s="674"/>
      <c r="DB6" s="674"/>
      <c r="DC6" s="693"/>
      <c r="DD6" s="688" t="s">
        <v>174</v>
      </c>
      <c r="DE6" s="680"/>
      <c r="DF6" s="680"/>
      <c r="DG6" s="680"/>
      <c r="DH6" s="680"/>
      <c r="DI6" s="680"/>
      <c r="DJ6" s="680"/>
      <c r="DK6" s="680"/>
      <c r="DL6" s="680"/>
      <c r="DM6" s="680"/>
      <c r="DN6" s="680"/>
      <c r="DO6" s="680"/>
      <c r="DP6" s="681"/>
      <c r="DQ6" s="688">
        <v>52703</v>
      </c>
      <c r="DR6" s="680"/>
      <c r="DS6" s="680"/>
      <c r="DT6" s="680"/>
      <c r="DU6" s="680"/>
      <c r="DV6" s="680"/>
      <c r="DW6" s="680"/>
      <c r="DX6" s="680"/>
      <c r="DY6" s="680"/>
      <c r="DZ6" s="680"/>
      <c r="EA6" s="680"/>
      <c r="EB6" s="680"/>
      <c r="EC6" s="689"/>
    </row>
    <row r="7" spans="2:143" ht="11.25" customHeight="1" x14ac:dyDescent="0.2">
      <c r="B7" s="676" t="s">
        <v>236</v>
      </c>
      <c r="C7" s="677"/>
      <c r="D7" s="677"/>
      <c r="E7" s="677"/>
      <c r="F7" s="677"/>
      <c r="G7" s="677"/>
      <c r="H7" s="677"/>
      <c r="I7" s="677"/>
      <c r="J7" s="677"/>
      <c r="K7" s="677"/>
      <c r="L7" s="677"/>
      <c r="M7" s="677"/>
      <c r="N7" s="677"/>
      <c r="O7" s="677"/>
      <c r="P7" s="677"/>
      <c r="Q7" s="678"/>
      <c r="R7" s="679">
        <v>666</v>
      </c>
      <c r="S7" s="680"/>
      <c r="T7" s="680"/>
      <c r="U7" s="680"/>
      <c r="V7" s="680"/>
      <c r="W7" s="680"/>
      <c r="X7" s="680"/>
      <c r="Y7" s="681"/>
      <c r="Z7" s="682">
        <v>0</v>
      </c>
      <c r="AA7" s="682"/>
      <c r="AB7" s="682"/>
      <c r="AC7" s="682"/>
      <c r="AD7" s="683">
        <v>666</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164467</v>
      </c>
      <c r="BH7" s="680"/>
      <c r="BI7" s="680"/>
      <c r="BJ7" s="680"/>
      <c r="BK7" s="680"/>
      <c r="BL7" s="680"/>
      <c r="BM7" s="680"/>
      <c r="BN7" s="681"/>
      <c r="BO7" s="682">
        <v>41.2</v>
      </c>
      <c r="BP7" s="682"/>
      <c r="BQ7" s="682"/>
      <c r="BR7" s="682"/>
      <c r="BS7" s="683">
        <v>2512</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625417</v>
      </c>
      <c r="CS7" s="680"/>
      <c r="CT7" s="680"/>
      <c r="CU7" s="680"/>
      <c r="CV7" s="680"/>
      <c r="CW7" s="680"/>
      <c r="CX7" s="680"/>
      <c r="CY7" s="681"/>
      <c r="CZ7" s="682">
        <v>20.2</v>
      </c>
      <c r="DA7" s="682"/>
      <c r="DB7" s="682"/>
      <c r="DC7" s="682"/>
      <c r="DD7" s="688">
        <v>37497</v>
      </c>
      <c r="DE7" s="680"/>
      <c r="DF7" s="680"/>
      <c r="DG7" s="680"/>
      <c r="DH7" s="680"/>
      <c r="DI7" s="680"/>
      <c r="DJ7" s="680"/>
      <c r="DK7" s="680"/>
      <c r="DL7" s="680"/>
      <c r="DM7" s="680"/>
      <c r="DN7" s="680"/>
      <c r="DO7" s="680"/>
      <c r="DP7" s="681"/>
      <c r="DQ7" s="688">
        <v>450671</v>
      </c>
      <c r="DR7" s="680"/>
      <c r="DS7" s="680"/>
      <c r="DT7" s="680"/>
      <c r="DU7" s="680"/>
      <c r="DV7" s="680"/>
      <c r="DW7" s="680"/>
      <c r="DX7" s="680"/>
      <c r="DY7" s="680"/>
      <c r="DZ7" s="680"/>
      <c r="EA7" s="680"/>
      <c r="EB7" s="680"/>
      <c r="EC7" s="689"/>
    </row>
    <row r="8" spans="2:143" ht="11.25" customHeight="1" x14ac:dyDescent="0.2">
      <c r="B8" s="676" t="s">
        <v>239</v>
      </c>
      <c r="C8" s="677"/>
      <c r="D8" s="677"/>
      <c r="E8" s="677"/>
      <c r="F8" s="677"/>
      <c r="G8" s="677"/>
      <c r="H8" s="677"/>
      <c r="I8" s="677"/>
      <c r="J8" s="677"/>
      <c r="K8" s="677"/>
      <c r="L8" s="677"/>
      <c r="M8" s="677"/>
      <c r="N8" s="677"/>
      <c r="O8" s="677"/>
      <c r="P8" s="677"/>
      <c r="Q8" s="678"/>
      <c r="R8" s="679">
        <v>2226</v>
      </c>
      <c r="S8" s="680"/>
      <c r="T8" s="680"/>
      <c r="U8" s="680"/>
      <c r="V8" s="680"/>
      <c r="W8" s="680"/>
      <c r="X8" s="680"/>
      <c r="Y8" s="681"/>
      <c r="Z8" s="682">
        <v>0.1</v>
      </c>
      <c r="AA8" s="682"/>
      <c r="AB8" s="682"/>
      <c r="AC8" s="682"/>
      <c r="AD8" s="683">
        <v>2226</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6378</v>
      </c>
      <c r="BH8" s="680"/>
      <c r="BI8" s="680"/>
      <c r="BJ8" s="680"/>
      <c r="BK8" s="680"/>
      <c r="BL8" s="680"/>
      <c r="BM8" s="680"/>
      <c r="BN8" s="681"/>
      <c r="BO8" s="682">
        <v>1.6</v>
      </c>
      <c r="BP8" s="682"/>
      <c r="BQ8" s="682"/>
      <c r="BR8" s="682"/>
      <c r="BS8" s="688" t="s">
        <v>175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637850</v>
      </c>
      <c r="CS8" s="680"/>
      <c r="CT8" s="680"/>
      <c r="CU8" s="680"/>
      <c r="CV8" s="680"/>
      <c r="CW8" s="680"/>
      <c r="CX8" s="680"/>
      <c r="CY8" s="681"/>
      <c r="CZ8" s="682">
        <v>20.6</v>
      </c>
      <c r="DA8" s="682"/>
      <c r="DB8" s="682"/>
      <c r="DC8" s="682"/>
      <c r="DD8" s="688" t="s">
        <v>242</v>
      </c>
      <c r="DE8" s="680"/>
      <c r="DF8" s="680"/>
      <c r="DG8" s="680"/>
      <c r="DH8" s="680"/>
      <c r="DI8" s="680"/>
      <c r="DJ8" s="680"/>
      <c r="DK8" s="680"/>
      <c r="DL8" s="680"/>
      <c r="DM8" s="680"/>
      <c r="DN8" s="680"/>
      <c r="DO8" s="680"/>
      <c r="DP8" s="681"/>
      <c r="DQ8" s="688">
        <v>423819</v>
      </c>
      <c r="DR8" s="680"/>
      <c r="DS8" s="680"/>
      <c r="DT8" s="680"/>
      <c r="DU8" s="680"/>
      <c r="DV8" s="680"/>
      <c r="DW8" s="680"/>
      <c r="DX8" s="680"/>
      <c r="DY8" s="680"/>
      <c r="DZ8" s="680"/>
      <c r="EA8" s="680"/>
      <c r="EB8" s="680"/>
      <c r="EC8" s="689"/>
    </row>
    <row r="9" spans="2:143" ht="11.25" customHeight="1" x14ac:dyDescent="0.2">
      <c r="B9" s="676" t="s">
        <v>243</v>
      </c>
      <c r="C9" s="677"/>
      <c r="D9" s="677"/>
      <c r="E9" s="677"/>
      <c r="F9" s="677"/>
      <c r="G9" s="677"/>
      <c r="H9" s="677"/>
      <c r="I9" s="677"/>
      <c r="J9" s="677"/>
      <c r="K9" s="677"/>
      <c r="L9" s="677"/>
      <c r="M9" s="677"/>
      <c r="N9" s="677"/>
      <c r="O9" s="677"/>
      <c r="P9" s="677"/>
      <c r="Q9" s="678"/>
      <c r="R9" s="679">
        <v>1702</v>
      </c>
      <c r="S9" s="680"/>
      <c r="T9" s="680"/>
      <c r="U9" s="680"/>
      <c r="V9" s="680"/>
      <c r="W9" s="680"/>
      <c r="X9" s="680"/>
      <c r="Y9" s="681"/>
      <c r="Z9" s="682">
        <v>0.1</v>
      </c>
      <c r="AA9" s="682"/>
      <c r="AB9" s="682"/>
      <c r="AC9" s="682"/>
      <c r="AD9" s="683">
        <v>1702</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143694</v>
      </c>
      <c r="BH9" s="680"/>
      <c r="BI9" s="680"/>
      <c r="BJ9" s="680"/>
      <c r="BK9" s="680"/>
      <c r="BL9" s="680"/>
      <c r="BM9" s="680"/>
      <c r="BN9" s="681"/>
      <c r="BO9" s="682">
        <v>36</v>
      </c>
      <c r="BP9" s="682"/>
      <c r="BQ9" s="682"/>
      <c r="BR9" s="682"/>
      <c r="BS9" s="688" t="s">
        <v>175</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301529</v>
      </c>
      <c r="CS9" s="680"/>
      <c r="CT9" s="680"/>
      <c r="CU9" s="680"/>
      <c r="CV9" s="680"/>
      <c r="CW9" s="680"/>
      <c r="CX9" s="680"/>
      <c r="CY9" s="681"/>
      <c r="CZ9" s="682">
        <v>9.6999999999999993</v>
      </c>
      <c r="DA9" s="682"/>
      <c r="DB9" s="682"/>
      <c r="DC9" s="682"/>
      <c r="DD9" s="688">
        <v>1301</v>
      </c>
      <c r="DE9" s="680"/>
      <c r="DF9" s="680"/>
      <c r="DG9" s="680"/>
      <c r="DH9" s="680"/>
      <c r="DI9" s="680"/>
      <c r="DJ9" s="680"/>
      <c r="DK9" s="680"/>
      <c r="DL9" s="680"/>
      <c r="DM9" s="680"/>
      <c r="DN9" s="680"/>
      <c r="DO9" s="680"/>
      <c r="DP9" s="681"/>
      <c r="DQ9" s="688">
        <v>279188</v>
      </c>
      <c r="DR9" s="680"/>
      <c r="DS9" s="680"/>
      <c r="DT9" s="680"/>
      <c r="DU9" s="680"/>
      <c r="DV9" s="680"/>
      <c r="DW9" s="680"/>
      <c r="DX9" s="680"/>
      <c r="DY9" s="680"/>
      <c r="DZ9" s="680"/>
      <c r="EA9" s="680"/>
      <c r="EB9" s="680"/>
      <c r="EC9" s="689"/>
    </row>
    <row r="10" spans="2:143" ht="11.25" customHeight="1" x14ac:dyDescent="0.2">
      <c r="B10" s="676" t="s">
        <v>246</v>
      </c>
      <c r="C10" s="677"/>
      <c r="D10" s="677"/>
      <c r="E10" s="677"/>
      <c r="F10" s="677"/>
      <c r="G10" s="677"/>
      <c r="H10" s="677"/>
      <c r="I10" s="677"/>
      <c r="J10" s="677"/>
      <c r="K10" s="677"/>
      <c r="L10" s="677"/>
      <c r="M10" s="677"/>
      <c r="N10" s="677"/>
      <c r="O10" s="677"/>
      <c r="P10" s="677"/>
      <c r="Q10" s="678"/>
      <c r="R10" s="679" t="s">
        <v>175</v>
      </c>
      <c r="S10" s="680"/>
      <c r="T10" s="680"/>
      <c r="U10" s="680"/>
      <c r="V10" s="680"/>
      <c r="W10" s="680"/>
      <c r="X10" s="680"/>
      <c r="Y10" s="681"/>
      <c r="Z10" s="682" t="s">
        <v>242</v>
      </c>
      <c r="AA10" s="682"/>
      <c r="AB10" s="682"/>
      <c r="AC10" s="682"/>
      <c r="AD10" s="683" t="s">
        <v>242</v>
      </c>
      <c r="AE10" s="683"/>
      <c r="AF10" s="683"/>
      <c r="AG10" s="683"/>
      <c r="AH10" s="683"/>
      <c r="AI10" s="683"/>
      <c r="AJ10" s="683"/>
      <c r="AK10" s="683"/>
      <c r="AL10" s="684" t="s">
        <v>242</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10186</v>
      </c>
      <c r="BH10" s="680"/>
      <c r="BI10" s="680"/>
      <c r="BJ10" s="680"/>
      <c r="BK10" s="680"/>
      <c r="BL10" s="680"/>
      <c r="BM10" s="680"/>
      <c r="BN10" s="681"/>
      <c r="BO10" s="682">
        <v>2.6</v>
      </c>
      <c r="BP10" s="682"/>
      <c r="BQ10" s="682"/>
      <c r="BR10" s="682"/>
      <c r="BS10" s="688">
        <v>1684</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175</v>
      </c>
      <c r="CS10" s="680"/>
      <c r="CT10" s="680"/>
      <c r="CU10" s="680"/>
      <c r="CV10" s="680"/>
      <c r="CW10" s="680"/>
      <c r="CX10" s="680"/>
      <c r="CY10" s="681"/>
      <c r="CZ10" s="682" t="s">
        <v>242</v>
      </c>
      <c r="DA10" s="682"/>
      <c r="DB10" s="682"/>
      <c r="DC10" s="682"/>
      <c r="DD10" s="688" t="s">
        <v>242</v>
      </c>
      <c r="DE10" s="680"/>
      <c r="DF10" s="680"/>
      <c r="DG10" s="680"/>
      <c r="DH10" s="680"/>
      <c r="DI10" s="680"/>
      <c r="DJ10" s="680"/>
      <c r="DK10" s="680"/>
      <c r="DL10" s="680"/>
      <c r="DM10" s="680"/>
      <c r="DN10" s="680"/>
      <c r="DO10" s="680"/>
      <c r="DP10" s="681"/>
      <c r="DQ10" s="688" t="s">
        <v>175</v>
      </c>
      <c r="DR10" s="680"/>
      <c r="DS10" s="680"/>
      <c r="DT10" s="680"/>
      <c r="DU10" s="680"/>
      <c r="DV10" s="680"/>
      <c r="DW10" s="680"/>
      <c r="DX10" s="680"/>
      <c r="DY10" s="680"/>
      <c r="DZ10" s="680"/>
      <c r="EA10" s="680"/>
      <c r="EB10" s="680"/>
      <c r="EC10" s="689"/>
    </row>
    <row r="11" spans="2:143" ht="11.25" customHeight="1" x14ac:dyDescent="0.2">
      <c r="B11" s="676" t="s">
        <v>249</v>
      </c>
      <c r="C11" s="677"/>
      <c r="D11" s="677"/>
      <c r="E11" s="677"/>
      <c r="F11" s="677"/>
      <c r="G11" s="677"/>
      <c r="H11" s="677"/>
      <c r="I11" s="677"/>
      <c r="J11" s="677"/>
      <c r="K11" s="677"/>
      <c r="L11" s="677"/>
      <c r="M11" s="677"/>
      <c r="N11" s="677"/>
      <c r="O11" s="677"/>
      <c r="P11" s="677"/>
      <c r="Q11" s="678"/>
      <c r="R11" s="679" t="s">
        <v>175</v>
      </c>
      <c r="S11" s="680"/>
      <c r="T11" s="680"/>
      <c r="U11" s="680"/>
      <c r="V11" s="680"/>
      <c r="W11" s="680"/>
      <c r="X11" s="680"/>
      <c r="Y11" s="681"/>
      <c r="Z11" s="682" t="s">
        <v>175</v>
      </c>
      <c r="AA11" s="682"/>
      <c r="AB11" s="682"/>
      <c r="AC11" s="682"/>
      <c r="AD11" s="683" t="s">
        <v>175</v>
      </c>
      <c r="AE11" s="683"/>
      <c r="AF11" s="683"/>
      <c r="AG11" s="683"/>
      <c r="AH11" s="683"/>
      <c r="AI11" s="683"/>
      <c r="AJ11" s="683"/>
      <c r="AK11" s="683"/>
      <c r="AL11" s="684" t="s">
        <v>175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4209</v>
      </c>
      <c r="BH11" s="680"/>
      <c r="BI11" s="680"/>
      <c r="BJ11" s="680"/>
      <c r="BK11" s="680"/>
      <c r="BL11" s="680"/>
      <c r="BM11" s="680"/>
      <c r="BN11" s="681"/>
      <c r="BO11" s="682">
        <v>1.1000000000000001</v>
      </c>
      <c r="BP11" s="682"/>
      <c r="BQ11" s="682"/>
      <c r="BR11" s="682"/>
      <c r="BS11" s="688">
        <v>828</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163829</v>
      </c>
      <c r="CS11" s="680"/>
      <c r="CT11" s="680"/>
      <c r="CU11" s="680"/>
      <c r="CV11" s="680"/>
      <c r="CW11" s="680"/>
      <c r="CX11" s="680"/>
      <c r="CY11" s="681"/>
      <c r="CZ11" s="682">
        <v>5.3</v>
      </c>
      <c r="DA11" s="682"/>
      <c r="DB11" s="682"/>
      <c r="DC11" s="682"/>
      <c r="DD11" s="688">
        <v>61303</v>
      </c>
      <c r="DE11" s="680"/>
      <c r="DF11" s="680"/>
      <c r="DG11" s="680"/>
      <c r="DH11" s="680"/>
      <c r="DI11" s="680"/>
      <c r="DJ11" s="680"/>
      <c r="DK11" s="680"/>
      <c r="DL11" s="680"/>
      <c r="DM11" s="680"/>
      <c r="DN11" s="680"/>
      <c r="DO11" s="680"/>
      <c r="DP11" s="681"/>
      <c r="DQ11" s="688">
        <v>70552</v>
      </c>
      <c r="DR11" s="680"/>
      <c r="DS11" s="680"/>
      <c r="DT11" s="680"/>
      <c r="DU11" s="680"/>
      <c r="DV11" s="680"/>
      <c r="DW11" s="680"/>
      <c r="DX11" s="680"/>
      <c r="DY11" s="680"/>
      <c r="DZ11" s="680"/>
      <c r="EA11" s="680"/>
      <c r="EB11" s="680"/>
      <c r="EC11" s="689"/>
    </row>
    <row r="12" spans="2:143" ht="11.25" customHeight="1" x14ac:dyDescent="0.2">
      <c r="B12" s="676" t="s">
        <v>252</v>
      </c>
      <c r="C12" s="677"/>
      <c r="D12" s="677"/>
      <c r="E12" s="677"/>
      <c r="F12" s="677"/>
      <c r="G12" s="677"/>
      <c r="H12" s="677"/>
      <c r="I12" s="677"/>
      <c r="J12" s="677"/>
      <c r="K12" s="677"/>
      <c r="L12" s="677"/>
      <c r="M12" s="677"/>
      <c r="N12" s="677"/>
      <c r="O12" s="677"/>
      <c r="P12" s="677"/>
      <c r="Q12" s="678"/>
      <c r="R12" s="679">
        <v>61156</v>
      </c>
      <c r="S12" s="680"/>
      <c r="T12" s="680"/>
      <c r="U12" s="680"/>
      <c r="V12" s="680"/>
      <c r="W12" s="680"/>
      <c r="X12" s="680"/>
      <c r="Y12" s="681"/>
      <c r="Z12" s="682">
        <v>1.9</v>
      </c>
      <c r="AA12" s="682"/>
      <c r="AB12" s="682"/>
      <c r="AC12" s="682"/>
      <c r="AD12" s="683">
        <v>61156</v>
      </c>
      <c r="AE12" s="683"/>
      <c r="AF12" s="683"/>
      <c r="AG12" s="683"/>
      <c r="AH12" s="683"/>
      <c r="AI12" s="683"/>
      <c r="AJ12" s="683"/>
      <c r="AK12" s="683"/>
      <c r="AL12" s="684">
        <v>3.1</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196823</v>
      </c>
      <c r="BH12" s="680"/>
      <c r="BI12" s="680"/>
      <c r="BJ12" s="680"/>
      <c r="BK12" s="680"/>
      <c r="BL12" s="680"/>
      <c r="BM12" s="680"/>
      <c r="BN12" s="681"/>
      <c r="BO12" s="682">
        <v>49.3</v>
      </c>
      <c r="BP12" s="682"/>
      <c r="BQ12" s="682"/>
      <c r="BR12" s="682"/>
      <c r="BS12" s="688">
        <v>12876</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65143</v>
      </c>
      <c r="CS12" s="680"/>
      <c r="CT12" s="680"/>
      <c r="CU12" s="680"/>
      <c r="CV12" s="680"/>
      <c r="CW12" s="680"/>
      <c r="CX12" s="680"/>
      <c r="CY12" s="681"/>
      <c r="CZ12" s="682">
        <v>2.1</v>
      </c>
      <c r="DA12" s="682"/>
      <c r="DB12" s="682"/>
      <c r="DC12" s="682"/>
      <c r="DD12" s="688">
        <v>4520</v>
      </c>
      <c r="DE12" s="680"/>
      <c r="DF12" s="680"/>
      <c r="DG12" s="680"/>
      <c r="DH12" s="680"/>
      <c r="DI12" s="680"/>
      <c r="DJ12" s="680"/>
      <c r="DK12" s="680"/>
      <c r="DL12" s="680"/>
      <c r="DM12" s="680"/>
      <c r="DN12" s="680"/>
      <c r="DO12" s="680"/>
      <c r="DP12" s="681"/>
      <c r="DQ12" s="688">
        <v>30283</v>
      </c>
      <c r="DR12" s="680"/>
      <c r="DS12" s="680"/>
      <c r="DT12" s="680"/>
      <c r="DU12" s="680"/>
      <c r="DV12" s="680"/>
      <c r="DW12" s="680"/>
      <c r="DX12" s="680"/>
      <c r="DY12" s="680"/>
      <c r="DZ12" s="680"/>
      <c r="EA12" s="680"/>
      <c r="EB12" s="680"/>
      <c r="EC12" s="689"/>
    </row>
    <row r="13" spans="2:143" ht="11.25" customHeight="1" x14ac:dyDescent="0.2">
      <c r="B13" s="676" t="s">
        <v>255</v>
      </c>
      <c r="C13" s="677"/>
      <c r="D13" s="677"/>
      <c r="E13" s="677"/>
      <c r="F13" s="677"/>
      <c r="G13" s="677"/>
      <c r="H13" s="677"/>
      <c r="I13" s="677"/>
      <c r="J13" s="677"/>
      <c r="K13" s="677"/>
      <c r="L13" s="677"/>
      <c r="M13" s="677"/>
      <c r="N13" s="677"/>
      <c r="O13" s="677"/>
      <c r="P13" s="677"/>
      <c r="Q13" s="678"/>
      <c r="R13" s="679">
        <v>9767</v>
      </c>
      <c r="S13" s="680"/>
      <c r="T13" s="680"/>
      <c r="U13" s="680"/>
      <c r="V13" s="680"/>
      <c r="W13" s="680"/>
      <c r="X13" s="680"/>
      <c r="Y13" s="681"/>
      <c r="Z13" s="682">
        <v>0.3</v>
      </c>
      <c r="AA13" s="682"/>
      <c r="AB13" s="682"/>
      <c r="AC13" s="682"/>
      <c r="AD13" s="683">
        <v>9767</v>
      </c>
      <c r="AE13" s="683"/>
      <c r="AF13" s="683"/>
      <c r="AG13" s="683"/>
      <c r="AH13" s="683"/>
      <c r="AI13" s="683"/>
      <c r="AJ13" s="683"/>
      <c r="AK13" s="683"/>
      <c r="AL13" s="684">
        <v>0.5</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196823</v>
      </c>
      <c r="BH13" s="680"/>
      <c r="BI13" s="680"/>
      <c r="BJ13" s="680"/>
      <c r="BK13" s="680"/>
      <c r="BL13" s="680"/>
      <c r="BM13" s="680"/>
      <c r="BN13" s="681"/>
      <c r="BO13" s="682">
        <v>49.3</v>
      </c>
      <c r="BP13" s="682"/>
      <c r="BQ13" s="682"/>
      <c r="BR13" s="682"/>
      <c r="BS13" s="688">
        <v>12876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322670</v>
      </c>
      <c r="CS13" s="680"/>
      <c r="CT13" s="680"/>
      <c r="CU13" s="680"/>
      <c r="CV13" s="680"/>
      <c r="CW13" s="680"/>
      <c r="CX13" s="680"/>
      <c r="CY13" s="681"/>
      <c r="CZ13" s="682">
        <v>10.4</v>
      </c>
      <c r="DA13" s="682"/>
      <c r="DB13" s="682"/>
      <c r="DC13" s="682"/>
      <c r="DD13" s="688">
        <v>104044</v>
      </c>
      <c r="DE13" s="680"/>
      <c r="DF13" s="680"/>
      <c r="DG13" s="680"/>
      <c r="DH13" s="680"/>
      <c r="DI13" s="680"/>
      <c r="DJ13" s="680"/>
      <c r="DK13" s="680"/>
      <c r="DL13" s="680"/>
      <c r="DM13" s="680"/>
      <c r="DN13" s="680"/>
      <c r="DO13" s="680"/>
      <c r="DP13" s="681"/>
      <c r="DQ13" s="688">
        <v>201261</v>
      </c>
      <c r="DR13" s="680"/>
      <c r="DS13" s="680"/>
      <c r="DT13" s="680"/>
      <c r="DU13" s="680"/>
      <c r="DV13" s="680"/>
      <c r="DW13" s="680"/>
      <c r="DX13" s="680"/>
      <c r="DY13" s="680"/>
      <c r="DZ13" s="680"/>
      <c r="EA13" s="680"/>
      <c r="EB13" s="680"/>
      <c r="EC13" s="689"/>
    </row>
    <row r="14" spans="2:143" ht="11.25" customHeight="1" x14ac:dyDescent="0.2">
      <c r="B14" s="676" t="s">
        <v>258</v>
      </c>
      <c r="C14" s="677"/>
      <c r="D14" s="677"/>
      <c r="E14" s="677"/>
      <c r="F14" s="677"/>
      <c r="G14" s="677"/>
      <c r="H14" s="677"/>
      <c r="I14" s="677"/>
      <c r="J14" s="677"/>
      <c r="K14" s="677"/>
      <c r="L14" s="677"/>
      <c r="M14" s="677"/>
      <c r="N14" s="677"/>
      <c r="O14" s="677"/>
      <c r="P14" s="677"/>
      <c r="Q14" s="678"/>
      <c r="R14" s="679" t="s">
        <v>174</v>
      </c>
      <c r="S14" s="680"/>
      <c r="T14" s="680"/>
      <c r="U14" s="680"/>
      <c r="V14" s="680"/>
      <c r="W14" s="680"/>
      <c r="X14" s="680"/>
      <c r="Y14" s="681"/>
      <c r="Z14" s="682" t="s">
        <v>175</v>
      </c>
      <c r="AA14" s="682"/>
      <c r="AB14" s="682"/>
      <c r="AC14" s="682"/>
      <c r="AD14" s="683" t="s">
        <v>174</v>
      </c>
      <c r="AE14" s="683"/>
      <c r="AF14" s="683"/>
      <c r="AG14" s="683"/>
      <c r="AH14" s="683"/>
      <c r="AI14" s="683"/>
      <c r="AJ14" s="683"/>
      <c r="AK14" s="683"/>
      <c r="AL14" s="684" t="s">
        <v>242</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20173</v>
      </c>
      <c r="BH14" s="680"/>
      <c r="BI14" s="680"/>
      <c r="BJ14" s="680"/>
      <c r="BK14" s="680"/>
      <c r="BL14" s="680"/>
      <c r="BM14" s="680"/>
      <c r="BN14" s="681"/>
      <c r="BO14" s="682">
        <v>5.0999999999999996</v>
      </c>
      <c r="BP14" s="682"/>
      <c r="BQ14" s="682"/>
      <c r="BR14" s="682"/>
      <c r="BS14" s="688" t="s">
        <v>174</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203960</v>
      </c>
      <c r="CS14" s="680"/>
      <c r="CT14" s="680"/>
      <c r="CU14" s="680"/>
      <c r="CV14" s="680"/>
      <c r="CW14" s="680"/>
      <c r="CX14" s="680"/>
      <c r="CY14" s="681"/>
      <c r="CZ14" s="682">
        <v>6.6</v>
      </c>
      <c r="DA14" s="682"/>
      <c r="DB14" s="682"/>
      <c r="DC14" s="682"/>
      <c r="DD14" s="688">
        <v>23735</v>
      </c>
      <c r="DE14" s="680"/>
      <c r="DF14" s="680"/>
      <c r="DG14" s="680"/>
      <c r="DH14" s="680"/>
      <c r="DI14" s="680"/>
      <c r="DJ14" s="680"/>
      <c r="DK14" s="680"/>
      <c r="DL14" s="680"/>
      <c r="DM14" s="680"/>
      <c r="DN14" s="680"/>
      <c r="DO14" s="680"/>
      <c r="DP14" s="681"/>
      <c r="DQ14" s="688">
        <v>172540</v>
      </c>
      <c r="DR14" s="680"/>
      <c r="DS14" s="680"/>
      <c r="DT14" s="680"/>
      <c r="DU14" s="680"/>
      <c r="DV14" s="680"/>
      <c r="DW14" s="680"/>
      <c r="DX14" s="680"/>
      <c r="DY14" s="680"/>
      <c r="DZ14" s="680"/>
      <c r="EA14" s="680"/>
      <c r="EB14" s="680"/>
      <c r="EC14" s="689"/>
    </row>
    <row r="15" spans="2:143" ht="11.25" customHeight="1" x14ac:dyDescent="0.2">
      <c r="B15" s="676" t="s">
        <v>261</v>
      </c>
      <c r="C15" s="677"/>
      <c r="D15" s="677"/>
      <c r="E15" s="677"/>
      <c r="F15" s="677"/>
      <c r="G15" s="677"/>
      <c r="H15" s="677"/>
      <c r="I15" s="677"/>
      <c r="J15" s="677"/>
      <c r="K15" s="677"/>
      <c r="L15" s="677"/>
      <c r="M15" s="677"/>
      <c r="N15" s="677"/>
      <c r="O15" s="677"/>
      <c r="P15" s="677"/>
      <c r="Q15" s="678"/>
      <c r="R15" s="679">
        <v>12446</v>
      </c>
      <c r="S15" s="680"/>
      <c r="T15" s="680"/>
      <c r="U15" s="680"/>
      <c r="V15" s="680"/>
      <c r="W15" s="680"/>
      <c r="X15" s="680"/>
      <c r="Y15" s="681"/>
      <c r="Z15" s="682">
        <v>0.4</v>
      </c>
      <c r="AA15" s="682"/>
      <c r="AB15" s="682"/>
      <c r="AC15" s="682"/>
      <c r="AD15" s="683">
        <v>12446</v>
      </c>
      <c r="AE15" s="683"/>
      <c r="AF15" s="683"/>
      <c r="AG15" s="683"/>
      <c r="AH15" s="683"/>
      <c r="AI15" s="683"/>
      <c r="AJ15" s="683"/>
      <c r="AK15" s="683"/>
      <c r="AL15" s="684">
        <v>0.6</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17862</v>
      </c>
      <c r="BH15" s="680"/>
      <c r="BI15" s="680"/>
      <c r="BJ15" s="680"/>
      <c r="BK15" s="680"/>
      <c r="BL15" s="680"/>
      <c r="BM15" s="680"/>
      <c r="BN15" s="681"/>
      <c r="BO15" s="682">
        <v>4.5</v>
      </c>
      <c r="BP15" s="682"/>
      <c r="BQ15" s="682"/>
      <c r="BR15" s="682"/>
      <c r="BS15" s="688" t="s">
        <v>242</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228537</v>
      </c>
      <c r="CS15" s="680"/>
      <c r="CT15" s="680"/>
      <c r="CU15" s="680"/>
      <c r="CV15" s="680"/>
      <c r="CW15" s="680"/>
      <c r="CX15" s="680"/>
      <c r="CY15" s="681"/>
      <c r="CZ15" s="682">
        <v>7.4</v>
      </c>
      <c r="DA15" s="682"/>
      <c r="DB15" s="682"/>
      <c r="DC15" s="682"/>
      <c r="DD15" s="688" t="s">
        <v>242</v>
      </c>
      <c r="DE15" s="680"/>
      <c r="DF15" s="680"/>
      <c r="DG15" s="680"/>
      <c r="DH15" s="680"/>
      <c r="DI15" s="680"/>
      <c r="DJ15" s="680"/>
      <c r="DK15" s="680"/>
      <c r="DL15" s="680"/>
      <c r="DM15" s="680"/>
      <c r="DN15" s="680"/>
      <c r="DO15" s="680"/>
      <c r="DP15" s="681"/>
      <c r="DQ15" s="688">
        <v>166133</v>
      </c>
      <c r="DR15" s="680"/>
      <c r="DS15" s="680"/>
      <c r="DT15" s="680"/>
      <c r="DU15" s="680"/>
      <c r="DV15" s="680"/>
      <c r="DW15" s="680"/>
      <c r="DX15" s="680"/>
      <c r="DY15" s="680"/>
      <c r="DZ15" s="680"/>
      <c r="EA15" s="680"/>
      <c r="EB15" s="680"/>
      <c r="EC15" s="689"/>
    </row>
    <row r="16" spans="2:143" ht="11.25" customHeight="1" x14ac:dyDescent="0.2">
      <c r="B16" s="676" t="s">
        <v>264</v>
      </c>
      <c r="C16" s="677"/>
      <c r="D16" s="677"/>
      <c r="E16" s="677"/>
      <c r="F16" s="677"/>
      <c r="G16" s="677"/>
      <c r="H16" s="677"/>
      <c r="I16" s="677"/>
      <c r="J16" s="677"/>
      <c r="K16" s="677"/>
      <c r="L16" s="677"/>
      <c r="M16" s="677"/>
      <c r="N16" s="677"/>
      <c r="O16" s="677"/>
      <c r="P16" s="677"/>
      <c r="Q16" s="678"/>
      <c r="R16" s="679" t="s">
        <v>242</v>
      </c>
      <c r="S16" s="680"/>
      <c r="T16" s="680"/>
      <c r="U16" s="680"/>
      <c r="V16" s="680"/>
      <c r="W16" s="680"/>
      <c r="X16" s="680"/>
      <c r="Y16" s="681"/>
      <c r="Z16" s="682" t="s">
        <v>175</v>
      </c>
      <c r="AA16" s="682"/>
      <c r="AB16" s="682"/>
      <c r="AC16" s="682"/>
      <c r="AD16" s="683" t="s">
        <v>175</v>
      </c>
      <c r="AE16" s="683"/>
      <c r="AF16" s="683"/>
      <c r="AG16" s="683"/>
      <c r="AH16" s="683"/>
      <c r="AI16" s="683"/>
      <c r="AJ16" s="683"/>
      <c r="AK16" s="683"/>
      <c r="AL16" s="684" t="s">
        <v>174</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242</v>
      </c>
      <c r="BP16" s="682"/>
      <c r="BQ16" s="682"/>
      <c r="BR16" s="682"/>
      <c r="BS16" s="688" t="s">
        <v>175</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103080</v>
      </c>
      <c r="CS16" s="680"/>
      <c r="CT16" s="680"/>
      <c r="CU16" s="680"/>
      <c r="CV16" s="680"/>
      <c r="CW16" s="680"/>
      <c r="CX16" s="680"/>
      <c r="CY16" s="681"/>
      <c r="CZ16" s="682">
        <v>3.3</v>
      </c>
      <c r="DA16" s="682"/>
      <c r="DB16" s="682"/>
      <c r="DC16" s="682"/>
      <c r="DD16" s="688" t="s">
        <v>175</v>
      </c>
      <c r="DE16" s="680"/>
      <c r="DF16" s="680"/>
      <c r="DG16" s="680"/>
      <c r="DH16" s="680"/>
      <c r="DI16" s="680"/>
      <c r="DJ16" s="680"/>
      <c r="DK16" s="680"/>
      <c r="DL16" s="680"/>
      <c r="DM16" s="680"/>
      <c r="DN16" s="680"/>
      <c r="DO16" s="680"/>
      <c r="DP16" s="681"/>
      <c r="DQ16" s="688">
        <v>10077</v>
      </c>
      <c r="DR16" s="680"/>
      <c r="DS16" s="680"/>
      <c r="DT16" s="680"/>
      <c r="DU16" s="680"/>
      <c r="DV16" s="680"/>
      <c r="DW16" s="680"/>
      <c r="DX16" s="680"/>
      <c r="DY16" s="680"/>
      <c r="DZ16" s="680"/>
      <c r="EA16" s="680"/>
      <c r="EB16" s="680"/>
      <c r="EC16" s="689"/>
    </row>
    <row r="17" spans="2:133" ht="11.25" customHeight="1" x14ac:dyDescent="0.2">
      <c r="B17" s="676" t="s">
        <v>267</v>
      </c>
      <c r="C17" s="677"/>
      <c r="D17" s="677"/>
      <c r="E17" s="677"/>
      <c r="F17" s="677"/>
      <c r="G17" s="677"/>
      <c r="H17" s="677"/>
      <c r="I17" s="677"/>
      <c r="J17" s="677"/>
      <c r="K17" s="677"/>
      <c r="L17" s="677"/>
      <c r="M17" s="677"/>
      <c r="N17" s="677"/>
      <c r="O17" s="677"/>
      <c r="P17" s="677"/>
      <c r="Q17" s="678"/>
      <c r="R17" s="679">
        <v>431</v>
      </c>
      <c r="S17" s="680"/>
      <c r="T17" s="680"/>
      <c r="U17" s="680"/>
      <c r="V17" s="680"/>
      <c r="W17" s="680"/>
      <c r="X17" s="680"/>
      <c r="Y17" s="681"/>
      <c r="Z17" s="682">
        <v>0</v>
      </c>
      <c r="AA17" s="682"/>
      <c r="AB17" s="682"/>
      <c r="AC17" s="682"/>
      <c r="AD17" s="683">
        <v>431</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175</v>
      </c>
      <c r="BH17" s="680"/>
      <c r="BI17" s="680"/>
      <c r="BJ17" s="680"/>
      <c r="BK17" s="680"/>
      <c r="BL17" s="680"/>
      <c r="BM17" s="680"/>
      <c r="BN17" s="681"/>
      <c r="BO17" s="682" t="s">
        <v>175</v>
      </c>
      <c r="BP17" s="682"/>
      <c r="BQ17" s="682"/>
      <c r="BR17" s="682"/>
      <c r="BS17" s="688" t="s">
        <v>242</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397503</v>
      </c>
      <c r="CS17" s="680"/>
      <c r="CT17" s="680"/>
      <c r="CU17" s="680"/>
      <c r="CV17" s="680"/>
      <c r="CW17" s="680"/>
      <c r="CX17" s="680"/>
      <c r="CY17" s="681"/>
      <c r="CZ17" s="682">
        <v>12.8</v>
      </c>
      <c r="DA17" s="682"/>
      <c r="DB17" s="682"/>
      <c r="DC17" s="682"/>
      <c r="DD17" s="688" t="s">
        <v>174</v>
      </c>
      <c r="DE17" s="680"/>
      <c r="DF17" s="680"/>
      <c r="DG17" s="680"/>
      <c r="DH17" s="680"/>
      <c r="DI17" s="680"/>
      <c r="DJ17" s="680"/>
      <c r="DK17" s="680"/>
      <c r="DL17" s="680"/>
      <c r="DM17" s="680"/>
      <c r="DN17" s="680"/>
      <c r="DO17" s="680"/>
      <c r="DP17" s="681"/>
      <c r="DQ17" s="688">
        <v>392120</v>
      </c>
      <c r="DR17" s="680"/>
      <c r="DS17" s="680"/>
      <c r="DT17" s="680"/>
      <c r="DU17" s="680"/>
      <c r="DV17" s="680"/>
      <c r="DW17" s="680"/>
      <c r="DX17" s="680"/>
      <c r="DY17" s="680"/>
      <c r="DZ17" s="680"/>
      <c r="EA17" s="680"/>
      <c r="EB17" s="680"/>
      <c r="EC17" s="689"/>
    </row>
    <row r="18" spans="2:133" ht="11.25" customHeight="1" x14ac:dyDescent="0.2">
      <c r="B18" s="676" t="s">
        <v>270</v>
      </c>
      <c r="C18" s="677"/>
      <c r="D18" s="677"/>
      <c r="E18" s="677"/>
      <c r="F18" s="677"/>
      <c r="G18" s="677"/>
      <c r="H18" s="677"/>
      <c r="I18" s="677"/>
      <c r="J18" s="677"/>
      <c r="K18" s="677"/>
      <c r="L18" s="677"/>
      <c r="M18" s="677"/>
      <c r="N18" s="677"/>
      <c r="O18" s="677"/>
      <c r="P18" s="677"/>
      <c r="Q18" s="678"/>
      <c r="R18" s="679">
        <v>1619087</v>
      </c>
      <c r="S18" s="680"/>
      <c r="T18" s="680"/>
      <c r="U18" s="680"/>
      <c r="V18" s="680"/>
      <c r="W18" s="680"/>
      <c r="X18" s="680"/>
      <c r="Y18" s="681"/>
      <c r="Z18" s="682">
        <v>49.7</v>
      </c>
      <c r="AA18" s="682"/>
      <c r="AB18" s="682"/>
      <c r="AC18" s="682"/>
      <c r="AD18" s="683">
        <v>1434235</v>
      </c>
      <c r="AE18" s="683"/>
      <c r="AF18" s="683"/>
      <c r="AG18" s="683"/>
      <c r="AH18" s="683"/>
      <c r="AI18" s="683"/>
      <c r="AJ18" s="683"/>
      <c r="AK18" s="683"/>
      <c r="AL18" s="684">
        <v>73.400000000000006</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175</v>
      </c>
      <c r="BH18" s="680"/>
      <c r="BI18" s="680"/>
      <c r="BJ18" s="680"/>
      <c r="BK18" s="680"/>
      <c r="BL18" s="680"/>
      <c r="BM18" s="680"/>
      <c r="BN18" s="681"/>
      <c r="BO18" s="682" t="s">
        <v>242</v>
      </c>
      <c r="BP18" s="682"/>
      <c r="BQ18" s="682"/>
      <c r="BR18" s="682"/>
      <c r="BS18" s="688" t="s">
        <v>174</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174</v>
      </c>
      <c r="CS18" s="680"/>
      <c r="CT18" s="680"/>
      <c r="CU18" s="680"/>
      <c r="CV18" s="680"/>
      <c r="CW18" s="680"/>
      <c r="CX18" s="680"/>
      <c r="CY18" s="681"/>
      <c r="CZ18" s="682" t="s">
        <v>174</v>
      </c>
      <c r="DA18" s="682"/>
      <c r="DB18" s="682"/>
      <c r="DC18" s="682"/>
      <c r="DD18" s="688" t="s">
        <v>175</v>
      </c>
      <c r="DE18" s="680"/>
      <c r="DF18" s="680"/>
      <c r="DG18" s="680"/>
      <c r="DH18" s="680"/>
      <c r="DI18" s="680"/>
      <c r="DJ18" s="680"/>
      <c r="DK18" s="680"/>
      <c r="DL18" s="680"/>
      <c r="DM18" s="680"/>
      <c r="DN18" s="680"/>
      <c r="DO18" s="680"/>
      <c r="DP18" s="681"/>
      <c r="DQ18" s="688" t="s">
        <v>175</v>
      </c>
      <c r="DR18" s="680"/>
      <c r="DS18" s="680"/>
      <c r="DT18" s="680"/>
      <c r="DU18" s="680"/>
      <c r="DV18" s="680"/>
      <c r="DW18" s="680"/>
      <c r="DX18" s="680"/>
      <c r="DY18" s="680"/>
      <c r="DZ18" s="680"/>
      <c r="EA18" s="680"/>
      <c r="EB18" s="680"/>
      <c r="EC18" s="689"/>
    </row>
    <row r="19" spans="2:133" ht="11.25" customHeight="1" x14ac:dyDescent="0.2">
      <c r="B19" s="676" t="s">
        <v>273</v>
      </c>
      <c r="C19" s="677"/>
      <c r="D19" s="677"/>
      <c r="E19" s="677"/>
      <c r="F19" s="677"/>
      <c r="G19" s="677"/>
      <c r="H19" s="677"/>
      <c r="I19" s="677"/>
      <c r="J19" s="677"/>
      <c r="K19" s="677"/>
      <c r="L19" s="677"/>
      <c r="M19" s="677"/>
      <c r="N19" s="677"/>
      <c r="O19" s="677"/>
      <c r="P19" s="677"/>
      <c r="Q19" s="678"/>
      <c r="R19" s="679">
        <v>1434235</v>
      </c>
      <c r="S19" s="680"/>
      <c r="T19" s="680"/>
      <c r="U19" s="680"/>
      <c r="V19" s="680"/>
      <c r="W19" s="680"/>
      <c r="X19" s="680"/>
      <c r="Y19" s="681"/>
      <c r="Z19" s="682">
        <v>44</v>
      </c>
      <c r="AA19" s="682"/>
      <c r="AB19" s="682"/>
      <c r="AC19" s="682"/>
      <c r="AD19" s="683">
        <v>1434235</v>
      </c>
      <c r="AE19" s="683"/>
      <c r="AF19" s="683"/>
      <c r="AG19" s="683"/>
      <c r="AH19" s="683"/>
      <c r="AI19" s="683"/>
      <c r="AJ19" s="683"/>
      <c r="AK19" s="683"/>
      <c r="AL19" s="684">
        <v>73.400000000000006</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174</v>
      </c>
      <c r="BH19" s="680"/>
      <c r="BI19" s="680"/>
      <c r="BJ19" s="680"/>
      <c r="BK19" s="680"/>
      <c r="BL19" s="680"/>
      <c r="BM19" s="680"/>
      <c r="BN19" s="681"/>
      <c r="BO19" s="682" t="s">
        <v>242</v>
      </c>
      <c r="BP19" s="682"/>
      <c r="BQ19" s="682"/>
      <c r="BR19" s="682"/>
      <c r="BS19" s="688" t="s">
        <v>242</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174</v>
      </c>
      <c r="DA19" s="682"/>
      <c r="DB19" s="682"/>
      <c r="DC19" s="682"/>
      <c r="DD19" s="688" t="s">
        <v>175</v>
      </c>
      <c r="DE19" s="680"/>
      <c r="DF19" s="680"/>
      <c r="DG19" s="680"/>
      <c r="DH19" s="680"/>
      <c r="DI19" s="680"/>
      <c r="DJ19" s="680"/>
      <c r="DK19" s="680"/>
      <c r="DL19" s="680"/>
      <c r="DM19" s="680"/>
      <c r="DN19" s="680"/>
      <c r="DO19" s="680"/>
      <c r="DP19" s="681"/>
      <c r="DQ19" s="688" t="s">
        <v>175</v>
      </c>
      <c r="DR19" s="680"/>
      <c r="DS19" s="680"/>
      <c r="DT19" s="680"/>
      <c r="DU19" s="680"/>
      <c r="DV19" s="680"/>
      <c r="DW19" s="680"/>
      <c r="DX19" s="680"/>
      <c r="DY19" s="680"/>
      <c r="DZ19" s="680"/>
      <c r="EA19" s="680"/>
      <c r="EB19" s="680"/>
      <c r="EC19" s="689"/>
    </row>
    <row r="20" spans="2:133" ht="11.25" customHeight="1" x14ac:dyDescent="0.2">
      <c r="B20" s="676" t="s">
        <v>276</v>
      </c>
      <c r="C20" s="677"/>
      <c r="D20" s="677"/>
      <c r="E20" s="677"/>
      <c r="F20" s="677"/>
      <c r="G20" s="677"/>
      <c r="H20" s="677"/>
      <c r="I20" s="677"/>
      <c r="J20" s="677"/>
      <c r="K20" s="677"/>
      <c r="L20" s="677"/>
      <c r="M20" s="677"/>
      <c r="N20" s="677"/>
      <c r="O20" s="677"/>
      <c r="P20" s="677"/>
      <c r="Q20" s="678"/>
      <c r="R20" s="679">
        <v>184852</v>
      </c>
      <c r="S20" s="680"/>
      <c r="T20" s="680"/>
      <c r="U20" s="680"/>
      <c r="V20" s="680"/>
      <c r="W20" s="680"/>
      <c r="X20" s="680"/>
      <c r="Y20" s="681"/>
      <c r="Z20" s="682">
        <v>5.7</v>
      </c>
      <c r="AA20" s="682"/>
      <c r="AB20" s="682"/>
      <c r="AC20" s="682"/>
      <c r="AD20" s="683" t="s">
        <v>175</v>
      </c>
      <c r="AE20" s="683"/>
      <c r="AF20" s="683"/>
      <c r="AG20" s="683"/>
      <c r="AH20" s="683"/>
      <c r="AI20" s="683"/>
      <c r="AJ20" s="683"/>
      <c r="AK20" s="683"/>
      <c r="AL20" s="684" t="s">
        <v>175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175</v>
      </c>
      <c r="BH20" s="680"/>
      <c r="BI20" s="680"/>
      <c r="BJ20" s="680"/>
      <c r="BK20" s="680"/>
      <c r="BL20" s="680"/>
      <c r="BM20" s="680"/>
      <c r="BN20" s="681"/>
      <c r="BO20" s="682" t="s">
        <v>175</v>
      </c>
      <c r="BP20" s="682"/>
      <c r="BQ20" s="682"/>
      <c r="BR20" s="682"/>
      <c r="BS20" s="688" t="s">
        <v>174</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3102221</v>
      </c>
      <c r="CS20" s="680"/>
      <c r="CT20" s="680"/>
      <c r="CU20" s="680"/>
      <c r="CV20" s="680"/>
      <c r="CW20" s="680"/>
      <c r="CX20" s="680"/>
      <c r="CY20" s="681"/>
      <c r="CZ20" s="682">
        <v>100</v>
      </c>
      <c r="DA20" s="682"/>
      <c r="DB20" s="682"/>
      <c r="DC20" s="682"/>
      <c r="DD20" s="688">
        <v>232400</v>
      </c>
      <c r="DE20" s="680"/>
      <c r="DF20" s="680"/>
      <c r="DG20" s="680"/>
      <c r="DH20" s="680"/>
      <c r="DI20" s="680"/>
      <c r="DJ20" s="680"/>
      <c r="DK20" s="680"/>
      <c r="DL20" s="680"/>
      <c r="DM20" s="680"/>
      <c r="DN20" s="680"/>
      <c r="DO20" s="680"/>
      <c r="DP20" s="681"/>
      <c r="DQ20" s="688">
        <v>2249347</v>
      </c>
      <c r="DR20" s="680"/>
      <c r="DS20" s="680"/>
      <c r="DT20" s="680"/>
      <c r="DU20" s="680"/>
      <c r="DV20" s="680"/>
      <c r="DW20" s="680"/>
      <c r="DX20" s="680"/>
      <c r="DY20" s="680"/>
      <c r="DZ20" s="680"/>
      <c r="EA20" s="680"/>
      <c r="EB20" s="680"/>
      <c r="EC20" s="689"/>
    </row>
    <row r="21" spans="2:133" ht="11.25" customHeight="1" x14ac:dyDescent="0.2">
      <c r="B21" s="676" t="s">
        <v>279</v>
      </c>
      <c r="C21" s="677"/>
      <c r="D21" s="677"/>
      <c r="E21" s="677"/>
      <c r="F21" s="677"/>
      <c r="G21" s="677"/>
      <c r="H21" s="677"/>
      <c r="I21" s="677"/>
      <c r="J21" s="677"/>
      <c r="K21" s="677"/>
      <c r="L21" s="677"/>
      <c r="M21" s="677"/>
      <c r="N21" s="677"/>
      <c r="O21" s="677"/>
      <c r="P21" s="677"/>
      <c r="Q21" s="678"/>
      <c r="R21" s="679" t="s">
        <v>175</v>
      </c>
      <c r="S21" s="680"/>
      <c r="T21" s="680"/>
      <c r="U21" s="680"/>
      <c r="V21" s="680"/>
      <c r="W21" s="680"/>
      <c r="X21" s="680"/>
      <c r="Y21" s="681"/>
      <c r="Z21" s="682" t="s">
        <v>242</v>
      </c>
      <c r="AA21" s="682"/>
      <c r="AB21" s="682"/>
      <c r="AC21" s="682"/>
      <c r="AD21" s="683" t="s">
        <v>175</v>
      </c>
      <c r="AE21" s="683"/>
      <c r="AF21" s="683"/>
      <c r="AG21" s="683"/>
      <c r="AH21" s="683"/>
      <c r="AI21" s="683"/>
      <c r="AJ21" s="683"/>
      <c r="AK21" s="683"/>
      <c r="AL21" s="684" t="s">
        <v>174</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175</v>
      </c>
      <c r="BH21" s="680"/>
      <c r="BI21" s="680"/>
      <c r="BJ21" s="680"/>
      <c r="BK21" s="680"/>
      <c r="BL21" s="680"/>
      <c r="BM21" s="680"/>
      <c r="BN21" s="681"/>
      <c r="BO21" s="682" t="s">
        <v>242</v>
      </c>
      <c r="BP21" s="682"/>
      <c r="BQ21" s="682"/>
      <c r="BR21" s="682"/>
      <c r="BS21" s="688" t="s">
        <v>175</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2">
      <c r="B22" s="676" t="s">
        <v>281</v>
      </c>
      <c r="C22" s="677"/>
      <c r="D22" s="677"/>
      <c r="E22" s="677"/>
      <c r="F22" s="677"/>
      <c r="G22" s="677"/>
      <c r="H22" s="677"/>
      <c r="I22" s="677"/>
      <c r="J22" s="677"/>
      <c r="K22" s="677"/>
      <c r="L22" s="677"/>
      <c r="M22" s="677"/>
      <c r="N22" s="677"/>
      <c r="O22" s="677"/>
      <c r="P22" s="677"/>
      <c r="Q22" s="678"/>
      <c r="R22" s="679">
        <v>2134461</v>
      </c>
      <c r="S22" s="680"/>
      <c r="T22" s="680"/>
      <c r="U22" s="680"/>
      <c r="V22" s="680"/>
      <c r="W22" s="680"/>
      <c r="X22" s="680"/>
      <c r="Y22" s="681"/>
      <c r="Z22" s="682">
        <v>65.5</v>
      </c>
      <c r="AA22" s="682"/>
      <c r="AB22" s="682"/>
      <c r="AC22" s="682"/>
      <c r="AD22" s="683">
        <v>1949609</v>
      </c>
      <c r="AE22" s="683"/>
      <c r="AF22" s="683"/>
      <c r="AG22" s="683"/>
      <c r="AH22" s="683"/>
      <c r="AI22" s="683"/>
      <c r="AJ22" s="683"/>
      <c r="AK22" s="683"/>
      <c r="AL22" s="684">
        <v>99.8</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242</v>
      </c>
      <c r="BP22" s="682"/>
      <c r="BQ22" s="682"/>
      <c r="BR22" s="682"/>
      <c r="BS22" s="688" t="s">
        <v>174</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284</v>
      </c>
      <c r="C23" s="677"/>
      <c r="D23" s="677"/>
      <c r="E23" s="677"/>
      <c r="F23" s="677"/>
      <c r="G23" s="677"/>
      <c r="H23" s="677"/>
      <c r="I23" s="677"/>
      <c r="J23" s="677"/>
      <c r="K23" s="677"/>
      <c r="L23" s="677"/>
      <c r="M23" s="677"/>
      <c r="N23" s="677"/>
      <c r="O23" s="677"/>
      <c r="P23" s="677"/>
      <c r="Q23" s="678"/>
      <c r="R23" s="679" t="s">
        <v>242</v>
      </c>
      <c r="S23" s="680"/>
      <c r="T23" s="680"/>
      <c r="U23" s="680"/>
      <c r="V23" s="680"/>
      <c r="W23" s="680"/>
      <c r="X23" s="680"/>
      <c r="Y23" s="681"/>
      <c r="Z23" s="682" t="s">
        <v>175</v>
      </c>
      <c r="AA23" s="682"/>
      <c r="AB23" s="682"/>
      <c r="AC23" s="682"/>
      <c r="AD23" s="683" t="s">
        <v>174</v>
      </c>
      <c r="AE23" s="683"/>
      <c r="AF23" s="683"/>
      <c r="AG23" s="683"/>
      <c r="AH23" s="683"/>
      <c r="AI23" s="683"/>
      <c r="AJ23" s="683"/>
      <c r="AK23" s="683"/>
      <c r="AL23" s="684" t="s">
        <v>175</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242</v>
      </c>
      <c r="BH23" s="680"/>
      <c r="BI23" s="680"/>
      <c r="BJ23" s="680"/>
      <c r="BK23" s="680"/>
      <c r="BL23" s="680"/>
      <c r="BM23" s="680"/>
      <c r="BN23" s="681"/>
      <c r="BO23" s="682" t="s">
        <v>174</v>
      </c>
      <c r="BP23" s="682"/>
      <c r="BQ23" s="682"/>
      <c r="BR23" s="682"/>
      <c r="BS23" s="688" t="s">
        <v>242</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11" t="s">
        <v>289</v>
      </c>
      <c r="DM23" s="712"/>
      <c r="DN23" s="712"/>
      <c r="DO23" s="712"/>
      <c r="DP23" s="712"/>
      <c r="DQ23" s="712"/>
      <c r="DR23" s="712"/>
      <c r="DS23" s="712"/>
      <c r="DT23" s="712"/>
      <c r="DU23" s="712"/>
      <c r="DV23" s="713"/>
      <c r="DW23" s="661" t="s">
        <v>290</v>
      </c>
      <c r="DX23" s="662"/>
      <c r="DY23" s="662"/>
      <c r="DZ23" s="662"/>
      <c r="EA23" s="662"/>
      <c r="EB23" s="662"/>
      <c r="EC23" s="663"/>
    </row>
    <row r="24" spans="2:133" ht="11.25" customHeight="1" x14ac:dyDescent="0.2">
      <c r="B24" s="676" t="s">
        <v>291</v>
      </c>
      <c r="C24" s="677"/>
      <c r="D24" s="677"/>
      <c r="E24" s="677"/>
      <c r="F24" s="677"/>
      <c r="G24" s="677"/>
      <c r="H24" s="677"/>
      <c r="I24" s="677"/>
      <c r="J24" s="677"/>
      <c r="K24" s="677"/>
      <c r="L24" s="677"/>
      <c r="M24" s="677"/>
      <c r="N24" s="677"/>
      <c r="O24" s="677"/>
      <c r="P24" s="677"/>
      <c r="Q24" s="678"/>
      <c r="R24" s="679">
        <v>65202</v>
      </c>
      <c r="S24" s="680"/>
      <c r="T24" s="680"/>
      <c r="U24" s="680"/>
      <c r="V24" s="680"/>
      <c r="W24" s="680"/>
      <c r="X24" s="680"/>
      <c r="Y24" s="681"/>
      <c r="Z24" s="682">
        <v>2</v>
      </c>
      <c r="AA24" s="682"/>
      <c r="AB24" s="682"/>
      <c r="AC24" s="682"/>
      <c r="AD24" s="683" t="s">
        <v>175</v>
      </c>
      <c r="AE24" s="683"/>
      <c r="AF24" s="683"/>
      <c r="AG24" s="683"/>
      <c r="AH24" s="683"/>
      <c r="AI24" s="683"/>
      <c r="AJ24" s="683"/>
      <c r="AK24" s="683"/>
      <c r="AL24" s="684" t="s">
        <v>175</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175</v>
      </c>
      <c r="BH24" s="680"/>
      <c r="BI24" s="680"/>
      <c r="BJ24" s="680"/>
      <c r="BK24" s="680"/>
      <c r="BL24" s="680"/>
      <c r="BM24" s="680"/>
      <c r="BN24" s="681"/>
      <c r="BO24" s="682" t="s">
        <v>174</v>
      </c>
      <c r="BP24" s="682"/>
      <c r="BQ24" s="682"/>
      <c r="BR24" s="682"/>
      <c r="BS24" s="688" t="s">
        <v>242</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1175165</v>
      </c>
      <c r="CS24" s="669"/>
      <c r="CT24" s="669"/>
      <c r="CU24" s="669"/>
      <c r="CV24" s="669"/>
      <c r="CW24" s="669"/>
      <c r="CX24" s="669"/>
      <c r="CY24" s="670"/>
      <c r="CZ24" s="673">
        <v>37.9</v>
      </c>
      <c r="DA24" s="674"/>
      <c r="DB24" s="674"/>
      <c r="DC24" s="693"/>
      <c r="DD24" s="714">
        <v>947713</v>
      </c>
      <c r="DE24" s="669"/>
      <c r="DF24" s="669"/>
      <c r="DG24" s="669"/>
      <c r="DH24" s="669"/>
      <c r="DI24" s="669"/>
      <c r="DJ24" s="669"/>
      <c r="DK24" s="670"/>
      <c r="DL24" s="714">
        <v>891064</v>
      </c>
      <c r="DM24" s="669"/>
      <c r="DN24" s="669"/>
      <c r="DO24" s="669"/>
      <c r="DP24" s="669"/>
      <c r="DQ24" s="669"/>
      <c r="DR24" s="669"/>
      <c r="DS24" s="669"/>
      <c r="DT24" s="669"/>
      <c r="DU24" s="669"/>
      <c r="DV24" s="670"/>
      <c r="DW24" s="673">
        <v>43.8</v>
      </c>
      <c r="DX24" s="674"/>
      <c r="DY24" s="674"/>
      <c r="DZ24" s="674"/>
      <c r="EA24" s="674"/>
      <c r="EB24" s="674"/>
      <c r="EC24" s="675"/>
    </row>
    <row r="25" spans="2:133" ht="11.25" customHeight="1" x14ac:dyDescent="0.2">
      <c r="B25" s="676" t="s">
        <v>294</v>
      </c>
      <c r="C25" s="677"/>
      <c r="D25" s="677"/>
      <c r="E25" s="677"/>
      <c r="F25" s="677"/>
      <c r="G25" s="677"/>
      <c r="H25" s="677"/>
      <c r="I25" s="677"/>
      <c r="J25" s="677"/>
      <c r="K25" s="677"/>
      <c r="L25" s="677"/>
      <c r="M25" s="677"/>
      <c r="N25" s="677"/>
      <c r="O25" s="677"/>
      <c r="P25" s="677"/>
      <c r="Q25" s="678"/>
      <c r="R25" s="679">
        <v>31287</v>
      </c>
      <c r="S25" s="680"/>
      <c r="T25" s="680"/>
      <c r="U25" s="680"/>
      <c r="V25" s="680"/>
      <c r="W25" s="680"/>
      <c r="X25" s="680"/>
      <c r="Y25" s="681"/>
      <c r="Z25" s="682">
        <v>1</v>
      </c>
      <c r="AA25" s="682"/>
      <c r="AB25" s="682"/>
      <c r="AC25" s="682"/>
      <c r="AD25" s="683">
        <v>3351</v>
      </c>
      <c r="AE25" s="683"/>
      <c r="AF25" s="683"/>
      <c r="AG25" s="683"/>
      <c r="AH25" s="683"/>
      <c r="AI25" s="683"/>
      <c r="AJ25" s="683"/>
      <c r="AK25" s="683"/>
      <c r="AL25" s="684">
        <v>0.2</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175</v>
      </c>
      <c r="BH25" s="680"/>
      <c r="BI25" s="680"/>
      <c r="BJ25" s="680"/>
      <c r="BK25" s="680"/>
      <c r="BL25" s="680"/>
      <c r="BM25" s="680"/>
      <c r="BN25" s="681"/>
      <c r="BO25" s="682" t="s">
        <v>175</v>
      </c>
      <c r="BP25" s="682"/>
      <c r="BQ25" s="682"/>
      <c r="BR25" s="682"/>
      <c r="BS25" s="688" t="s">
        <v>242</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587182</v>
      </c>
      <c r="CS25" s="703"/>
      <c r="CT25" s="703"/>
      <c r="CU25" s="703"/>
      <c r="CV25" s="703"/>
      <c r="CW25" s="703"/>
      <c r="CX25" s="703"/>
      <c r="CY25" s="704"/>
      <c r="CZ25" s="684">
        <v>18.899999999999999</v>
      </c>
      <c r="DA25" s="715"/>
      <c r="DB25" s="715"/>
      <c r="DC25" s="717"/>
      <c r="DD25" s="688">
        <v>493248</v>
      </c>
      <c r="DE25" s="703"/>
      <c r="DF25" s="703"/>
      <c r="DG25" s="703"/>
      <c r="DH25" s="703"/>
      <c r="DI25" s="703"/>
      <c r="DJ25" s="703"/>
      <c r="DK25" s="704"/>
      <c r="DL25" s="688">
        <v>491391</v>
      </c>
      <c r="DM25" s="703"/>
      <c r="DN25" s="703"/>
      <c r="DO25" s="703"/>
      <c r="DP25" s="703"/>
      <c r="DQ25" s="703"/>
      <c r="DR25" s="703"/>
      <c r="DS25" s="703"/>
      <c r="DT25" s="703"/>
      <c r="DU25" s="703"/>
      <c r="DV25" s="704"/>
      <c r="DW25" s="684">
        <v>24.2</v>
      </c>
      <c r="DX25" s="715"/>
      <c r="DY25" s="715"/>
      <c r="DZ25" s="715"/>
      <c r="EA25" s="715"/>
      <c r="EB25" s="715"/>
      <c r="EC25" s="716"/>
    </row>
    <row r="26" spans="2:133" ht="11.25" customHeight="1" x14ac:dyDescent="0.2">
      <c r="B26" s="676" t="s">
        <v>297</v>
      </c>
      <c r="C26" s="677"/>
      <c r="D26" s="677"/>
      <c r="E26" s="677"/>
      <c r="F26" s="677"/>
      <c r="G26" s="677"/>
      <c r="H26" s="677"/>
      <c r="I26" s="677"/>
      <c r="J26" s="677"/>
      <c r="K26" s="677"/>
      <c r="L26" s="677"/>
      <c r="M26" s="677"/>
      <c r="N26" s="677"/>
      <c r="O26" s="677"/>
      <c r="P26" s="677"/>
      <c r="Q26" s="678"/>
      <c r="R26" s="679">
        <v>12606</v>
      </c>
      <c r="S26" s="680"/>
      <c r="T26" s="680"/>
      <c r="U26" s="680"/>
      <c r="V26" s="680"/>
      <c r="W26" s="680"/>
      <c r="X26" s="680"/>
      <c r="Y26" s="681"/>
      <c r="Z26" s="682">
        <v>0.4</v>
      </c>
      <c r="AA26" s="682"/>
      <c r="AB26" s="682"/>
      <c r="AC26" s="682"/>
      <c r="AD26" s="683" t="s">
        <v>242</v>
      </c>
      <c r="AE26" s="683"/>
      <c r="AF26" s="683"/>
      <c r="AG26" s="683"/>
      <c r="AH26" s="683"/>
      <c r="AI26" s="683"/>
      <c r="AJ26" s="683"/>
      <c r="AK26" s="683"/>
      <c r="AL26" s="684" t="s">
        <v>174</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175</v>
      </c>
      <c r="BH26" s="680"/>
      <c r="BI26" s="680"/>
      <c r="BJ26" s="680"/>
      <c r="BK26" s="680"/>
      <c r="BL26" s="680"/>
      <c r="BM26" s="680"/>
      <c r="BN26" s="681"/>
      <c r="BO26" s="682" t="s">
        <v>299</v>
      </c>
      <c r="BP26" s="682"/>
      <c r="BQ26" s="682"/>
      <c r="BR26" s="682"/>
      <c r="BS26" s="688" t="s">
        <v>175</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357635</v>
      </c>
      <c r="CS26" s="680"/>
      <c r="CT26" s="680"/>
      <c r="CU26" s="680"/>
      <c r="CV26" s="680"/>
      <c r="CW26" s="680"/>
      <c r="CX26" s="680"/>
      <c r="CY26" s="681"/>
      <c r="CZ26" s="684">
        <v>11.5</v>
      </c>
      <c r="DA26" s="715"/>
      <c r="DB26" s="715"/>
      <c r="DC26" s="717"/>
      <c r="DD26" s="688">
        <v>281488</v>
      </c>
      <c r="DE26" s="680"/>
      <c r="DF26" s="680"/>
      <c r="DG26" s="680"/>
      <c r="DH26" s="680"/>
      <c r="DI26" s="680"/>
      <c r="DJ26" s="680"/>
      <c r="DK26" s="681"/>
      <c r="DL26" s="688" t="s">
        <v>242</v>
      </c>
      <c r="DM26" s="680"/>
      <c r="DN26" s="680"/>
      <c r="DO26" s="680"/>
      <c r="DP26" s="680"/>
      <c r="DQ26" s="680"/>
      <c r="DR26" s="680"/>
      <c r="DS26" s="680"/>
      <c r="DT26" s="680"/>
      <c r="DU26" s="680"/>
      <c r="DV26" s="681"/>
      <c r="DW26" s="684" t="s">
        <v>242</v>
      </c>
      <c r="DX26" s="715"/>
      <c r="DY26" s="715"/>
      <c r="DZ26" s="715"/>
      <c r="EA26" s="715"/>
      <c r="EB26" s="715"/>
      <c r="EC26" s="716"/>
    </row>
    <row r="27" spans="2:133" ht="11.25" customHeight="1" x14ac:dyDescent="0.2">
      <c r="B27" s="676" t="s">
        <v>301</v>
      </c>
      <c r="C27" s="677"/>
      <c r="D27" s="677"/>
      <c r="E27" s="677"/>
      <c r="F27" s="677"/>
      <c r="G27" s="677"/>
      <c r="H27" s="677"/>
      <c r="I27" s="677"/>
      <c r="J27" s="677"/>
      <c r="K27" s="677"/>
      <c r="L27" s="677"/>
      <c r="M27" s="677"/>
      <c r="N27" s="677"/>
      <c r="O27" s="677"/>
      <c r="P27" s="677"/>
      <c r="Q27" s="678"/>
      <c r="R27" s="679">
        <v>192568</v>
      </c>
      <c r="S27" s="680"/>
      <c r="T27" s="680"/>
      <c r="U27" s="680"/>
      <c r="V27" s="680"/>
      <c r="W27" s="680"/>
      <c r="X27" s="680"/>
      <c r="Y27" s="681"/>
      <c r="Z27" s="682">
        <v>5.9</v>
      </c>
      <c r="AA27" s="682"/>
      <c r="AB27" s="682"/>
      <c r="AC27" s="682"/>
      <c r="AD27" s="683" t="s">
        <v>174</v>
      </c>
      <c r="AE27" s="683"/>
      <c r="AF27" s="683"/>
      <c r="AG27" s="683"/>
      <c r="AH27" s="683"/>
      <c r="AI27" s="683"/>
      <c r="AJ27" s="683"/>
      <c r="AK27" s="683"/>
      <c r="AL27" s="684" t="s">
        <v>174</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399325</v>
      </c>
      <c r="BH27" s="680"/>
      <c r="BI27" s="680"/>
      <c r="BJ27" s="680"/>
      <c r="BK27" s="680"/>
      <c r="BL27" s="680"/>
      <c r="BM27" s="680"/>
      <c r="BN27" s="681"/>
      <c r="BO27" s="682">
        <v>100</v>
      </c>
      <c r="BP27" s="682"/>
      <c r="BQ27" s="682"/>
      <c r="BR27" s="682"/>
      <c r="BS27" s="688">
        <v>15388</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190480</v>
      </c>
      <c r="CS27" s="703"/>
      <c r="CT27" s="703"/>
      <c r="CU27" s="703"/>
      <c r="CV27" s="703"/>
      <c r="CW27" s="703"/>
      <c r="CX27" s="703"/>
      <c r="CY27" s="704"/>
      <c r="CZ27" s="684">
        <v>6.1</v>
      </c>
      <c r="DA27" s="715"/>
      <c r="DB27" s="715"/>
      <c r="DC27" s="717"/>
      <c r="DD27" s="688">
        <v>62345</v>
      </c>
      <c r="DE27" s="703"/>
      <c r="DF27" s="703"/>
      <c r="DG27" s="703"/>
      <c r="DH27" s="703"/>
      <c r="DI27" s="703"/>
      <c r="DJ27" s="703"/>
      <c r="DK27" s="704"/>
      <c r="DL27" s="688">
        <v>61969</v>
      </c>
      <c r="DM27" s="703"/>
      <c r="DN27" s="703"/>
      <c r="DO27" s="703"/>
      <c r="DP27" s="703"/>
      <c r="DQ27" s="703"/>
      <c r="DR27" s="703"/>
      <c r="DS27" s="703"/>
      <c r="DT27" s="703"/>
      <c r="DU27" s="703"/>
      <c r="DV27" s="704"/>
      <c r="DW27" s="684">
        <v>3</v>
      </c>
      <c r="DX27" s="715"/>
      <c r="DY27" s="715"/>
      <c r="DZ27" s="715"/>
      <c r="EA27" s="715"/>
      <c r="EB27" s="715"/>
      <c r="EC27" s="716"/>
    </row>
    <row r="28" spans="2:133" ht="11.25" customHeight="1" x14ac:dyDescent="0.2">
      <c r="B28" s="721" t="s">
        <v>304</v>
      </c>
      <c r="C28" s="722"/>
      <c r="D28" s="722"/>
      <c r="E28" s="722"/>
      <c r="F28" s="722"/>
      <c r="G28" s="722"/>
      <c r="H28" s="722"/>
      <c r="I28" s="722"/>
      <c r="J28" s="722"/>
      <c r="K28" s="722"/>
      <c r="L28" s="722"/>
      <c r="M28" s="722"/>
      <c r="N28" s="722"/>
      <c r="O28" s="722"/>
      <c r="P28" s="722"/>
      <c r="Q28" s="723"/>
      <c r="R28" s="679" t="s">
        <v>242</v>
      </c>
      <c r="S28" s="680"/>
      <c r="T28" s="680"/>
      <c r="U28" s="680"/>
      <c r="V28" s="680"/>
      <c r="W28" s="680"/>
      <c r="X28" s="680"/>
      <c r="Y28" s="681"/>
      <c r="Z28" s="682" t="s">
        <v>175</v>
      </c>
      <c r="AA28" s="682"/>
      <c r="AB28" s="682"/>
      <c r="AC28" s="682"/>
      <c r="AD28" s="683" t="s">
        <v>175</v>
      </c>
      <c r="AE28" s="683"/>
      <c r="AF28" s="683"/>
      <c r="AG28" s="683"/>
      <c r="AH28" s="683"/>
      <c r="AI28" s="683"/>
      <c r="AJ28" s="683"/>
      <c r="AK28" s="683"/>
      <c r="AL28" s="684" t="s">
        <v>175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397503</v>
      </c>
      <c r="CS28" s="680"/>
      <c r="CT28" s="680"/>
      <c r="CU28" s="680"/>
      <c r="CV28" s="680"/>
      <c r="CW28" s="680"/>
      <c r="CX28" s="680"/>
      <c r="CY28" s="681"/>
      <c r="CZ28" s="684">
        <v>12.8</v>
      </c>
      <c r="DA28" s="715"/>
      <c r="DB28" s="715"/>
      <c r="DC28" s="717"/>
      <c r="DD28" s="688">
        <v>392120</v>
      </c>
      <c r="DE28" s="680"/>
      <c r="DF28" s="680"/>
      <c r="DG28" s="680"/>
      <c r="DH28" s="680"/>
      <c r="DI28" s="680"/>
      <c r="DJ28" s="680"/>
      <c r="DK28" s="681"/>
      <c r="DL28" s="688">
        <v>337704</v>
      </c>
      <c r="DM28" s="680"/>
      <c r="DN28" s="680"/>
      <c r="DO28" s="680"/>
      <c r="DP28" s="680"/>
      <c r="DQ28" s="680"/>
      <c r="DR28" s="680"/>
      <c r="DS28" s="680"/>
      <c r="DT28" s="680"/>
      <c r="DU28" s="680"/>
      <c r="DV28" s="681"/>
      <c r="DW28" s="684">
        <v>16.600000000000001</v>
      </c>
      <c r="DX28" s="715"/>
      <c r="DY28" s="715"/>
      <c r="DZ28" s="715"/>
      <c r="EA28" s="715"/>
      <c r="EB28" s="715"/>
      <c r="EC28" s="716"/>
    </row>
    <row r="29" spans="2:133" ht="11.25" customHeight="1" x14ac:dyDescent="0.2">
      <c r="B29" s="676" t="s">
        <v>306</v>
      </c>
      <c r="C29" s="677"/>
      <c r="D29" s="677"/>
      <c r="E29" s="677"/>
      <c r="F29" s="677"/>
      <c r="G29" s="677"/>
      <c r="H29" s="677"/>
      <c r="I29" s="677"/>
      <c r="J29" s="677"/>
      <c r="K29" s="677"/>
      <c r="L29" s="677"/>
      <c r="M29" s="677"/>
      <c r="N29" s="677"/>
      <c r="O29" s="677"/>
      <c r="P29" s="677"/>
      <c r="Q29" s="678"/>
      <c r="R29" s="679">
        <v>208120</v>
      </c>
      <c r="S29" s="680"/>
      <c r="T29" s="680"/>
      <c r="U29" s="680"/>
      <c r="V29" s="680"/>
      <c r="W29" s="680"/>
      <c r="X29" s="680"/>
      <c r="Y29" s="681"/>
      <c r="Z29" s="682">
        <v>6.4</v>
      </c>
      <c r="AA29" s="682"/>
      <c r="AB29" s="682"/>
      <c r="AC29" s="682"/>
      <c r="AD29" s="683" t="s">
        <v>175</v>
      </c>
      <c r="AE29" s="683"/>
      <c r="AF29" s="683"/>
      <c r="AG29" s="683"/>
      <c r="AH29" s="683"/>
      <c r="AI29" s="683"/>
      <c r="AJ29" s="683"/>
      <c r="AK29" s="683"/>
      <c r="AL29" s="684" t="s">
        <v>174</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69</v>
      </c>
      <c r="CG29" s="695"/>
      <c r="CH29" s="695"/>
      <c r="CI29" s="695"/>
      <c r="CJ29" s="695"/>
      <c r="CK29" s="695"/>
      <c r="CL29" s="695"/>
      <c r="CM29" s="695"/>
      <c r="CN29" s="695"/>
      <c r="CO29" s="695"/>
      <c r="CP29" s="695"/>
      <c r="CQ29" s="696"/>
      <c r="CR29" s="679">
        <v>397410</v>
      </c>
      <c r="CS29" s="703"/>
      <c r="CT29" s="703"/>
      <c r="CU29" s="703"/>
      <c r="CV29" s="703"/>
      <c r="CW29" s="703"/>
      <c r="CX29" s="703"/>
      <c r="CY29" s="704"/>
      <c r="CZ29" s="684">
        <v>12.8</v>
      </c>
      <c r="DA29" s="715"/>
      <c r="DB29" s="715"/>
      <c r="DC29" s="717"/>
      <c r="DD29" s="688">
        <v>392027</v>
      </c>
      <c r="DE29" s="703"/>
      <c r="DF29" s="703"/>
      <c r="DG29" s="703"/>
      <c r="DH29" s="703"/>
      <c r="DI29" s="703"/>
      <c r="DJ29" s="703"/>
      <c r="DK29" s="704"/>
      <c r="DL29" s="688">
        <v>337611</v>
      </c>
      <c r="DM29" s="703"/>
      <c r="DN29" s="703"/>
      <c r="DO29" s="703"/>
      <c r="DP29" s="703"/>
      <c r="DQ29" s="703"/>
      <c r="DR29" s="703"/>
      <c r="DS29" s="703"/>
      <c r="DT29" s="703"/>
      <c r="DU29" s="703"/>
      <c r="DV29" s="704"/>
      <c r="DW29" s="684">
        <v>16.600000000000001</v>
      </c>
      <c r="DX29" s="715"/>
      <c r="DY29" s="715"/>
      <c r="DZ29" s="715"/>
      <c r="EA29" s="715"/>
      <c r="EB29" s="715"/>
      <c r="EC29" s="716"/>
    </row>
    <row r="30" spans="2:133" ht="11.25" customHeight="1" x14ac:dyDescent="0.2">
      <c r="B30" s="676" t="s">
        <v>310</v>
      </c>
      <c r="C30" s="677"/>
      <c r="D30" s="677"/>
      <c r="E30" s="677"/>
      <c r="F30" s="677"/>
      <c r="G30" s="677"/>
      <c r="H30" s="677"/>
      <c r="I30" s="677"/>
      <c r="J30" s="677"/>
      <c r="K30" s="677"/>
      <c r="L30" s="677"/>
      <c r="M30" s="677"/>
      <c r="N30" s="677"/>
      <c r="O30" s="677"/>
      <c r="P30" s="677"/>
      <c r="Q30" s="678"/>
      <c r="R30" s="679">
        <v>258</v>
      </c>
      <c r="S30" s="680"/>
      <c r="T30" s="680"/>
      <c r="U30" s="680"/>
      <c r="V30" s="680"/>
      <c r="W30" s="680"/>
      <c r="X30" s="680"/>
      <c r="Y30" s="681"/>
      <c r="Z30" s="682">
        <v>0</v>
      </c>
      <c r="AA30" s="682"/>
      <c r="AB30" s="682"/>
      <c r="AC30" s="682"/>
      <c r="AD30" s="683">
        <v>68</v>
      </c>
      <c r="AE30" s="683"/>
      <c r="AF30" s="683"/>
      <c r="AG30" s="683"/>
      <c r="AH30" s="683"/>
      <c r="AI30" s="683"/>
      <c r="AJ30" s="683"/>
      <c r="AK30" s="683"/>
      <c r="AL30" s="684">
        <v>0</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99</v>
      </c>
      <c r="BH30" s="740"/>
      <c r="BI30" s="740"/>
      <c r="BJ30" s="740"/>
      <c r="BK30" s="740"/>
      <c r="BL30" s="740"/>
      <c r="BM30" s="674">
        <v>95.7</v>
      </c>
      <c r="BN30" s="740"/>
      <c r="BO30" s="740"/>
      <c r="BP30" s="740"/>
      <c r="BQ30" s="741"/>
      <c r="BR30" s="739">
        <v>98.5</v>
      </c>
      <c r="BS30" s="740"/>
      <c r="BT30" s="740"/>
      <c r="BU30" s="740"/>
      <c r="BV30" s="740"/>
      <c r="BW30" s="740"/>
      <c r="BX30" s="674">
        <v>94.1</v>
      </c>
      <c r="BY30" s="740"/>
      <c r="BZ30" s="740"/>
      <c r="CA30" s="740"/>
      <c r="CB30" s="741"/>
      <c r="CD30" s="744"/>
      <c r="CE30" s="745"/>
      <c r="CF30" s="694" t="s">
        <v>313</v>
      </c>
      <c r="CG30" s="695"/>
      <c r="CH30" s="695"/>
      <c r="CI30" s="695"/>
      <c r="CJ30" s="695"/>
      <c r="CK30" s="695"/>
      <c r="CL30" s="695"/>
      <c r="CM30" s="695"/>
      <c r="CN30" s="695"/>
      <c r="CO30" s="695"/>
      <c r="CP30" s="695"/>
      <c r="CQ30" s="696"/>
      <c r="CR30" s="679">
        <v>379535</v>
      </c>
      <c r="CS30" s="680"/>
      <c r="CT30" s="680"/>
      <c r="CU30" s="680"/>
      <c r="CV30" s="680"/>
      <c r="CW30" s="680"/>
      <c r="CX30" s="680"/>
      <c r="CY30" s="681"/>
      <c r="CZ30" s="684">
        <v>12.2</v>
      </c>
      <c r="DA30" s="715"/>
      <c r="DB30" s="715"/>
      <c r="DC30" s="717"/>
      <c r="DD30" s="688">
        <v>374152</v>
      </c>
      <c r="DE30" s="680"/>
      <c r="DF30" s="680"/>
      <c r="DG30" s="680"/>
      <c r="DH30" s="680"/>
      <c r="DI30" s="680"/>
      <c r="DJ30" s="680"/>
      <c r="DK30" s="681"/>
      <c r="DL30" s="688">
        <v>319736</v>
      </c>
      <c r="DM30" s="680"/>
      <c r="DN30" s="680"/>
      <c r="DO30" s="680"/>
      <c r="DP30" s="680"/>
      <c r="DQ30" s="680"/>
      <c r="DR30" s="680"/>
      <c r="DS30" s="680"/>
      <c r="DT30" s="680"/>
      <c r="DU30" s="680"/>
      <c r="DV30" s="681"/>
      <c r="DW30" s="684">
        <v>15.7</v>
      </c>
      <c r="DX30" s="715"/>
      <c r="DY30" s="715"/>
      <c r="DZ30" s="715"/>
      <c r="EA30" s="715"/>
      <c r="EB30" s="715"/>
      <c r="EC30" s="716"/>
    </row>
    <row r="31" spans="2:133" ht="11.25" customHeight="1" x14ac:dyDescent="0.2">
      <c r="B31" s="676" t="s">
        <v>314</v>
      </c>
      <c r="C31" s="677"/>
      <c r="D31" s="677"/>
      <c r="E31" s="677"/>
      <c r="F31" s="677"/>
      <c r="G31" s="677"/>
      <c r="H31" s="677"/>
      <c r="I31" s="677"/>
      <c r="J31" s="677"/>
      <c r="K31" s="677"/>
      <c r="L31" s="677"/>
      <c r="M31" s="677"/>
      <c r="N31" s="677"/>
      <c r="O31" s="677"/>
      <c r="P31" s="677"/>
      <c r="Q31" s="678"/>
      <c r="R31" s="679">
        <v>1210</v>
      </c>
      <c r="S31" s="680"/>
      <c r="T31" s="680"/>
      <c r="U31" s="680"/>
      <c r="V31" s="680"/>
      <c r="W31" s="680"/>
      <c r="X31" s="680"/>
      <c r="Y31" s="681"/>
      <c r="Z31" s="682">
        <v>0</v>
      </c>
      <c r="AA31" s="682"/>
      <c r="AB31" s="682"/>
      <c r="AC31" s="682"/>
      <c r="AD31" s="683" t="s">
        <v>174</v>
      </c>
      <c r="AE31" s="683"/>
      <c r="AF31" s="683"/>
      <c r="AG31" s="683"/>
      <c r="AH31" s="683"/>
      <c r="AI31" s="683"/>
      <c r="AJ31" s="683"/>
      <c r="AK31" s="683"/>
      <c r="AL31" s="684" t="s">
        <v>175</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99.4</v>
      </c>
      <c r="BH31" s="703"/>
      <c r="BI31" s="703"/>
      <c r="BJ31" s="703"/>
      <c r="BK31" s="703"/>
      <c r="BL31" s="703"/>
      <c r="BM31" s="685">
        <v>97.1</v>
      </c>
      <c r="BN31" s="737"/>
      <c r="BO31" s="737"/>
      <c r="BP31" s="737"/>
      <c r="BQ31" s="738"/>
      <c r="BR31" s="736">
        <v>99.2</v>
      </c>
      <c r="BS31" s="703"/>
      <c r="BT31" s="703"/>
      <c r="BU31" s="703"/>
      <c r="BV31" s="703"/>
      <c r="BW31" s="703"/>
      <c r="BX31" s="685">
        <v>95.7</v>
      </c>
      <c r="BY31" s="737"/>
      <c r="BZ31" s="737"/>
      <c r="CA31" s="737"/>
      <c r="CB31" s="738"/>
      <c r="CD31" s="744"/>
      <c r="CE31" s="745"/>
      <c r="CF31" s="694" t="s">
        <v>317</v>
      </c>
      <c r="CG31" s="695"/>
      <c r="CH31" s="695"/>
      <c r="CI31" s="695"/>
      <c r="CJ31" s="695"/>
      <c r="CK31" s="695"/>
      <c r="CL31" s="695"/>
      <c r="CM31" s="695"/>
      <c r="CN31" s="695"/>
      <c r="CO31" s="695"/>
      <c r="CP31" s="695"/>
      <c r="CQ31" s="696"/>
      <c r="CR31" s="679">
        <v>17875</v>
      </c>
      <c r="CS31" s="703"/>
      <c r="CT31" s="703"/>
      <c r="CU31" s="703"/>
      <c r="CV31" s="703"/>
      <c r="CW31" s="703"/>
      <c r="CX31" s="703"/>
      <c r="CY31" s="704"/>
      <c r="CZ31" s="684">
        <v>0.6</v>
      </c>
      <c r="DA31" s="715"/>
      <c r="DB31" s="715"/>
      <c r="DC31" s="717"/>
      <c r="DD31" s="688">
        <v>17875</v>
      </c>
      <c r="DE31" s="703"/>
      <c r="DF31" s="703"/>
      <c r="DG31" s="703"/>
      <c r="DH31" s="703"/>
      <c r="DI31" s="703"/>
      <c r="DJ31" s="703"/>
      <c r="DK31" s="704"/>
      <c r="DL31" s="688">
        <v>17875</v>
      </c>
      <c r="DM31" s="703"/>
      <c r="DN31" s="703"/>
      <c r="DO31" s="703"/>
      <c r="DP31" s="703"/>
      <c r="DQ31" s="703"/>
      <c r="DR31" s="703"/>
      <c r="DS31" s="703"/>
      <c r="DT31" s="703"/>
      <c r="DU31" s="703"/>
      <c r="DV31" s="704"/>
      <c r="DW31" s="684">
        <v>0.9</v>
      </c>
      <c r="DX31" s="715"/>
      <c r="DY31" s="715"/>
      <c r="DZ31" s="715"/>
      <c r="EA31" s="715"/>
      <c r="EB31" s="715"/>
      <c r="EC31" s="716"/>
    </row>
    <row r="32" spans="2:133" ht="11.25" customHeight="1" x14ac:dyDescent="0.2">
      <c r="B32" s="676" t="s">
        <v>318</v>
      </c>
      <c r="C32" s="677"/>
      <c r="D32" s="677"/>
      <c r="E32" s="677"/>
      <c r="F32" s="677"/>
      <c r="G32" s="677"/>
      <c r="H32" s="677"/>
      <c r="I32" s="677"/>
      <c r="J32" s="677"/>
      <c r="K32" s="677"/>
      <c r="L32" s="677"/>
      <c r="M32" s="677"/>
      <c r="N32" s="677"/>
      <c r="O32" s="677"/>
      <c r="P32" s="677"/>
      <c r="Q32" s="678"/>
      <c r="R32" s="679">
        <v>68502</v>
      </c>
      <c r="S32" s="680"/>
      <c r="T32" s="680"/>
      <c r="U32" s="680"/>
      <c r="V32" s="680"/>
      <c r="W32" s="680"/>
      <c r="X32" s="680"/>
      <c r="Y32" s="681"/>
      <c r="Z32" s="682">
        <v>2.1</v>
      </c>
      <c r="AA32" s="682"/>
      <c r="AB32" s="682"/>
      <c r="AC32" s="682"/>
      <c r="AD32" s="683" t="s">
        <v>242</v>
      </c>
      <c r="AE32" s="683"/>
      <c r="AF32" s="683"/>
      <c r="AG32" s="683"/>
      <c r="AH32" s="683"/>
      <c r="AI32" s="683"/>
      <c r="AJ32" s="683"/>
      <c r="AK32" s="683"/>
      <c r="AL32" s="684" t="s">
        <v>175</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98.7</v>
      </c>
      <c r="BH32" s="749"/>
      <c r="BI32" s="749"/>
      <c r="BJ32" s="749"/>
      <c r="BK32" s="749"/>
      <c r="BL32" s="749"/>
      <c r="BM32" s="750">
        <v>94.4</v>
      </c>
      <c r="BN32" s="749"/>
      <c r="BO32" s="749"/>
      <c r="BP32" s="749"/>
      <c r="BQ32" s="751"/>
      <c r="BR32" s="748">
        <v>97.9</v>
      </c>
      <c r="BS32" s="749"/>
      <c r="BT32" s="749"/>
      <c r="BU32" s="749"/>
      <c r="BV32" s="749"/>
      <c r="BW32" s="749"/>
      <c r="BX32" s="750">
        <v>92.4</v>
      </c>
      <c r="BY32" s="749"/>
      <c r="BZ32" s="749"/>
      <c r="CA32" s="749"/>
      <c r="CB32" s="751"/>
      <c r="CD32" s="746"/>
      <c r="CE32" s="747"/>
      <c r="CF32" s="694" t="s">
        <v>320</v>
      </c>
      <c r="CG32" s="695"/>
      <c r="CH32" s="695"/>
      <c r="CI32" s="695"/>
      <c r="CJ32" s="695"/>
      <c r="CK32" s="695"/>
      <c r="CL32" s="695"/>
      <c r="CM32" s="695"/>
      <c r="CN32" s="695"/>
      <c r="CO32" s="695"/>
      <c r="CP32" s="695"/>
      <c r="CQ32" s="696"/>
      <c r="CR32" s="679">
        <v>93</v>
      </c>
      <c r="CS32" s="680"/>
      <c r="CT32" s="680"/>
      <c r="CU32" s="680"/>
      <c r="CV32" s="680"/>
      <c r="CW32" s="680"/>
      <c r="CX32" s="680"/>
      <c r="CY32" s="681"/>
      <c r="CZ32" s="684">
        <v>0</v>
      </c>
      <c r="DA32" s="715"/>
      <c r="DB32" s="715"/>
      <c r="DC32" s="717"/>
      <c r="DD32" s="688">
        <v>93</v>
      </c>
      <c r="DE32" s="680"/>
      <c r="DF32" s="680"/>
      <c r="DG32" s="680"/>
      <c r="DH32" s="680"/>
      <c r="DI32" s="680"/>
      <c r="DJ32" s="680"/>
      <c r="DK32" s="681"/>
      <c r="DL32" s="688">
        <v>93</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2">
      <c r="B33" s="676" t="s">
        <v>321</v>
      </c>
      <c r="C33" s="677"/>
      <c r="D33" s="677"/>
      <c r="E33" s="677"/>
      <c r="F33" s="677"/>
      <c r="G33" s="677"/>
      <c r="H33" s="677"/>
      <c r="I33" s="677"/>
      <c r="J33" s="677"/>
      <c r="K33" s="677"/>
      <c r="L33" s="677"/>
      <c r="M33" s="677"/>
      <c r="N33" s="677"/>
      <c r="O33" s="677"/>
      <c r="P33" s="677"/>
      <c r="Q33" s="678"/>
      <c r="R33" s="679">
        <v>128639</v>
      </c>
      <c r="S33" s="680"/>
      <c r="T33" s="680"/>
      <c r="U33" s="680"/>
      <c r="V33" s="680"/>
      <c r="W33" s="680"/>
      <c r="X33" s="680"/>
      <c r="Y33" s="681"/>
      <c r="Z33" s="682">
        <v>3.9</v>
      </c>
      <c r="AA33" s="682"/>
      <c r="AB33" s="682"/>
      <c r="AC33" s="682"/>
      <c r="AD33" s="683" t="s">
        <v>175</v>
      </c>
      <c r="AE33" s="683"/>
      <c r="AF33" s="683"/>
      <c r="AG33" s="683"/>
      <c r="AH33" s="683"/>
      <c r="AI33" s="683"/>
      <c r="AJ33" s="683"/>
      <c r="AK33" s="683"/>
      <c r="AL33" s="684" t="s">
        <v>299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1591576</v>
      </c>
      <c r="CS33" s="703"/>
      <c r="CT33" s="703"/>
      <c r="CU33" s="703"/>
      <c r="CV33" s="703"/>
      <c r="CW33" s="703"/>
      <c r="CX33" s="703"/>
      <c r="CY33" s="704"/>
      <c r="CZ33" s="684">
        <v>51.3</v>
      </c>
      <c r="DA33" s="715"/>
      <c r="DB33" s="715"/>
      <c r="DC33" s="717"/>
      <c r="DD33" s="688">
        <v>1274031</v>
      </c>
      <c r="DE33" s="703"/>
      <c r="DF33" s="703"/>
      <c r="DG33" s="703"/>
      <c r="DH33" s="703"/>
      <c r="DI33" s="703"/>
      <c r="DJ33" s="703"/>
      <c r="DK33" s="704"/>
      <c r="DL33" s="688">
        <v>1070553</v>
      </c>
      <c r="DM33" s="703"/>
      <c r="DN33" s="703"/>
      <c r="DO33" s="703"/>
      <c r="DP33" s="703"/>
      <c r="DQ33" s="703"/>
      <c r="DR33" s="703"/>
      <c r="DS33" s="703"/>
      <c r="DT33" s="703"/>
      <c r="DU33" s="703"/>
      <c r="DV33" s="704"/>
      <c r="DW33" s="684">
        <v>52.6</v>
      </c>
      <c r="DX33" s="715"/>
      <c r="DY33" s="715"/>
      <c r="DZ33" s="715"/>
      <c r="EA33" s="715"/>
      <c r="EB33" s="715"/>
      <c r="EC33" s="716"/>
    </row>
    <row r="34" spans="2:133" ht="11.25" customHeight="1" x14ac:dyDescent="0.2">
      <c r="B34" s="676" t="s">
        <v>323</v>
      </c>
      <c r="C34" s="677"/>
      <c r="D34" s="677"/>
      <c r="E34" s="677"/>
      <c r="F34" s="677"/>
      <c r="G34" s="677"/>
      <c r="H34" s="677"/>
      <c r="I34" s="677"/>
      <c r="J34" s="677"/>
      <c r="K34" s="677"/>
      <c r="L34" s="677"/>
      <c r="M34" s="677"/>
      <c r="N34" s="677"/>
      <c r="O34" s="677"/>
      <c r="P34" s="677"/>
      <c r="Q34" s="678"/>
      <c r="R34" s="679">
        <v>39580</v>
      </c>
      <c r="S34" s="680"/>
      <c r="T34" s="680"/>
      <c r="U34" s="680"/>
      <c r="V34" s="680"/>
      <c r="W34" s="680"/>
      <c r="X34" s="680"/>
      <c r="Y34" s="681"/>
      <c r="Z34" s="682">
        <v>1.2</v>
      </c>
      <c r="AA34" s="682"/>
      <c r="AB34" s="682"/>
      <c r="AC34" s="682"/>
      <c r="AD34" s="683">
        <v>181</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311564</v>
      </c>
      <c r="CS34" s="680"/>
      <c r="CT34" s="680"/>
      <c r="CU34" s="680"/>
      <c r="CV34" s="680"/>
      <c r="CW34" s="680"/>
      <c r="CX34" s="680"/>
      <c r="CY34" s="681"/>
      <c r="CZ34" s="684">
        <v>10</v>
      </c>
      <c r="DA34" s="715"/>
      <c r="DB34" s="715"/>
      <c r="DC34" s="717"/>
      <c r="DD34" s="688">
        <v>209725</v>
      </c>
      <c r="DE34" s="680"/>
      <c r="DF34" s="680"/>
      <c r="DG34" s="680"/>
      <c r="DH34" s="680"/>
      <c r="DI34" s="680"/>
      <c r="DJ34" s="680"/>
      <c r="DK34" s="681"/>
      <c r="DL34" s="688">
        <v>152251</v>
      </c>
      <c r="DM34" s="680"/>
      <c r="DN34" s="680"/>
      <c r="DO34" s="680"/>
      <c r="DP34" s="680"/>
      <c r="DQ34" s="680"/>
      <c r="DR34" s="680"/>
      <c r="DS34" s="680"/>
      <c r="DT34" s="680"/>
      <c r="DU34" s="680"/>
      <c r="DV34" s="681"/>
      <c r="DW34" s="684">
        <v>7.5</v>
      </c>
      <c r="DX34" s="715"/>
      <c r="DY34" s="715"/>
      <c r="DZ34" s="715"/>
      <c r="EA34" s="715"/>
      <c r="EB34" s="715"/>
      <c r="EC34" s="716"/>
    </row>
    <row r="35" spans="2:133" ht="11.25" customHeight="1" x14ac:dyDescent="0.2">
      <c r="B35" s="676" t="s">
        <v>327</v>
      </c>
      <c r="C35" s="677"/>
      <c r="D35" s="677"/>
      <c r="E35" s="677"/>
      <c r="F35" s="677"/>
      <c r="G35" s="677"/>
      <c r="H35" s="677"/>
      <c r="I35" s="677"/>
      <c r="J35" s="677"/>
      <c r="K35" s="677"/>
      <c r="L35" s="677"/>
      <c r="M35" s="677"/>
      <c r="N35" s="677"/>
      <c r="O35" s="677"/>
      <c r="P35" s="677"/>
      <c r="Q35" s="678"/>
      <c r="R35" s="679">
        <v>375300</v>
      </c>
      <c r="S35" s="680"/>
      <c r="T35" s="680"/>
      <c r="U35" s="680"/>
      <c r="V35" s="680"/>
      <c r="W35" s="680"/>
      <c r="X35" s="680"/>
      <c r="Y35" s="681"/>
      <c r="Z35" s="682">
        <v>11.5</v>
      </c>
      <c r="AA35" s="682"/>
      <c r="AB35" s="682"/>
      <c r="AC35" s="682"/>
      <c r="AD35" s="683" t="s">
        <v>174</v>
      </c>
      <c r="AE35" s="683"/>
      <c r="AF35" s="683"/>
      <c r="AG35" s="683"/>
      <c r="AH35" s="683"/>
      <c r="AI35" s="683"/>
      <c r="AJ35" s="683"/>
      <c r="AK35" s="683"/>
      <c r="AL35" s="684" t="s">
        <v>175</v>
      </c>
      <c r="AM35" s="685"/>
      <c r="AN35" s="685"/>
      <c r="AO35" s="686"/>
      <c r="AP35" s="234"/>
      <c r="AQ35" s="752" t="s">
        <v>328</v>
      </c>
      <c r="AR35" s="753"/>
      <c r="AS35" s="753"/>
      <c r="AT35" s="753"/>
      <c r="AU35" s="753"/>
      <c r="AV35" s="753"/>
      <c r="AW35" s="753"/>
      <c r="AX35" s="753"/>
      <c r="AY35" s="754"/>
      <c r="AZ35" s="668">
        <v>428169</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50318</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11720</v>
      </c>
      <c r="CS35" s="703"/>
      <c r="CT35" s="703"/>
      <c r="CU35" s="703"/>
      <c r="CV35" s="703"/>
      <c r="CW35" s="703"/>
      <c r="CX35" s="703"/>
      <c r="CY35" s="704"/>
      <c r="CZ35" s="684">
        <v>0.4</v>
      </c>
      <c r="DA35" s="715"/>
      <c r="DB35" s="715"/>
      <c r="DC35" s="717"/>
      <c r="DD35" s="688">
        <v>3557</v>
      </c>
      <c r="DE35" s="703"/>
      <c r="DF35" s="703"/>
      <c r="DG35" s="703"/>
      <c r="DH35" s="703"/>
      <c r="DI35" s="703"/>
      <c r="DJ35" s="703"/>
      <c r="DK35" s="704"/>
      <c r="DL35" s="688">
        <v>332</v>
      </c>
      <c r="DM35" s="703"/>
      <c r="DN35" s="703"/>
      <c r="DO35" s="703"/>
      <c r="DP35" s="703"/>
      <c r="DQ35" s="703"/>
      <c r="DR35" s="703"/>
      <c r="DS35" s="703"/>
      <c r="DT35" s="703"/>
      <c r="DU35" s="703"/>
      <c r="DV35" s="704"/>
      <c r="DW35" s="684">
        <v>0</v>
      </c>
      <c r="DX35" s="715"/>
      <c r="DY35" s="715"/>
      <c r="DZ35" s="715"/>
      <c r="EA35" s="715"/>
      <c r="EB35" s="715"/>
      <c r="EC35" s="716"/>
    </row>
    <row r="36" spans="2:133" ht="11.25" customHeight="1" x14ac:dyDescent="0.2">
      <c r="B36" s="676" t="s">
        <v>331</v>
      </c>
      <c r="C36" s="677"/>
      <c r="D36" s="677"/>
      <c r="E36" s="677"/>
      <c r="F36" s="677"/>
      <c r="G36" s="677"/>
      <c r="H36" s="677"/>
      <c r="I36" s="677"/>
      <c r="J36" s="677"/>
      <c r="K36" s="677"/>
      <c r="L36" s="677"/>
      <c r="M36" s="677"/>
      <c r="N36" s="677"/>
      <c r="O36" s="677"/>
      <c r="P36" s="677"/>
      <c r="Q36" s="678"/>
      <c r="R36" s="679" t="s">
        <v>242</v>
      </c>
      <c r="S36" s="680"/>
      <c r="T36" s="680"/>
      <c r="U36" s="680"/>
      <c r="V36" s="680"/>
      <c r="W36" s="680"/>
      <c r="X36" s="680"/>
      <c r="Y36" s="681"/>
      <c r="Z36" s="682" t="s">
        <v>242</v>
      </c>
      <c r="AA36" s="682"/>
      <c r="AB36" s="682"/>
      <c r="AC36" s="682"/>
      <c r="AD36" s="683" t="s">
        <v>175</v>
      </c>
      <c r="AE36" s="683"/>
      <c r="AF36" s="683"/>
      <c r="AG36" s="683"/>
      <c r="AH36" s="683"/>
      <c r="AI36" s="683"/>
      <c r="AJ36" s="683"/>
      <c r="AK36" s="683"/>
      <c r="AL36" s="684" t="s">
        <v>242</v>
      </c>
      <c r="AM36" s="685"/>
      <c r="AN36" s="685"/>
      <c r="AO36" s="686"/>
      <c r="AQ36" s="756" t="s">
        <v>332</v>
      </c>
      <c r="AR36" s="757"/>
      <c r="AS36" s="757"/>
      <c r="AT36" s="757"/>
      <c r="AU36" s="757"/>
      <c r="AV36" s="757"/>
      <c r="AW36" s="757"/>
      <c r="AX36" s="757"/>
      <c r="AY36" s="758"/>
      <c r="AZ36" s="679">
        <v>150560</v>
      </c>
      <c r="BA36" s="680"/>
      <c r="BB36" s="680"/>
      <c r="BC36" s="680"/>
      <c r="BD36" s="703"/>
      <c r="BE36" s="703"/>
      <c r="BF36" s="738"/>
      <c r="BG36" s="694" t="s">
        <v>333</v>
      </c>
      <c r="BH36" s="695"/>
      <c r="BI36" s="695"/>
      <c r="BJ36" s="695"/>
      <c r="BK36" s="695"/>
      <c r="BL36" s="695"/>
      <c r="BM36" s="695"/>
      <c r="BN36" s="695"/>
      <c r="BO36" s="695"/>
      <c r="BP36" s="695"/>
      <c r="BQ36" s="695"/>
      <c r="BR36" s="695"/>
      <c r="BS36" s="695"/>
      <c r="BT36" s="695"/>
      <c r="BU36" s="696"/>
      <c r="BV36" s="679">
        <v>50318</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816423</v>
      </c>
      <c r="CS36" s="680"/>
      <c r="CT36" s="680"/>
      <c r="CU36" s="680"/>
      <c r="CV36" s="680"/>
      <c r="CW36" s="680"/>
      <c r="CX36" s="680"/>
      <c r="CY36" s="681"/>
      <c r="CZ36" s="684">
        <v>26.3</v>
      </c>
      <c r="DA36" s="715"/>
      <c r="DB36" s="715"/>
      <c r="DC36" s="717"/>
      <c r="DD36" s="688">
        <v>652294</v>
      </c>
      <c r="DE36" s="680"/>
      <c r="DF36" s="680"/>
      <c r="DG36" s="680"/>
      <c r="DH36" s="680"/>
      <c r="DI36" s="680"/>
      <c r="DJ36" s="680"/>
      <c r="DK36" s="681"/>
      <c r="DL36" s="688">
        <v>625055</v>
      </c>
      <c r="DM36" s="680"/>
      <c r="DN36" s="680"/>
      <c r="DO36" s="680"/>
      <c r="DP36" s="680"/>
      <c r="DQ36" s="680"/>
      <c r="DR36" s="680"/>
      <c r="DS36" s="680"/>
      <c r="DT36" s="680"/>
      <c r="DU36" s="680"/>
      <c r="DV36" s="681"/>
      <c r="DW36" s="684">
        <v>30.7</v>
      </c>
      <c r="DX36" s="715"/>
      <c r="DY36" s="715"/>
      <c r="DZ36" s="715"/>
      <c r="EA36" s="715"/>
      <c r="EB36" s="715"/>
      <c r="EC36" s="716"/>
    </row>
    <row r="37" spans="2:133" ht="11.25" customHeight="1" x14ac:dyDescent="0.2">
      <c r="B37" s="676" t="s">
        <v>335</v>
      </c>
      <c r="C37" s="677"/>
      <c r="D37" s="677"/>
      <c r="E37" s="677"/>
      <c r="F37" s="677"/>
      <c r="G37" s="677"/>
      <c r="H37" s="677"/>
      <c r="I37" s="677"/>
      <c r="J37" s="677"/>
      <c r="K37" s="677"/>
      <c r="L37" s="677"/>
      <c r="M37" s="677"/>
      <c r="N37" s="677"/>
      <c r="O37" s="677"/>
      <c r="P37" s="677"/>
      <c r="Q37" s="678"/>
      <c r="R37" s="679">
        <v>80800</v>
      </c>
      <c r="S37" s="680"/>
      <c r="T37" s="680"/>
      <c r="U37" s="680"/>
      <c r="V37" s="680"/>
      <c r="W37" s="680"/>
      <c r="X37" s="680"/>
      <c r="Y37" s="681"/>
      <c r="Z37" s="682">
        <v>2.5</v>
      </c>
      <c r="AA37" s="682"/>
      <c r="AB37" s="682"/>
      <c r="AC37" s="682"/>
      <c r="AD37" s="683" t="s">
        <v>175</v>
      </c>
      <c r="AE37" s="683"/>
      <c r="AF37" s="683"/>
      <c r="AG37" s="683"/>
      <c r="AH37" s="683"/>
      <c r="AI37" s="683"/>
      <c r="AJ37" s="683"/>
      <c r="AK37" s="683"/>
      <c r="AL37" s="684" t="s">
        <v>175</v>
      </c>
      <c r="AM37" s="685"/>
      <c r="AN37" s="685"/>
      <c r="AO37" s="686"/>
      <c r="AQ37" s="756" t="s">
        <v>336</v>
      </c>
      <c r="AR37" s="757"/>
      <c r="AS37" s="757"/>
      <c r="AT37" s="757"/>
      <c r="AU37" s="757"/>
      <c r="AV37" s="757"/>
      <c r="AW37" s="757"/>
      <c r="AX37" s="757"/>
      <c r="AY37" s="758"/>
      <c r="AZ37" s="679">
        <v>52786</v>
      </c>
      <c r="BA37" s="680"/>
      <c r="BB37" s="680"/>
      <c r="BC37" s="680"/>
      <c r="BD37" s="703"/>
      <c r="BE37" s="703"/>
      <c r="BF37" s="738"/>
      <c r="BG37" s="694" t="s">
        <v>337</v>
      </c>
      <c r="BH37" s="695"/>
      <c r="BI37" s="695"/>
      <c r="BJ37" s="695"/>
      <c r="BK37" s="695"/>
      <c r="BL37" s="695"/>
      <c r="BM37" s="695"/>
      <c r="BN37" s="695"/>
      <c r="BO37" s="695"/>
      <c r="BP37" s="695"/>
      <c r="BQ37" s="695"/>
      <c r="BR37" s="695"/>
      <c r="BS37" s="695"/>
      <c r="BT37" s="695"/>
      <c r="BU37" s="696"/>
      <c r="BV37" s="679">
        <v>764</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613689</v>
      </c>
      <c r="CS37" s="703"/>
      <c r="CT37" s="703"/>
      <c r="CU37" s="703"/>
      <c r="CV37" s="703"/>
      <c r="CW37" s="703"/>
      <c r="CX37" s="703"/>
      <c r="CY37" s="704"/>
      <c r="CZ37" s="684">
        <v>19.8</v>
      </c>
      <c r="DA37" s="715"/>
      <c r="DB37" s="715"/>
      <c r="DC37" s="717"/>
      <c r="DD37" s="688">
        <v>535002</v>
      </c>
      <c r="DE37" s="703"/>
      <c r="DF37" s="703"/>
      <c r="DG37" s="703"/>
      <c r="DH37" s="703"/>
      <c r="DI37" s="703"/>
      <c r="DJ37" s="703"/>
      <c r="DK37" s="704"/>
      <c r="DL37" s="688">
        <v>527179</v>
      </c>
      <c r="DM37" s="703"/>
      <c r="DN37" s="703"/>
      <c r="DO37" s="703"/>
      <c r="DP37" s="703"/>
      <c r="DQ37" s="703"/>
      <c r="DR37" s="703"/>
      <c r="DS37" s="703"/>
      <c r="DT37" s="703"/>
      <c r="DU37" s="703"/>
      <c r="DV37" s="704"/>
      <c r="DW37" s="684">
        <v>25.9</v>
      </c>
      <c r="DX37" s="715"/>
      <c r="DY37" s="715"/>
      <c r="DZ37" s="715"/>
      <c r="EA37" s="715"/>
      <c r="EB37" s="715"/>
      <c r="EC37" s="716"/>
    </row>
    <row r="38" spans="2:133" ht="11.25" customHeight="1" x14ac:dyDescent="0.2">
      <c r="B38" s="724" t="s">
        <v>339</v>
      </c>
      <c r="C38" s="725"/>
      <c r="D38" s="725"/>
      <c r="E38" s="725"/>
      <c r="F38" s="725"/>
      <c r="G38" s="725"/>
      <c r="H38" s="725"/>
      <c r="I38" s="725"/>
      <c r="J38" s="725"/>
      <c r="K38" s="725"/>
      <c r="L38" s="725"/>
      <c r="M38" s="725"/>
      <c r="N38" s="725"/>
      <c r="O38" s="725"/>
      <c r="P38" s="725"/>
      <c r="Q38" s="726"/>
      <c r="R38" s="759">
        <v>3257733</v>
      </c>
      <c r="S38" s="760"/>
      <c r="T38" s="760"/>
      <c r="U38" s="760"/>
      <c r="V38" s="760"/>
      <c r="W38" s="760"/>
      <c r="X38" s="760"/>
      <c r="Y38" s="761"/>
      <c r="Z38" s="762">
        <v>100</v>
      </c>
      <c r="AA38" s="762"/>
      <c r="AB38" s="762"/>
      <c r="AC38" s="762"/>
      <c r="AD38" s="763">
        <v>1953209</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29414</v>
      </c>
      <c r="BA38" s="680"/>
      <c r="BB38" s="680"/>
      <c r="BC38" s="680"/>
      <c r="BD38" s="703"/>
      <c r="BE38" s="703"/>
      <c r="BF38" s="738"/>
      <c r="BG38" s="694" t="s">
        <v>341</v>
      </c>
      <c r="BH38" s="695"/>
      <c r="BI38" s="695"/>
      <c r="BJ38" s="695"/>
      <c r="BK38" s="695"/>
      <c r="BL38" s="695"/>
      <c r="BM38" s="695"/>
      <c r="BN38" s="695"/>
      <c r="BO38" s="695"/>
      <c r="BP38" s="695"/>
      <c r="BQ38" s="695"/>
      <c r="BR38" s="695"/>
      <c r="BS38" s="695"/>
      <c r="BT38" s="695"/>
      <c r="BU38" s="696"/>
      <c r="BV38" s="679">
        <v>1407</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394588</v>
      </c>
      <c r="CS38" s="680"/>
      <c r="CT38" s="680"/>
      <c r="CU38" s="680"/>
      <c r="CV38" s="680"/>
      <c r="CW38" s="680"/>
      <c r="CX38" s="680"/>
      <c r="CY38" s="681"/>
      <c r="CZ38" s="684">
        <v>12.7</v>
      </c>
      <c r="DA38" s="715"/>
      <c r="DB38" s="715"/>
      <c r="DC38" s="717"/>
      <c r="DD38" s="688">
        <v>352550</v>
      </c>
      <c r="DE38" s="680"/>
      <c r="DF38" s="680"/>
      <c r="DG38" s="680"/>
      <c r="DH38" s="680"/>
      <c r="DI38" s="680"/>
      <c r="DJ38" s="680"/>
      <c r="DK38" s="681"/>
      <c r="DL38" s="688">
        <v>292915</v>
      </c>
      <c r="DM38" s="680"/>
      <c r="DN38" s="680"/>
      <c r="DO38" s="680"/>
      <c r="DP38" s="680"/>
      <c r="DQ38" s="680"/>
      <c r="DR38" s="680"/>
      <c r="DS38" s="680"/>
      <c r="DT38" s="680"/>
      <c r="DU38" s="680"/>
      <c r="DV38" s="681"/>
      <c r="DW38" s="684">
        <v>14.4</v>
      </c>
      <c r="DX38" s="715"/>
      <c r="DY38" s="715"/>
      <c r="DZ38" s="715"/>
      <c r="EA38" s="715"/>
      <c r="EB38" s="715"/>
      <c r="EC38" s="716"/>
    </row>
    <row r="39" spans="2:133" ht="11.25" customHeight="1" x14ac:dyDescent="0.2">
      <c r="AQ39" s="756" t="s">
        <v>343</v>
      </c>
      <c r="AR39" s="757"/>
      <c r="AS39" s="757"/>
      <c r="AT39" s="757"/>
      <c r="AU39" s="757"/>
      <c r="AV39" s="757"/>
      <c r="AW39" s="757"/>
      <c r="AX39" s="757"/>
      <c r="AY39" s="758"/>
      <c r="AZ39" s="679">
        <v>7539</v>
      </c>
      <c r="BA39" s="680"/>
      <c r="BB39" s="680"/>
      <c r="BC39" s="680"/>
      <c r="BD39" s="703"/>
      <c r="BE39" s="703"/>
      <c r="BF39" s="738"/>
      <c r="BG39" s="770" t="s">
        <v>344</v>
      </c>
      <c r="BH39" s="771"/>
      <c r="BI39" s="771"/>
      <c r="BJ39" s="771"/>
      <c r="BK39" s="771"/>
      <c r="BL39" s="235"/>
      <c r="BM39" s="695" t="s">
        <v>345</v>
      </c>
      <c r="BN39" s="695"/>
      <c r="BO39" s="695"/>
      <c r="BP39" s="695"/>
      <c r="BQ39" s="695"/>
      <c r="BR39" s="695"/>
      <c r="BS39" s="695"/>
      <c r="BT39" s="695"/>
      <c r="BU39" s="696"/>
      <c r="BV39" s="679">
        <v>112</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57281</v>
      </c>
      <c r="CS39" s="703"/>
      <c r="CT39" s="703"/>
      <c r="CU39" s="703"/>
      <c r="CV39" s="703"/>
      <c r="CW39" s="703"/>
      <c r="CX39" s="703"/>
      <c r="CY39" s="704"/>
      <c r="CZ39" s="684">
        <v>1.8</v>
      </c>
      <c r="DA39" s="715"/>
      <c r="DB39" s="715"/>
      <c r="DC39" s="717"/>
      <c r="DD39" s="688">
        <v>55905</v>
      </c>
      <c r="DE39" s="703"/>
      <c r="DF39" s="703"/>
      <c r="DG39" s="703"/>
      <c r="DH39" s="703"/>
      <c r="DI39" s="703"/>
      <c r="DJ39" s="703"/>
      <c r="DK39" s="704"/>
      <c r="DL39" s="688" t="s">
        <v>242</v>
      </c>
      <c r="DM39" s="703"/>
      <c r="DN39" s="703"/>
      <c r="DO39" s="703"/>
      <c r="DP39" s="703"/>
      <c r="DQ39" s="703"/>
      <c r="DR39" s="703"/>
      <c r="DS39" s="703"/>
      <c r="DT39" s="703"/>
      <c r="DU39" s="703"/>
      <c r="DV39" s="704"/>
      <c r="DW39" s="684" t="s">
        <v>175</v>
      </c>
      <c r="DX39" s="715"/>
      <c r="DY39" s="715"/>
      <c r="DZ39" s="715"/>
      <c r="EA39" s="715"/>
      <c r="EB39" s="715"/>
      <c r="EC39" s="716"/>
    </row>
    <row r="40" spans="2:133" ht="11.25" customHeight="1" x14ac:dyDescent="0.2">
      <c r="AQ40" s="756" t="s">
        <v>347</v>
      </c>
      <c r="AR40" s="757"/>
      <c r="AS40" s="757"/>
      <c r="AT40" s="757"/>
      <c r="AU40" s="757"/>
      <c r="AV40" s="757"/>
      <c r="AW40" s="757"/>
      <c r="AX40" s="757"/>
      <c r="AY40" s="758"/>
      <c r="AZ40" s="679">
        <v>70225</v>
      </c>
      <c r="BA40" s="680"/>
      <c r="BB40" s="680"/>
      <c r="BC40" s="680"/>
      <c r="BD40" s="703"/>
      <c r="BE40" s="703"/>
      <c r="BF40" s="738"/>
      <c r="BG40" s="770"/>
      <c r="BH40" s="771"/>
      <c r="BI40" s="771"/>
      <c r="BJ40" s="771"/>
      <c r="BK40" s="771"/>
      <c r="BL40" s="235"/>
      <c r="BM40" s="695" t="s">
        <v>348</v>
      </c>
      <c r="BN40" s="695"/>
      <c r="BO40" s="695"/>
      <c r="BP40" s="695"/>
      <c r="BQ40" s="695"/>
      <c r="BR40" s="695"/>
      <c r="BS40" s="695"/>
      <c r="BT40" s="695"/>
      <c r="BU40" s="696"/>
      <c r="BV40" s="679" t="s">
        <v>175</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t="s">
        <v>174</v>
      </c>
      <c r="CS40" s="680"/>
      <c r="CT40" s="680"/>
      <c r="CU40" s="680"/>
      <c r="CV40" s="680"/>
      <c r="CW40" s="680"/>
      <c r="CX40" s="680"/>
      <c r="CY40" s="681"/>
      <c r="CZ40" s="684" t="s">
        <v>175</v>
      </c>
      <c r="DA40" s="715"/>
      <c r="DB40" s="715"/>
      <c r="DC40" s="717"/>
      <c r="DD40" s="688" t="s">
        <v>175</v>
      </c>
      <c r="DE40" s="680"/>
      <c r="DF40" s="680"/>
      <c r="DG40" s="680"/>
      <c r="DH40" s="680"/>
      <c r="DI40" s="680"/>
      <c r="DJ40" s="680"/>
      <c r="DK40" s="681"/>
      <c r="DL40" s="688" t="s">
        <v>175</v>
      </c>
      <c r="DM40" s="680"/>
      <c r="DN40" s="680"/>
      <c r="DO40" s="680"/>
      <c r="DP40" s="680"/>
      <c r="DQ40" s="680"/>
      <c r="DR40" s="680"/>
      <c r="DS40" s="680"/>
      <c r="DT40" s="680"/>
      <c r="DU40" s="680"/>
      <c r="DV40" s="681"/>
      <c r="DW40" s="684" t="s">
        <v>242</v>
      </c>
      <c r="DX40" s="715"/>
      <c r="DY40" s="715"/>
      <c r="DZ40" s="715"/>
      <c r="EA40" s="715"/>
      <c r="EB40" s="715"/>
      <c r="EC40" s="716"/>
    </row>
    <row r="41" spans="2:133" ht="11.25" customHeight="1" x14ac:dyDescent="0.2">
      <c r="AQ41" s="766" t="s">
        <v>350</v>
      </c>
      <c r="AR41" s="767"/>
      <c r="AS41" s="767"/>
      <c r="AT41" s="767"/>
      <c r="AU41" s="767"/>
      <c r="AV41" s="767"/>
      <c r="AW41" s="767"/>
      <c r="AX41" s="767"/>
      <c r="AY41" s="768"/>
      <c r="AZ41" s="759">
        <v>117645</v>
      </c>
      <c r="BA41" s="760"/>
      <c r="BB41" s="760"/>
      <c r="BC41" s="760"/>
      <c r="BD41" s="749"/>
      <c r="BE41" s="749"/>
      <c r="BF41" s="751"/>
      <c r="BG41" s="772"/>
      <c r="BH41" s="773"/>
      <c r="BI41" s="773"/>
      <c r="BJ41" s="773"/>
      <c r="BK41" s="773"/>
      <c r="BL41" s="236"/>
      <c r="BM41" s="706" t="s">
        <v>351</v>
      </c>
      <c r="BN41" s="706"/>
      <c r="BO41" s="706"/>
      <c r="BP41" s="706"/>
      <c r="BQ41" s="706"/>
      <c r="BR41" s="706"/>
      <c r="BS41" s="706"/>
      <c r="BT41" s="706"/>
      <c r="BU41" s="707"/>
      <c r="BV41" s="759">
        <v>333</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242</v>
      </c>
      <c r="CS41" s="703"/>
      <c r="CT41" s="703"/>
      <c r="CU41" s="703"/>
      <c r="CV41" s="703"/>
      <c r="CW41" s="703"/>
      <c r="CX41" s="703"/>
      <c r="CY41" s="704"/>
      <c r="CZ41" s="684" t="s">
        <v>175</v>
      </c>
      <c r="DA41" s="715"/>
      <c r="DB41" s="715"/>
      <c r="DC41" s="717"/>
      <c r="DD41" s="688" t="s">
        <v>175</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335480</v>
      </c>
      <c r="CS42" s="680"/>
      <c r="CT42" s="680"/>
      <c r="CU42" s="680"/>
      <c r="CV42" s="680"/>
      <c r="CW42" s="680"/>
      <c r="CX42" s="680"/>
      <c r="CY42" s="681"/>
      <c r="CZ42" s="684">
        <v>10.8</v>
      </c>
      <c r="DA42" s="685"/>
      <c r="DB42" s="685"/>
      <c r="DC42" s="780"/>
      <c r="DD42" s="688">
        <v>27603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7523</v>
      </c>
      <c r="CS43" s="703"/>
      <c r="CT43" s="703"/>
      <c r="CU43" s="703"/>
      <c r="CV43" s="703"/>
      <c r="CW43" s="703"/>
      <c r="CX43" s="703"/>
      <c r="CY43" s="704"/>
      <c r="CZ43" s="684">
        <v>0.2</v>
      </c>
      <c r="DA43" s="715"/>
      <c r="DB43" s="715"/>
      <c r="DC43" s="717"/>
      <c r="DD43" s="688">
        <v>909</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357</v>
      </c>
      <c r="CD44" s="791" t="s">
        <v>309</v>
      </c>
      <c r="CE44" s="792"/>
      <c r="CF44" s="676" t="s">
        <v>358</v>
      </c>
      <c r="CG44" s="677"/>
      <c r="CH44" s="677"/>
      <c r="CI44" s="677"/>
      <c r="CJ44" s="677"/>
      <c r="CK44" s="677"/>
      <c r="CL44" s="677"/>
      <c r="CM44" s="677"/>
      <c r="CN44" s="677"/>
      <c r="CO44" s="677"/>
      <c r="CP44" s="677"/>
      <c r="CQ44" s="678"/>
      <c r="CR44" s="679">
        <v>232400</v>
      </c>
      <c r="CS44" s="680"/>
      <c r="CT44" s="680"/>
      <c r="CU44" s="680"/>
      <c r="CV44" s="680"/>
      <c r="CW44" s="680"/>
      <c r="CX44" s="680"/>
      <c r="CY44" s="681"/>
      <c r="CZ44" s="684">
        <v>7.5</v>
      </c>
      <c r="DA44" s="685"/>
      <c r="DB44" s="685"/>
      <c r="DC44" s="780"/>
      <c r="DD44" s="688">
        <v>17526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359</v>
      </c>
      <c r="CG45" s="677"/>
      <c r="CH45" s="677"/>
      <c r="CI45" s="677"/>
      <c r="CJ45" s="677"/>
      <c r="CK45" s="677"/>
      <c r="CL45" s="677"/>
      <c r="CM45" s="677"/>
      <c r="CN45" s="677"/>
      <c r="CO45" s="677"/>
      <c r="CP45" s="677"/>
      <c r="CQ45" s="678"/>
      <c r="CR45" s="679">
        <v>96505</v>
      </c>
      <c r="CS45" s="703"/>
      <c r="CT45" s="703"/>
      <c r="CU45" s="703"/>
      <c r="CV45" s="703"/>
      <c r="CW45" s="703"/>
      <c r="CX45" s="703"/>
      <c r="CY45" s="704"/>
      <c r="CZ45" s="684">
        <v>3.1</v>
      </c>
      <c r="DA45" s="715"/>
      <c r="DB45" s="715"/>
      <c r="DC45" s="717"/>
      <c r="DD45" s="688">
        <v>4976</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360</v>
      </c>
      <c r="CG46" s="677"/>
      <c r="CH46" s="677"/>
      <c r="CI46" s="677"/>
      <c r="CJ46" s="677"/>
      <c r="CK46" s="677"/>
      <c r="CL46" s="677"/>
      <c r="CM46" s="677"/>
      <c r="CN46" s="677"/>
      <c r="CO46" s="677"/>
      <c r="CP46" s="677"/>
      <c r="CQ46" s="678"/>
      <c r="CR46" s="679">
        <v>135895</v>
      </c>
      <c r="CS46" s="680"/>
      <c r="CT46" s="680"/>
      <c r="CU46" s="680"/>
      <c r="CV46" s="680"/>
      <c r="CW46" s="680"/>
      <c r="CX46" s="680"/>
      <c r="CY46" s="681"/>
      <c r="CZ46" s="684">
        <v>4.4000000000000004</v>
      </c>
      <c r="DA46" s="685"/>
      <c r="DB46" s="685"/>
      <c r="DC46" s="780"/>
      <c r="DD46" s="688">
        <v>12550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361</v>
      </c>
      <c r="CG47" s="677"/>
      <c r="CH47" s="677"/>
      <c r="CI47" s="677"/>
      <c r="CJ47" s="677"/>
      <c r="CK47" s="677"/>
      <c r="CL47" s="677"/>
      <c r="CM47" s="677"/>
      <c r="CN47" s="677"/>
      <c r="CO47" s="677"/>
      <c r="CP47" s="677"/>
      <c r="CQ47" s="678"/>
      <c r="CR47" s="679">
        <v>103080</v>
      </c>
      <c r="CS47" s="703"/>
      <c r="CT47" s="703"/>
      <c r="CU47" s="703"/>
      <c r="CV47" s="703"/>
      <c r="CW47" s="703"/>
      <c r="CX47" s="703"/>
      <c r="CY47" s="704"/>
      <c r="CZ47" s="684">
        <v>3.3</v>
      </c>
      <c r="DA47" s="715"/>
      <c r="DB47" s="715"/>
      <c r="DC47" s="717"/>
      <c r="DD47" s="688">
        <v>10077</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ht="11" x14ac:dyDescent="0.2">
      <c r="CD48" s="795"/>
      <c r="CE48" s="796"/>
      <c r="CF48" s="676" t="s">
        <v>362</v>
      </c>
      <c r="CG48" s="677"/>
      <c r="CH48" s="677"/>
      <c r="CI48" s="677"/>
      <c r="CJ48" s="677"/>
      <c r="CK48" s="677"/>
      <c r="CL48" s="677"/>
      <c r="CM48" s="677"/>
      <c r="CN48" s="677"/>
      <c r="CO48" s="677"/>
      <c r="CP48" s="677"/>
      <c r="CQ48" s="678"/>
      <c r="CR48" s="679" t="s">
        <v>242</v>
      </c>
      <c r="CS48" s="680"/>
      <c r="CT48" s="680"/>
      <c r="CU48" s="680"/>
      <c r="CV48" s="680"/>
      <c r="CW48" s="680"/>
      <c r="CX48" s="680"/>
      <c r="CY48" s="681"/>
      <c r="CZ48" s="684" t="s">
        <v>242</v>
      </c>
      <c r="DA48" s="685"/>
      <c r="DB48" s="685"/>
      <c r="DC48" s="780"/>
      <c r="DD48" s="688" t="s">
        <v>242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363</v>
      </c>
      <c r="CE49" s="725"/>
      <c r="CF49" s="725"/>
      <c r="CG49" s="725"/>
      <c r="CH49" s="725"/>
      <c r="CI49" s="725"/>
      <c r="CJ49" s="725"/>
      <c r="CK49" s="725"/>
      <c r="CL49" s="725"/>
      <c r="CM49" s="725"/>
      <c r="CN49" s="725"/>
      <c r="CO49" s="725"/>
      <c r="CP49" s="725"/>
      <c r="CQ49" s="726"/>
      <c r="CR49" s="759">
        <v>3102221</v>
      </c>
      <c r="CS49" s="749"/>
      <c r="CT49" s="749"/>
      <c r="CU49" s="749"/>
      <c r="CV49" s="749"/>
      <c r="CW49" s="749"/>
      <c r="CX49" s="749"/>
      <c r="CY49" s="781"/>
      <c r="CZ49" s="764">
        <v>100</v>
      </c>
      <c r="DA49" s="782"/>
      <c r="DB49" s="782"/>
      <c r="DC49" s="783"/>
      <c r="DD49" s="784">
        <v>2249347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1" hidden="1" x14ac:dyDescent="0.2"/>
    <row r="51" spans="82:133" ht="11" hidden="1" x14ac:dyDescent="0.2"/>
    <row r="52" spans="82:133" ht="11" hidden="1" x14ac:dyDescent="0.2"/>
    <row r="53" spans="82:133" ht="11" hidden="1" x14ac:dyDescent="0.2"/>
  </sheetData>
  <sheetProtection algorithmName="SHA-512" hashValue="WbevtSPsv3l0wCkWfahBFB/09Q1VatT1Y+YT/fpj06g6Y2JAXHzzFmN2TXkA1F0Tj4J2Bx6Bx3KCy3HuXg3moA==" saltValue="PnSim683kXt6Q8lBo6n6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386</v>
      </c>
      <c r="C7" s="812"/>
      <c r="D7" s="812"/>
      <c r="E7" s="812"/>
      <c r="F7" s="812"/>
      <c r="G7" s="812"/>
      <c r="H7" s="812"/>
      <c r="I7" s="812"/>
      <c r="J7" s="812"/>
      <c r="K7" s="812"/>
      <c r="L7" s="812"/>
      <c r="M7" s="812"/>
      <c r="N7" s="812"/>
      <c r="O7" s="812"/>
      <c r="P7" s="813"/>
      <c r="Q7" s="814">
        <v>3258</v>
      </c>
      <c r="R7" s="815"/>
      <c r="S7" s="815"/>
      <c r="T7" s="815"/>
      <c r="U7" s="815"/>
      <c r="V7" s="815">
        <v>3102</v>
      </c>
      <c r="W7" s="815"/>
      <c r="X7" s="815"/>
      <c r="Y7" s="815"/>
      <c r="Z7" s="815"/>
      <c r="AA7" s="815">
        <v>156</v>
      </c>
      <c r="AB7" s="815"/>
      <c r="AC7" s="815"/>
      <c r="AD7" s="815"/>
      <c r="AE7" s="816"/>
      <c r="AF7" s="817">
        <v>126</v>
      </c>
      <c r="AG7" s="818"/>
      <c r="AH7" s="818"/>
      <c r="AI7" s="818"/>
      <c r="AJ7" s="819"/>
      <c r="AK7" s="854">
        <v>69</v>
      </c>
      <c r="AL7" s="855"/>
      <c r="AM7" s="855"/>
      <c r="AN7" s="855"/>
      <c r="AO7" s="855"/>
      <c r="AP7" s="855">
        <v>3602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t="s">
        <v>591</v>
      </c>
      <c r="BU7" s="859" t="s">
        <v>591</v>
      </c>
      <c r="BV7" s="859" t="s">
        <v>591</v>
      </c>
      <c r="BW7" s="859" t="s">
        <v>591</v>
      </c>
      <c r="BX7" s="859" t="s">
        <v>591</v>
      </c>
      <c r="BY7" s="859" t="s">
        <v>591</v>
      </c>
      <c r="BZ7" s="859" t="s">
        <v>591</v>
      </c>
      <c r="CA7" s="859" t="s">
        <v>591</v>
      </c>
      <c r="CB7" s="859" t="s">
        <v>591</v>
      </c>
      <c r="CC7" s="859" t="s">
        <v>591</v>
      </c>
      <c r="CD7" s="859" t="s">
        <v>591</v>
      </c>
      <c r="CE7" s="859" t="s">
        <v>591</v>
      </c>
      <c r="CF7" s="859" t="s">
        <v>591</v>
      </c>
      <c r="CG7" s="860" t="s">
        <v>591</v>
      </c>
      <c r="CH7" s="851">
        <v>4</v>
      </c>
      <c r="CI7" s="852"/>
      <c r="CJ7" s="852"/>
      <c r="CK7" s="852"/>
      <c r="CL7" s="853"/>
      <c r="CM7" s="851">
        <v>20</v>
      </c>
      <c r="CN7" s="852"/>
      <c r="CO7" s="852"/>
      <c r="CP7" s="852"/>
      <c r="CQ7" s="853"/>
      <c r="CR7" s="851">
        <v>10</v>
      </c>
      <c r="CS7" s="852"/>
      <c r="CT7" s="852"/>
      <c r="CU7" s="852"/>
      <c r="CV7" s="853"/>
      <c r="CW7" s="851">
        <v>2</v>
      </c>
      <c r="CX7" s="852"/>
      <c r="CY7" s="852"/>
      <c r="CZ7" s="852"/>
      <c r="DA7" s="853"/>
      <c r="DB7" s="851" t="s">
        <v>595</v>
      </c>
      <c r="DC7" s="852"/>
      <c r="DD7" s="852"/>
      <c r="DE7" s="852"/>
      <c r="DF7" s="853"/>
      <c r="DG7" s="851" t="s">
        <v>595</v>
      </c>
      <c r="DH7" s="852"/>
      <c r="DI7" s="852"/>
      <c r="DJ7" s="852"/>
      <c r="DK7" s="853"/>
      <c r="DL7" s="851" t="s">
        <v>595</v>
      </c>
      <c r="DM7" s="852"/>
      <c r="DN7" s="852"/>
      <c r="DO7" s="852"/>
      <c r="DP7" s="853"/>
      <c r="DQ7" s="851" t="s">
        <v>595</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592</v>
      </c>
      <c r="BT8" s="849" t="s">
        <v>592</v>
      </c>
      <c r="BU8" s="849" t="s">
        <v>592</v>
      </c>
      <c r="BV8" s="849" t="s">
        <v>592</v>
      </c>
      <c r="BW8" s="849" t="s">
        <v>592</v>
      </c>
      <c r="BX8" s="849" t="s">
        <v>592</v>
      </c>
      <c r="BY8" s="849" t="s">
        <v>592</v>
      </c>
      <c r="BZ8" s="849" t="s">
        <v>592</v>
      </c>
      <c r="CA8" s="849" t="s">
        <v>592</v>
      </c>
      <c r="CB8" s="849" t="s">
        <v>592</v>
      </c>
      <c r="CC8" s="849" t="s">
        <v>592</v>
      </c>
      <c r="CD8" s="849" t="s">
        <v>592</v>
      </c>
      <c r="CE8" s="849" t="s">
        <v>592</v>
      </c>
      <c r="CF8" s="849" t="s">
        <v>592</v>
      </c>
      <c r="CG8" s="850" t="s">
        <v>592</v>
      </c>
      <c r="CH8" s="861" t="s">
        <v>597</v>
      </c>
      <c r="CI8" s="862"/>
      <c r="CJ8" s="862"/>
      <c r="CK8" s="862"/>
      <c r="CL8" s="863"/>
      <c r="CM8" s="861" t="s">
        <v>595</v>
      </c>
      <c r="CN8" s="862"/>
      <c r="CO8" s="862"/>
      <c r="CP8" s="862"/>
      <c r="CQ8" s="863"/>
      <c r="CR8" s="861">
        <v>2</v>
      </c>
      <c r="CS8" s="862"/>
      <c r="CT8" s="862"/>
      <c r="CU8" s="862"/>
      <c r="CV8" s="863"/>
      <c r="CW8" s="861" t="s">
        <v>595</v>
      </c>
      <c r="CX8" s="862"/>
      <c r="CY8" s="862"/>
      <c r="CZ8" s="862"/>
      <c r="DA8" s="863"/>
      <c r="DB8" s="861" t="s">
        <v>595</v>
      </c>
      <c r="DC8" s="862"/>
      <c r="DD8" s="862"/>
      <c r="DE8" s="862"/>
      <c r="DF8" s="863"/>
      <c r="DG8" s="861" t="s">
        <v>595</v>
      </c>
      <c r="DH8" s="862"/>
      <c r="DI8" s="862"/>
      <c r="DJ8" s="862"/>
      <c r="DK8" s="863"/>
      <c r="DL8" s="861" t="s">
        <v>594</v>
      </c>
      <c r="DM8" s="862"/>
      <c r="DN8" s="862"/>
      <c r="DO8" s="862"/>
      <c r="DP8" s="863"/>
      <c r="DQ8" s="861" t="s">
        <v>595</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388</v>
      </c>
      <c r="B23" s="870" t="s">
        <v>389</v>
      </c>
      <c r="C23" s="871"/>
      <c r="D23" s="871"/>
      <c r="E23" s="871"/>
      <c r="F23" s="871"/>
      <c r="G23" s="871"/>
      <c r="H23" s="871"/>
      <c r="I23" s="871"/>
      <c r="J23" s="871"/>
      <c r="K23" s="871"/>
      <c r="L23" s="871"/>
      <c r="M23" s="871"/>
      <c r="N23" s="871"/>
      <c r="O23" s="871"/>
      <c r="P23" s="872"/>
      <c r="Q23" s="873">
        <v>3258</v>
      </c>
      <c r="R23" s="874"/>
      <c r="S23" s="874"/>
      <c r="T23" s="874"/>
      <c r="U23" s="874"/>
      <c r="V23" s="874">
        <v>3102</v>
      </c>
      <c r="W23" s="874"/>
      <c r="X23" s="874"/>
      <c r="Y23" s="874"/>
      <c r="Z23" s="874"/>
      <c r="AA23" s="874">
        <v>156</v>
      </c>
      <c r="AB23" s="874"/>
      <c r="AC23" s="874"/>
      <c r="AD23" s="874"/>
      <c r="AE23" s="875"/>
      <c r="AF23" s="876">
        <v>126</v>
      </c>
      <c r="AG23" s="874"/>
      <c r="AH23" s="874"/>
      <c r="AI23" s="874"/>
      <c r="AJ23" s="877"/>
      <c r="AK23" s="878"/>
      <c r="AL23" s="879"/>
      <c r="AM23" s="879"/>
      <c r="AN23" s="879"/>
      <c r="AO23" s="879"/>
      <c r="AP23" s="874">
        <v>3602</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401</v>
      </c>
      <c r="C28" s="812"/>
      <c r="D28" s="812"/>
      <c r="E28" s="812"/>
      <c r="F28" s="812"/>
      <c r="G28" s="812"/>
      <c r="H28" s="812"/>
      <c r="I28" s="812"/>
      <c r="J28" s="812"/>
      <c r="K28" s="812"/>
      <c r="L28" s="812"/>
      <c r="M28" s="812"/>
      <c r="N28" s="812"/>
      <c r="O28" s="812"/>
      <c r="P28" s="813"/>
      <c r="Q28" s="902">
        <v>752</v>
      </c>
      <c r="R28" s="903"/>
      <c r="S28" s="903"/>
      <c r="T28" s="903"/>
      <c r="U28" s="903"/>
      <c r="V28" s="903">
        <v>702</v>
      </c>
      <c r="W28" s="903"/>
      <c r="X28" s="903"/>
      <c r="Y28" s="903"/>
      <c r="Z28" s="903"/>
      <c r="AA28" s="903">
        <v>50</v>
      </c>
      <c r="AB28" s="903"/>
      <c r="AC28" s="903"/>
      <c r="AD28" s="903"/>
      <c r="AE28" s="904"/>
      <c r="AF28" s="905">
        <v>50</v>
      </c>
      <c r="AG28" s="903"/>
      <c r="AH28" s="903"/>
      <c r="AI28" s="903"/>
      <c r="AJ28" s="906"/>
      <c r="AK28" s="907">
        <v>50</v>
      </c>
      <c r="AL28" s="898"/>
      <c r="AM28" s="898"/>
      <c r="AN28" s="898"/>
      <c r="AO28" s="898"/>
      <c r="AP28" s="898" t="s">
        <v>595</v>
      </c>
      <c r="AQ28" s="898"/>
      <c r="AR28" s="898"/>
      <c r="AS28" s="898"/>
      <c r="AT28" s="898"/>
      <c r="AU28" s="898" t="s">
        <v>595</v>
      </c>
      <c r="AV28" s="898"/>
      <c r="AW28" s="898"/>
      <c r="AX28" s="898"/>
      <c r="AY28" s="898"/>
      <c r="AZ28" s="899" t="s">
        <v>595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402</v>
      </c>
      <c r="C29" s="836"/>
      <c r="D29" s="836"/>
      <c r="E29" s="836"/>
      <c r="F29" s="836"/>
      <c r="G29" s="836"/>
      <c r="H29" s="836"/>
      <c r="I29" s="836"/>
      <c r="J29" s="836"/>
      <c r="K29" s="836"/>
      <c r="L29" s="836"/>
      <c r="M29" s="836"/>
      <c r="N29" s="836"/>
      <c r="O29" s="836"/>
      <c r="P29" s="837"/>
      <c r="Q29" s="838">
        <v>99</v>
      </c>
      <c r="R29" s="839"/>
      <c r="S29" s="839"/>
      <c r="T29" s="839"/>
      <c r="U29" s="839"/>
      <c r="V29" s="839">
        <v>97</v>
      </c>
      <c r="W29" s="839"/>
      <c r="X29" s="839"/>
      <c r="Y29" s="839"/>
      <c r="Z29" s="839"/>
      <c r="AA29" s="839">
        <v>2</v>
      </c>
      <c r="AB29" s="839"/>
      <c r="AC29" s="839"/>
      <c r="AD29" s="839"/>
      <c r="AE29" s="840"/>
      <c r="AF29" s="841">
        <v>2</v>
      </c>
      <c r="AG29" s="842"/>
      <c r="AH29" s="842"/>
      <c r="AI29" s="842"/>
      <c r="AJ29" s="843"/>
      <c r="AK29" s="910">
        <v>20</v>
      </c>
      <c r="AL29" s="911"/>
      <c r="AM29" s="911"/>
      <c r="AN29" s="911"/>
      <c r="AO29" s="911"/>
      <c r="AP29" s="911" t="s">
        <v>597</v>
      </c>
      <c r="AQ29" s="911"/>
      <c r="AR29" s="911"/>
      <c r="AS29" s="911"/>
      <c r="AT29" s="911"/>
      <c r="AU29" s="911" t="s">
        <v>597</v>
      </c>
      <c r="AV29" s="911"/>
      <c r="AW29" s="911"/>
      <c r="AX29" s="911"/>
      <c r="AY29" s="911"/>
      <c r="AZ29" s="912" t="s">
        <v>594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403</v>
      </c>
      <c r="C30" s="836"/>
      <c r="D30" s="836"/>
      <c r="E30" s="836"/>
      <c r="F30" s="836"/>
      <c r="G30" s="836"/>
      <c r="H30" s="836"/>
      <c r="I30" s="836"/>
      <c r="J30" s="836"/>
      <c r="K30" s="836"/>
      <c r="L30" s="836"/>
      <c r="M30" s="836"/>
      <c r="N30" s="836"/>
      <c r="O30" s="836"/>
      <c r="P30" s="837"/>
      <c r="Q30" s="838">
        <v>628</v>
      </c>
      <c r="R30" s="839"/>
      <c r="S30" s="839"/>
      <c r="T30" s="839"/>
      <c r="U30" s="839"/>
      <c r="V30" s="839">
        <v>619</v>
      </c>
      <c r="W30" s="839"/>
      <c r="X30" s="839"/>
      <c r="Y30" s="839"/>
      <c r="Z30" s="839"/>
      <c r="AA30" s="839">
        <v>9</v>
      </c>
      <c r="AB30" s="839"/>
      <c r="AC30" s="839"/>
      <c r="AD30" s="839"/>
      <c r="AE30" s="840"/>
      <c r="AF30" s="841">
        <v>9</v>
      </c>
      <c r="AG30" s="842"/>
      <c r="AH30" s="842"/>
      <c r="AI30" s="842"/>
      <c r="AJ30" s="843"/>
      <c r="AK30" s="910">
        <v>94</v>
      </c>
      <c r="AL30" s="911"/>
      <c r="AM30" s="911"/>
      <c r="AN30" s="911"/>
      <c r="AO30" s="911"/>
      <c r="AP30" s="911" t="s">
        <v>595</v>
      </c>
      <c r="AQ30" s="911"/>
      <c r="AR30" s="911"/>
      <c r="AS30" s="911"/>
      <c r="AT30" s="911"/>
      <c r="AU30" s="911" t="s">
        <v>598</v>
      </c>
      <c r="AV30" s="911"/>
      <c r="AW30" s="911"/>
      <c r="AX30" s="911"/>
      <c r="AY30" s="911"/>
      <c r="AZ30" s="912" t="s">
        <v>596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404</v>
      </c>
      <c r="C31" s="836"/>
      <c r="D31" s="836"/>
      <c r="E31" s="836"/>
      <c r="F31" s="836"/>
      <c r="G31" s="836"/>
      <c r="H31" s="836"/>
      <c r="I31" s="836"/>
      <c r="J31" s="836"/>
      <c r="K31" s="836"/>
      <c r="L31" s="836"/>
      <c r="M31" s="836"/>
      <c r="N31" s="836"/>
      <c r="O31" s="836"/>
      <c r="P31" s="837"/>
      <c r="Q31" s="838">
        <v>5</v>
      </c>
      <c r="R31" s="839"/>
      <c r="S31" s="839"/>
      <c r="T31" s="839"/>
      <c r="U31" s="839"/>
      <c r="V31" s="839">
        <v>4</v>
      </c>
      <c r="W31" s="839"/>
      <c r="X31" s="839"/>
      <c r="Y31" s="839"/>
      <c r="Z31" s="839"/>
      <c r="AA31" s="839">
        <v>0</v>
      </c>
      <c r="AB31" s="839"/>
      <c r="AC31" s="839"/>
      <c r="AD31" s="839"/>
      <c r="AE31" s="840"/>
      <c r="AF31" s="841">
        <v>0</v>
      </c>
      <c r="AG31" s="842"/>
      <c r="AH31" s="842"/>
      <c r="AI31" s="842"/>
      <c r="AJ31" s="843"/>
      <c r="AK31" s="910">
        <v>1</v>
      </c>
      <c r="AL31" s="911"/>
      <c r="AM31" s="911"/>
      <c r="AN31" s="911"/>
      <c r="AO31" s="911"/>
      <c r="AP31" s="911" t="s">
        <v>595</v>
      </c>
      <c r="AQ31" s="911"/>
      <c r="AR31" s="911"/>
      <c r="AS31" s="911"/>
      <c r="AT31" s="911"/>
      <c r="AU31" s="911" t="s">
        <v>595</v>
      </c>
      <c r="AV31" s="911"/>
      <c r="AW31" s="911"/>
      <c r="AX31" s="911"/>
      <c r="AY31" s="911"/>
      <c r="AZ31" s="912" t="s">
        <v>594</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405</v>
      </c>
      <c r="C32" s="836"/>
      <c r="D32" s="836"/>
      <c r="E32" s="836"/>
      <c r="F32" s="836"/>
      <c r="G32" s="836"/>
      <c r="H32" s="836"/>
      <c r="I32" s="836"/>
      <c r="J32" s="836"/>
      <c r="K32" s="836"/>
      <c r="L32" s="836"/>
      <c r="M32" s="836"/>
      <c r="N32" s="836"/>
      <c r="O32" s="836"/>
      <c r="P32" s="837"/>
      <c r="Q32" s="838">
        <v>68</v>
      </c>
      <c r="R32" s="839"/>
      <c r="S32" s="839"/>
      <c r="T32" s="839"/>
      <c r="U32" s="839"/>
      <c r="V32" s="839">
        <v>68</v>
      </c>
      <c r="W32" s="839"/>
      <c r="X32" s="839"/>
      <c r="Y32" s="839"/>
      <c r="Z32" s="839"/>
      <c r="AA32" s="839">
        <v>0</v>
      </c>
      <c r="AB32" s="839"/>
      <c r="AC32" s="839"/>
      <c r="AD32" s="839"/>
      <c r="AE32" s="840"/>
      <c r="AF32" s="841">
        <v>0</v>
      </c>
      <c r="AG32" s="842"/>
      <c r="AH32" s="842"/>
      <c r="AI32" s="842"/>
      <c r="AJ32" s="843"/>
      <c r="AK32" s="910">
        <v>22</v>
      </c>
      <c r="AL32" s="911"/>
      <c r="AM32" s="911"/>
      <c r="AN32" s="911"/>
      <c r="AO32" s="911"/>
      <c r="AP32" s="911" t="s">
        <v>595</v>
      </c>
      <c r="AQ32" s="911"/>
      <c r="AR32" s="911"/>
      <c r="AS32" s="911"/>
      <c r="AT32" s="911"/>
      <c r="AU32" s="911" t="s">
        <v>595</v>
      </c>
      <c r="AV32" s="911"/>
      <c r="AW32" s="911"/>
      <c r="AX32" s="911"/>
      <c r="AY32" s="911"/>
      <c r="AZ32" s="912" t="s">
        <v>595</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406</v>
      </c>
      <c r="C33" s="836"/>
      <c r="D33" s="836"/>
      <c r="E33" s="836"/>
      <c r="F33" s="836"/>
      <c r="G33" s="836"/>
      <c r="H33" s="836"/>
      <c r="I33" s="836"/>
      <c r="J33" s="836"/>
      <c r="K33" s="836"/>
      <c r="L33" s="836"/>
      <c r="M33" s="836"/>
      <c r="N33" s="836"/>
      <c r="O33" s="836"/>
      <c r="P33" s="837"/>
      <c r="Q33" s="838">
        <v>3</v>
      </c>
      <c r="R33" s="839"/>
      <c r="S33" s="839"/>
      <c r="T33" s="839"/>
      <c r="U33" s="839"/>
      <c r="V33" s="839">
        <v>3</v>
      </c>
      <c r="W33" s="839"/>
      <c r="X33" s="839"/>
      <c r="Y33" s="839"/>
      <c r="Z33" s="839"/>
      <c r="AA33" s="839" t="s">
        <v>593</v>
      </c>
      <c r="AB33" s="839"/>
      <c r="AC33" s="839"/>
      <c r="AD33" s="839"/>
      <c r="AE33" s="840"/>
      <c r="AF33" s="841" t="s">
        <v>299</v>
      </c>
      <c r="AG33" s="842"/>
      <c r="AH33" s="842"/>
      <c r="AI33" s="842"/>
      <c r="AJ33" s="843"/>
      <c r="AK33" s="910">
        <v>3</v>
      </c>
      <c r="AL33" s="911"/>
      <c r="AM33" s="911"/>
      <c r="AN33" s="911"/>
      <c r="AO33" s="911"/>
      <c r="AP33" s="911" t="s">
        <v>594</v>
      </c>
      <c r="AQ33" s="911"/>
      <c r="AR33" s="911"/>
      <c r="AS33" s="911"/>
      <c r="AT33" s="911"/>
      <c r="AU33" s="911" t="s">
        <v>595</v>
      </c>
      <c r="AV33" s="911"/>
      <c r="AW33" s="911"/>
      <c r="AX33" s="911"/>
      <c r="AY33" s="911"/>
      <c r="AZ33" s="912" t="s">
        <v>595</v>
      </c>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407</v>
      </c>
      <c r="C34" s="836"/>
      <c r="D34" s="836"/>
      <c r="E34" s="836"/>
      <c r="F34" s="836"/>
      <c r="G34" s="836"/>
      <c r="H34" s="836"/>
      <c r="I34" s="836"/>
      <c r="J34" s="836"/>
      <c r="K34" s="836"/>
      <c r="L34" s="836"/>
      <c r="M34" s="836"/>
      <c r="N34" s="836"/>
      <c r="O34" s="836"/>
      <c r="P34" s="837"/>
      <c r="Q34" s="838">
        <v>209</v>
      </c>
      <c r="R34" s="839"/>
      <c r="S34" s="839"/>
      <c r="T34" s="839"/>
      <c r="U34" s="839"/>
      <c r="V34" s="839">
        <v>198</v>
      </c>
      <c r="W34" s="839"/>
      <c r="X34" s="839"/>
      <c r="Y34" s="839"/>
      <c r="Z34" s="839"/>
      <c r="AA34" s="839">
        <v>11</v>
      </c>
      <c r="AB34" s="839"/>
      <c r="AC34" s="839"/>
      <c r="AD34" s="839"/>
      <c r="AE34" s="840"/>
      <c r="AF34" s="841">
        <v>10</v>
      </c>
      <c r="AG34" s="842"/>
      <c r="AH34" s="842"/>
      <c r="AI34" s="842"/>
      <c r="AJ34" s="843"/>
      <c r="AK34" s="910">
        <v>53</v>
      </c>
      <c r="AL34" s="911"/>
      <c r="AM34" s="911"/>
      <c r="AN34" s="911"/>
      <c r="AO34" s="911"/>
      <c r="AP34" s="911">
        <v>1478</v>
      </c>
      <c r="AQ34" s="911"/>
      <c r="AR34" s="911"/>
      <c r="AS34" s="911"/>
      <c r="AT34" s="911"/>
      <c r="AU34" s="911">
        <v>838</v>
      </c>
      <c r="AV34" s="911"/>
      <c r="AW34" s="911"/>
      <c r="AX34" s="911"/>
      <c r="AY34" s="911"/>
      <c r="AZ34" s="912" t="s">
        <v>595</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t="s">
        <v>409</v>
      </c>
      <c r="C35" s="836"/>
      <c r="D35" s="836"/>
      <c r="E35" s="836"/>
      <c r="F35" s="836"/>
      <c r="G35" s="836"/>
      <c r="H35" s="836"/>
      <c r="I35" s="836"/>
      <c r="J35" s="836"/>
      <c r="K35" s="836"/>
      <c r="L35" s="836"/>
      <c r="M35" s="836"/>
      <c r="N35" s="836"/>
      <c r="O35" s="836"/>
      <c r="P35" s="837"/>
      <c r="Q35" s="838">
        <v>224</v>
      </c>
      <c r="R35" s="839"/>
      <c r="S35" s="839"/>
      <c r="T35" s="839"/>
      <c r="U35" s="839"/>
      <c r="V35" s="839">
        <v>218</v>
      </c>
      <c r="W35" s="839"/>
      <c r="X35" s="839"/>
      <c r="Y35" s="839"/>
      <c r="Z35" s="839"/>
      <c r="AA35" s="839">
        <v>6</v>
      </c>
      <c r="AB35" s="839"/>
      <c r="AC35" s="839"/>
      <c r="AD35" s="839"/>
      <c r="AE35" s="840"/>
      <c r="AF35" s="841">
        <v>2</v>
      </c>
      <c r="AG35" s="842"/>
      <c r="AH35" s="842"/>
      <c r="AI35" s="842"/>
      <c r="AJ35" s="843"/>
      <c r="AK35" s="910">
        <v>151</v>
      </c>
      <c r="AL35" s="911"/>
      <c r="AM35" s="911"/>
      <c r="AN35" s="911"/>
      <c r="AO35" s="911"/>
      <c r="AP35" s="911">
        <v>1838</v>
      </c>
      <c r="AQ35" s="911"/>
      <c r="AR35" s="911"/>
      <c r="AS35" s="911"/>
      <c r="AT35" s="911"/>
      <c r="AU35" s="911">
        <v>1734</v>
      </c>
      <c r="AV35" s="911"/>
      <c r="AW35" s="911"/>
      <c r="AX35" s="911"/>
      <c r="AY35" s="911"/>
      <c r="AZ35" s="912" t="s">
        <v>594</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74</v>
      </c>
      <c r="AG63" s="922"/>
      <c r="AH63" s="922"/>
      <c r="AI63" s="922"/>
      <c r="AJ63" s="923"/>
      <c r="AK63" s="924"/>
      <c r="AL63" s="919"/>
      <c r="AM63" s="919"/>
      <c r="AN63" s="919"/>
      <c r="AO63" s="919"/>
      <c r="AP63" s="922">
        <v>3317</v>
      </c>
      <c r="AQ63" s="922"/>
      <c r="AR63" s="922"/>
      <c r="AS63" s="922"/>
      <c r="AT63" s="922"/>
      <c r="AU63" s="922">
        <v>2572</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415</v>
      </c>
      <c r="B66" s="821"/>
      <c r="C66" s="821"/>
      <c r="D66" s="821"/>
      <c r="E66" s="821"/>
      <c r="F66" s="821"/>
      <c r="G66" s="821"/>
      <c r="H66" s="821"/>
      <c r="I66" s="821"/>
      <c r="J66" s="821"/>
      <c r="K66" s="821"/>
      <c r="L66" s="821"/>
      <c r="M66" s="821"/>
      <c r="N66" s="821"/>
      <c r="O66" s="821"/>
      <c r="P66" s="822"/>
      <c r="Q66" s="797" t="s">
        <v>393</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577</v>
      </c>
      <c r="C68" s="950"/>
      <c r="D68" s="950"/>
      <c r="E68" s="950"/>
      <c r="F68" s="950"/>
      <c r="G68" s="950"/>
      <c r="H68" s="950"/>
      <c r="I68" s="950"/>
      <c r="J68" s="950"/>
      <c r="K68" s="950"/>
      <c r="L68" s="950"/>
      <c r="M68" s="950"/>
      <c r="N68" s="950"/>
      <c r="O68" s="950"/>
      <c r="P68" s="951"/>
      <c r="Q68" s="952">
        <v>7361</v>
      </c>
      <c r="R68" s="946"/>
      <c r="S68" s="946"/>
      <c r="T68" s="946"/>
      <c r="U68" s="946"/>
      <c r="V68" s="946">
        <v>7357</v>
      </c>
      <c r="W68" s="946"/>
      <c r="X68" s="946"/>
      <c r="Y68" s="946"/>
      <c r="Z68" s="946"/>
      <c r="AA68" s="946">
        <v>4</v>
      </c>
      <c r="AB68" s="946"/>
      <c r="AC68" s="946"/>
      <c r="AD68" s="946"/>
      <c r="AE68" s="946"/>
      <c r="AF68" s="946">
        <v>2011</v>
      </c>
      <c r="AG68" s="946"/>
      <c r="AH68" s="946"/>
      <c r="AI68" s="946"/>
      <c r="AJ68" s="946"/>
      <c r="AK68" s="946" t="s">
        <v>595</v>
      </c>
      <c r="AL68" s="946"/>
      <c r="AM68" s="946"/>
      <c r="AN68" s="946"/>
      <c r="AO68" s="946"/>
      <c r="AP68" s="946">
        <v>4643</v>
      </c>
      <c r="AQ68" s="946"/>
      <c r="AR68" s="946"/>
      <c r="AS68" s="946"/>
      <c r="AT68" s="946"/>
      <c r="AU68" s="946">
        <v>93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578</v>
      </c>
      <c r="C69" s="954"/>
      <c r="D69" s="954"/>
      <c r="E69" s="954"/>
      <c r="F69" s="954"/>
      <c r="G69" s="954"/>
      <c r="H69" s="954"/>
      <c r="I69" s="954"/>
      <c r="J69" s="954"/>
      <c r="K69" s="954"/>
      <c r="L69" s="954"/>
      <c r="M69" s="954"/>
      <c r="N69" s="954"/>
      <c r="O69" s="954"/>
      <c r="P69" s="955"/>
      <c r="Q69" s="956">
        <v>516</v>
      </c>
      <c r="R69" s="911"/>
      <c r="S69" s="911"/>
      <c r="T69" s="911"/>
      <c r="U69" s="911"/>
      <c r="V69" s="911">
        <v>523</v>
      </c>
      <c r="W69" s="911"/>
      <c r="X69" s="911"/>
      <c r="Y69" s="911"/>
      <c r="Z69" s="911"/>
      <c r="AA69" s="911">
        <v>7</v>
      </c>
      <c r="AB69" s="911"/>
      <c r="AC69" s="911"/>
      <c r="AD69" s="911"/>
      <c r="AE69" s="911"/>
      <c r="AF69" s="911">
        <v>129</v>
      </c>
      <c r="AG69" s="911"/>
      <c r="AH69" s="911"/>
      <c r="AI69" s="911"/>
      <c r="AJ69" s="911"/>
      <c r="AK69" s="911" t="s">
        <v>595</v>
      </c>
      <c r="AL69" s="911"/>
      <c r="AM69" s="911"/>
      <c r="AN69" s="911"/>
      <c r="AO69" s="911"/>
      <c r="AP69" s="911">
        <v>781</v>
      </c>
      <c r="AQ69" s="911"/>
      <c r="AR69" s="911"/>
      <c r="AS69" s="911"/>
      <c r="AT69" s="911"/>
      <c r="AU69" s="911">
        <v>53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579</v>
      </c>
      <c r="C70" s="954"/>
      <c r="D70" s="954"/>
      <c r="E70" s="954"/>
      <c r="F70" s="954"/>
      <c r="G70" s="954"/>
      <c r="H70" s="954"/>
      <c r="I70" s="954"/>
      <c r="J70" s="954"/>
      <c r="K70" s="954"/>
      <c r="L70" s="954"/>
      <c r="M70" s="954"/>
      <c r="N70" s="954"/>
      <c r="O70" s="954"/>
      <c r="P70" s="955"/>
      <c r="Q70" s="956">
        <v>4799</v>
      </c>
      <c r="R70" s="911"/>
      <c r="S70" s="911"/>
      <c r="T70" s="911"/>
      <c r="U70" s="911"/>
      <c r="V70" s="911">
        <v>3871</v>
      </c>
      <c r="W70" s="911"/>
      <c r="X70" s="911"/>
      <c r="Y70" s="911"/>
      <c r="Z70" s="911"/>
      <c r="AA70" s="911">
        <v>927</v>
      </c>
      <c r="AB70" s="911"/>
      <c r="AC70" s="911"/>
      <c r="AD70" s="911"/>
      <c r="AE70" s="911"/>
      <c r="AF70" s="911">
        <v>927</v>
      </c>
      <c r="AG70" s="911"/>
      <c r="AH70" s="911"/>
      <c r="AI70" s="911"/>
      <c r="AJ70" s="911"/>
      <c r="AK70" s="911" t="s">
        <v>595</v>
      </c>
      <c r="AL70" s="911"/>
      <c r="AM70" s="911"/>
      <c r="AN70" s="911"/>
      <c r="AO70" s="911"/>
      <c r="AP70" s="911" t="s">
        <v>595</v>
      </c>
      <c r="AQ70" s="911"/>
      <c r="AR70" s="911"/>
      <c r="AS70" s="911"/>
      <c r="AT70" s="911"/>
      <c r="AU70" s="911" t="s">
        <v>595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580</v>
      </c>
      <c r="C71" s="954"/>
      <c r="D71" s="954"/>
      <c r="E71" s="954"/>
      <c r="F71" s="954"/>
      <c r="G71" s="954"/>
      <c r="H71" s="954"/>
      <c r="I71" s="954"/>
      <c r="J71" s="954"/>
      <c r="K71" s="954"/>
      <c r="L71" s="954"/>
      <c r="M71" s="954"/>
      <c r="N71" s="954"/>
      <c r="O71" s="954"/>
      <c r="P71" s="955"/>
      <c r="Q71" s="956">
        <v>3</v>
      </c>
      <c r="R71" s="911"/>
      <c r="S71" s="911"/>
      <c r="T71" s="911"/>
      <c r="U71" s="911"/>
      <c r="V71" s="911">
        <v>1</v>
      </c>
      <c r="W71" s="911"/>
      <c r="X71" s="911"/>
      <c r="Y71" s="911"/>
      <c r="Z71" s="911"/>
      <c r="AA71" s="911">
        <v>2</v>
      </c>
      <c r="AB71" s="911"/>
      <c r="AC71" s="911"/>
      <c r="AD71" s="911"/>
      <c r="AE71" s="911"/>
      <c r="AF71" s="911">
        <v>2</v>
      </c>
      <c r="AG71" s="911"/>
      <c r="AH71" s="911"/>
      <c r="AI71" s="911"/>
      <c r="AJ71" s="911"/>
      <c r="AK71" s="911" t="s">
        <v>595</v>
      </c>
      <c r="AL71" s="911"/>
      <c r="AM71" s="911"/>
      <c r="AN71" s="911"/>
      <c r="AO71" s="911"/>
      <c r="AP71" s="911" t="s">
        <v>597</v>
      </c>
      <c r="AQ71" s="911"/>
      <c r="AR71" s="911"/>
      <c r="AS71" s="911"/>
      <c r="AT71" s="911"/>
      <c r="AU71" s="911" t="s">
        <v>597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581</v>
      </c>
      <c r="C72" s="954"/>
      <c r="D72" s="954"/>
      <c r="E72" s="954"/>
      <c r="F72" s="954"/>
      <c r="G72" s="954"/>
      <c r="H72" s="954"/>
      <c r="I72" s="954"/>
      <c r="J72" s="954"/>
      <c r="K72" s="954"/>
      <c r="L72" s="954"/>
      <c r="M72" s="954"/>
      <c r="N72" s="954"/>
      <c r="O72" s="954"/>
      <c r="P72" s="955"/>
      <c r="Q72" s="956">
        <v>1436</v>
      </c>
      <c r="R72" s="911"/>
      <c r="S72" s="911"/>
      <c r="T72" s="911"/>
      <c r="U72" s="911"/>
      <c r="V72" s="911">
        <v>1402</v>
      </c>
      <c r="W72" s="911"/>
      <c r="X72" s="911"/>
      <c r="Y72" s="911"/>
      <c r="Z72" s="911"/>
      <c r="AA72" s="911">
        <v>33</v>
      </c>
      <c r="AB72" s="911"/>
      <c r="AC72" s="911"/>
      <c r="AD72" s="911"/>
      <c r="AE72" s="911"/>
      <c r="AF72" s="911">
        <v>33</v>
      </c>
      <c r="AG72" s="911"/>
      <c r="AH72" s="911"/>
      <c r="AI72" s="911"/>
      <c r="AJ72" s="911"/>
      <c r="AK72" s="911" t="s">
        <v>595</v>
      </c>
      <c r="AL72" s="911"/>
      <c r="AM72" s="911"/>
      <c r="AN72" s="911"/>
      <c r="AO72" s="911"/>
      <c r="AP72" s="911">
        <v>446</v>
      </c>
      <c r="AQ72" s="911"/>
      <c r="AR72" s="911"/>
      <c r="AS72" s="911"/>
      <c r="AT72" s="911"/>
      <c r="AU72" s="911">
        <v>-12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582</v>
      </c>
      <c r="C73" s="954"/>
      <c r="D73" s="954"/>
      <c r="E73" s="954"/>
      <c r="F73" s="954"/>
      <c r="G73" s="954"/>
      <c r="H73" s="954"/>
      <c r="I73" s="954"/>
      <c r="J73" s="954"/>
      <c r="K73" s="954"/>
      <c r="L73" s="954"/>
      <c r="M73" s="954"/>
      <c r="N73" s="954"/>
      <c r="O73" s="954"/>
      <c r="P73" s="955"/>
      <c r="Q73" s="956">
        <v>295</v>
      </c>
      <c r="R73" s="911"/>
      <c r="S73" s="911"/>
      <c r="T73" s="911"/>
      <c r="U73" s="911"/>
      <c r="V73" s="911">
        <v>293</v>
      </c>
      <c r="W73" s="911"/>
      <c r="X73" s="911"/>
      <c r="Y73" s="911"/>
      <c r="Z73" s="911"/>
      <c r="AA73" s="911">
        <v>2</v>
      </c>
      <c r="AB73" s="911"/>
      <c r="AC73" s="911"/>
      <c r="AD73" s="911"/>
      <c r="AE73" s="911"/>
      <c r="AF73" s="911">
        <v>2</v>
      </c>
      <c r="AG73" s="911"/>
      <c r="AH73" s="911"/>
      <c r="AI73" s="911"/>
      <c r="AJ73" s="911"/>
      <c r="AK73" s="911" t="s">
        <v>594</v>
      </c>
      <c r="AL73" s="911"/>
      <c r="AM73" s="911"/>
      <c r="AN73" s="911"/>
      <c r="AO73" s="911"/>
      <c r="AP73" s="911" t="s">
        <v>595</v>
      </c>
      <c r="AQ73" s="911"/>
      <c r="AR73" s="911"/>
      <c r="AS73" s="911"/>
      <c r="AT73" s="911"/>
      <c r="AU73" s="911" t="s">
        <v>595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583</v>
      </c>
      <c r="C74" s="954"/>
      <c r="D74" s="954"/>
      <c r="E74" s="954"/>
      <c r="F74" s="954"/>
      <c r="G74" s="954"/>
      <c r="H74" s="954"/>
      <c r="I74" s="954"/>
      <c r="J74" s="954"/>
      <c r="K74" s="954"/>
      <c r="L74" s="954"/>
      <c r="M74" s="954"/>
      <c r="N74" s="954"/>
      <c r="O74" s="954"/>
      <c r="P74" s="955"/>
      <c r="Q74" s="956">
        <v>27</v>
      </c>
      <c r="R74" s="911"/>
      <c r="S74" s="911"/>
      <c r="T74" s="911"/>
      <c r="U74" s="911"/>
      <c r="V74" s="911">
        <v>22</v>
      </c>
      <c r="W74" s="911"/>
      <c r="X74" s="911"/>
      <c r="Y74" s="911"/>
      <c r="Z74" s="911"/>
      <c r="AA74" s="911">
        <v>5</v>
      </c>
      <c r="AB74" s="911"/>
      <c r="AC74" s="911"/>
      <c r="AD74" s="911"/>
      <c r="AE74" s="911"/>
      <c r="AF74" s="911">
        <v>5</v>
      </c>
      <c r="AG74" s="911"/>
      <c r="AH74" s="911"/>
      <c r="AI74" s="911"/>
      <c r="AJ74" s="911"/>
      <c r="AK74" s="911">
        <v>2</v>
      </c>
      <c r="AL74" s="911"/>
      <c r="AM74" s="911"/>
      <c r="AN74" s="911"/>
      <c r="AO74" s="911"/>
      <c r="AP74" s="911" t="s">
        <v>595</v>
      </c>
      <c r="AQ74" s="911"/>
      <c r="AR74" s="911"/>
      <c r="AS74" s="911"/>
      <c r="AT74" s="911"/>
      <c r="AU74" s="911" t="s">
        <v>595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584</v>
      </c>
      <c r="C75" s="954"/>
      <c r="D75" s="954"/>
      <c r="E75" s="954"/>
      <c r="F75" s="954"/>
      <c r="G75" s="954"/>
      <c r="H75" s="954"/>
      <c r="I75" s="954"/>
      <c r="J75" s="954"/>
      <c r="K75" s="954"/>
      <c r="L75" s="954"/>
      <c r="M75" s="954"/>
      <c r="N75" s="954"/>
      <c r="O75" s="954"/>
      <c r="P75" s="955"/>
      <c r="Q75" s="959">
        <v>111</v>
      </c>
      <c r="R75" s="960"/>
      <c r="S75" s="960"/>
      <c r="T75" s="960"/>
      <c r="U75" s="910"/>
      <c r="V75" s="961">
        <v>103</v>
      </c>
      <c r="W75" s="960"/>
      <c r="X75" s="960"/>
      <c r="Y75" s="960"/>
      <c r="Z75" s="910"/>
      <c r="AA75" s="961">
        <v>8</v>
      </c>
      <c r="AB75" s="960"/>
      <c r="AC75" s="960"/>
      <c r="AD75" s="960"/>
      <c r="AE75" s="910"/>
      <c r="AF75" s="961">
        <v>8</v>
      </c>
      <c r="AG75" s="960"/>
      <c r="AH75" s="960"/>
      <c r="AI75" s="960"/>
      <c r="AJ75" s="910"/>
      <c r="AK75" s="961" t="s">
        <v>595</v>
      </c>
      <c r="AL75" s="960"/>
      <c r="AM75" s="960"/>
      <c r="AN75" s="960"/>
      <c r="AO75" s="910"/>
      <c r="AP75" s="961" t="s">
        <v>594</v>
      </c>
      <c r="AQ75" s="960"/>
      <c r="AR75" s="960"/>
      <c r="AS75" s="960"/>
      <c r="AT75" s="910"/>
      <c r="AU75" s="961" t="s">
        <v>595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585</v>
      </c>
      <c r="C76" s="954"/>
      <c r="D76" s="954"/>
      <c r="E76" s="954"/>
      <c r="F76" s="954"/>
      <c r="G76" s="954"/>
      <c r="H76" s="954"/>
      <c r="I76" s="954"/>
      <c r="J76" s="954"/>
      <c r="K76" s="954"/>
      <c r="L76" s="954"/>
      <c r="M76" s="954"/>
      <c r="N76" s="954"/>
      <c r="O76" s="954"/>
      <c r="P76" s="955"/>
      <c r="Q76" s="959">
        <v>9</v>
      </c>
      <c r="R76" s="960"/>
      <c r="S76" s="960"/>
      <c r="T76" s="960"/>
      <c r="U76" s="910"/>
      <c r="V76" s="961">
        <v>50</v>
      </c>
      <c r="W76" s="960"/>
      <c r="X76" s="960"/>
      <c r="Y76" s="960"/>
      <c r="Z76" s="910"/>
      <c r="AA76" s="961">
        <v>-41</v>
      </c>
      <c r="AB76" s="960"/>
      <c r="AC76" s="960"/>
      <c r="AD76" s="960"/>
      <c r="AE76" s="910"/>
      <c r="AF76" s="961">
        <v>1</v>
      </c>
      <c r="AG76" s="960"/>
      <c r="AH76" s="960"/>
      <c r="AI76" s="960"/>
      <c r="AJ76" s="910"/>
      <c r="AK76" s="961" t="s">
        <v>595</v>
      </c>
      <c r="AL76" s="960"/>
      <c r="AM76" s="960"/>
      <c r="AN76" s="960"/>
      <c r="AO76" s="910"/>
      <c r="AP76" s="961" t="s">
        <v>597</v>
      </c>
      <c r="AQ76" s="960"/>
      <c r="AR76" s="960"/>
      <c r="AS76" s="960"/>
      <c r="AT76" s="910"/>
      <c r="AU76" s="961" t="s">
        <v>594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t="s">
        <v>586</v>
      </c>
      <c r="C77" s="954"/>
      <c r="D77" s="954"/>
      <c r="E77" s="954"/>
      <c r="F77" s="954"/>
      <c r="G77" s="954"/>
      <c r="H77" s="954"/>
      <c r="I77" s="954"/>
      <c r="J77" s="954"/>
      <c r="K77" s="954"/>
      <c r="L77" s="954"/>
      <c r="M77" s="954"/>
      <c r="N77" s="954"/>
      <c r="O77" s="954"/>
      <c r="P77" s="955"/>
      <c r="Q77" s="959">
        <v>1100</v>
      </c>
      <c r="R77" s="960"/>
      <c r="S77" s="960"/>
      <c r="T77" s="960"/>
      <c r="U77" s="910"/>
      <c r="V77" s="961">
        <v>96</v>
      </c>
      <c r="W77" s="960"/>
      <c r="X77" s="960"/>
      <c r="Y77" s="960"/>
      <c r="Z77" s="910"/>
      <c r="AA77" s="961">
        <v>1004</v>
      </c>
      <c r="AB77" s="960"/>
      <c r="AC77" s="960"/>
      <c r="AD77" s="960"/>
      <c r="AE77" s="910"/>
      <c r="AF77" s="961">
        <v>961</v>
      </c>
      <c r="AG77" s="960"/>
      <c r="AH77" s="960"/>
      <c r="AI77" s="960"/>
      <c r="AJ77" s="910"/>
      <c r="AK77" s="961">
        <v>26</v>
      </c>
      <c r="AL77" s="960"/>
      <c r="AM77" s="960"/>
      <c r="AN77" s="960"/>
      <c r="AO77" s="910"/>
      <c r="AP77" s="961">
        <v>44</v>
      </c>
      <c r="AQ77" s="960"/>
      <c r="AR77" s="960"/>
      <c r="AS77" s="960"/>
      <c r="AT77" s="910"/>
      <c r="AU77" s="961">
        <v>5</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t="s">
        <v>587</v>
      </c>
      <c r="C78" s="954"/>
      <c r="D78" s="954"/>
      <c r="E78" s="954"/>
      <c r="F78" s="954"/>
      <c r="G78" s="954"/>
      <c r="H78" s="954"/>
      <c r="I78" s="954"/>
      <c r="J78" s="954"/>
      <c r="K78" s="954"/>
      <c r="L78" s="954"/>
      <c r="M78" s="954"/>
      <c r="N78" s="954"/>
      <c r="O78" s="954"/>
      <c r="P78" s="955"/>
      <c r="Q78" s="956">
        <v>1074</v>
      </c>
      <c r="R78" s="911"/>
      <c r="S78" s="911"/>
      <c r="T78" s="911"/>
      <c r="U78" s="911"/>
      <c r="V78" s="911">
        <v>826</v>
      </c>
      <c r="W78" s="911"/>
      <c r="X78" s="911"/>
      <c r="Y78" s="911"/>
      <c r="Z78" s="911"/>
      <c r="AA78" s="911">
        <v>249</v>
      </c>
      <c r="AB78" s="911"/>
      <c r="AC78" s="911"/>
      <c r="AD78" s="911"/>
      <c r="AE78" s="911"/>
      <c r="AF78" s="911">
        <v>249</v>
      </c>
      <c r="AG78" s="911"/>
      <c r="AH78" s="911"/>
      <c r="AI78" s="911"/>
      <c r="AJ78" s="911"/>
      <c r="AK78" s="911">
        <v>183</v>
      </c>
      <c r="AL78" s="911"/>
      <c r="AM78" s="911"/>
      <c r="AN78" s="911"/>
      <c r="AO78" s="911"/>
      <c r="AP78" s="911" t="s">
        <v>595</v>
      </c>
      <c r="AQ78" s="911"/>
      <c r="AR78" s="911"/>
      <c r="AS78" s="911"/>
      <c r="AT78" s="911"/>
      <c r="AU78" s="911" t="s">
        <v>595</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t="s">
        <v>588</v>
      </c>
      <c r="C79" s="954"/>
      <c r="D79" s="954"/>
      <c r="E79" s="954"/>
      <c r="F79" s="954"/>
      <c r="G79" s="954"/>
      <c r="H79" s="954"/>
      <c r="I79" s="954"/>
      <c r="J79" s="954"/>
      <c r="K79" s="954"/>
      <c r="L79" s="954"/>
      <c r="M79" s="954"/>
      <c r="N79" s="954"/>
      <c r="O79" s="954"/>
      <c r="P79" s="955"/>
      <c r="Q79" s="956">
        <v>357945</v>
      </c>
      <c r="R79" s="911"/>
      <c r="S79" s="911"/>
      <c r="T79" s="911"/>
      <c r="U79" s="911"/>
      <c r="V79" s="911">
        <v>348354</v>
      </c>
      <c r="W79" s="911"/>
      <c r="X79" s="911"/>
      <c r="Y79" s="911"/>
      <c r="Z79" s="911"/>
      <c r="AA79" s="911">
        <v>9591</v>
      </c>
      <c r="AB79" s="911"/>
      <c r="AC79" s="911"/>
      <c r="AD79" s="911"/>
      <c r="AE79" s="911"/>
      <c r="AF79" s="911">
        <v>9591</v>
      </c>
      <c r="AG79" s="911"/>
      <c r="AH79" s="911"/>
      <c r="AI79" s="911"/>
      <c r="AJ79" s="911"/>
      <c r="AK79" s="911">
        <v>0</v>
      </c>
      <c r="AL79" s="911"/>
      <c r="AM79" s="911"/>
      <c r="AN79" s="911"/>
      <c r="AO79" s="911"/>
      <c r="AP79" s="911" t="s">
        <v>595</v>
      </c>
      <c r="AQ79" s="911"/>
      <c r="AR79" s="911"/>
      <c r="AS79" s="911"/>
      <c r="AT79" s="911"/>
      <c r="AU79" s="911" t="s">
        <v>594</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t="s">
        <v>589</v>
      </c>
      <c r="C80" s="954"/>
      <c r="D80" s="954"/>
      <c r="E80" s="954"/>
      <c r="F80" s="954"/>
      <c r="G80" s="954"/>
      <c r="H80" s="954"/>
      <c r="I80" s="954"/>
      <c r="J80" s="954"/>
      <c r="K80" s="954"/>
      <c r="L80" s="954"/>
      <c r="M80" s="954"/>
      <c r="N80" s="954"/>
      <c r="O80" s="954"/>
      <c r="P80" s="955"/>
      <c r="Q80" s="956">
        <v>1242</v>
      </c>
      <c r="R80" s="911"/>
      <c r="S80" s="911"/>
      <c r="T80" s="911"/>
      <c r="U80" s="911"/>
      <c r="V80" s="911">
        <v>1238</v>
      </c>
      <c r="W80" s="911"/>
      <c r="X80" s="911"/>
      <c r="Y80" s="911"/>
      <c r="Z80" s="911"/>
      <c r="AA80" s="911">
        <v>5</v>
      </c>
      <c r="AB80" s="911"/>
      <c r="AC80" s="911"/>
      <c r="AD80" s="911"/>
      <c r="AE80" s="911"/>
      <c r="AF80" s="911">
        <v>5</v>
      </c>
      <c r="AG80" s="911"/>
      <c r="AH80" s="911"/>
      <c r="AI80" s="911"/>
      <c r="AJ80" s="911"/>
      <c r="AK80" s="911">
        <v>4</v>
      </c>
      <c r="AL80" s="911"/>
      <c r="AM80" s="911"/>
      <c r="AN80" s="911"/>
      <c r="AO80" s="911"/>
      <c r="AP80" s="911">
        <v>129</v>
      </c>
      <c r="AQ80" s="911"/>
      <c r="AR80" s="911"/>
      <c r="AS80" s="911"/>
      <c r="AT80" s="911"/>
      <c r="AU80" s="911">
        <v>40</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t="s">
        <v>590</v>
      </c>
      <c r="C81" s="954"/>
      <c r="D81" s="954"/>
      <c r="E81" s="954"/>
      <c r="F81" s="954"/>
      <c r="G81" s="954"/>
      <c r="H81" s="954"/>
      <c r="I81" s="954"/>
      <c r="J81" s="954"/>
      <c r="K81" s="954"/>
      <c r="L81" s="954"/>
      <c r="M81" s="954"/>
      <c r="N81" s="954"/>
      <c r="O81" s="954"/>
      <c r="P81" s="955"/>
      <c r="Q81" s="956">
        <v>2490</v>
      </c>
      <c r="R81" s="911"/>
      <c r="S81" s="911"/>
      <c r="T81" s="911"/>
      <c r="U81" s="911"/>
      <c r="V81" s="911">
        <v>2489</v>
      </c>
      <c r="W81" s="911"/>
      <c r="X81" s="911"/>
      <c r="Y81" s="911"/>
      <c r="Z81" s="911"/>
      <c r="AA81" s="911">
        <v>2</v>
      </c>
      <c r="AB81" s="911"/>
      <c r="AC81" s="911"/>
      <c r="AD81" s="911"/>
      <c r="AE81" s="911"/>
      <c r="AF81" s="911">
        <v>2</v>
      </c>
      <c r="AG81" s="911"/>
      <c r="AH81" s="911"/>
      <c r="AI81" s="911"/>
      <c r="AJ81" s="911"/>
      <c r="AK81" s="911" t="s">
        <v>595</v>
      </c>
      <c r="AL81" s="911"/>
      <c r="AM81" s="911"/>
      <c r="AN81" s="911"/>
      <c r="AO81" s="911"/>
      <c r="AP81" s="911" t="s">
        <v>594</v>
      </c>
      <c r="AQ81" s="911"/>
      <c r="AR81" s="911"/>
      <c r="AS81" s="911"/>
      <c r="AT81" s="911"/>
      <c r="AU81" s="911" t="s">
        <v>595</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388</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13927</v>
      </c>
      <c r="AG88" s="922"/>
      <c r="AH88" s="922"/>
      <c r="AI88" s="922"/>
      <c r="AJ88" s="922"/>
      <c r="AK88" s="919"/>
      <c r="AL88" s="919"/>
      <c r="AM88" s="919"/>
      <c r="AN88" s="919"/>
      <c r="AO88" s="919"/>
      <c r="AP88" s="922">
        <v>6043</v>
      </c>
      <c r="AQ88" s="922"/>
      <c r="AR88" s="922"/>
      <c r="AS88" s="922"/>
      <c r="AT88" s="922"/>
      <c r="AU88" s="922">
        <v>179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12</v>
      </c>
      <c r="CS102" s="930"/>
      <c r="CT102" s="930"/>
      <c r="CU102" s="930"/>
      <c r="CV102" s="973"/>
      <c r="CW102" s="972">
        <v>2</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308</v>
      </c>
      <c r="AG109" s="975"/>
      <c r="AH109" s="975"/>
      <c r="AI109" s="975"/>
      <c r="AJ109" s="976"/>
      <c r="AK109" s="974" t="s">
        <v>307</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308</v>
      </c>
      <c r="BW109" s="975"/>
      <c r="BX109" s="975"/>
      <c r="BY109" s="975"/>
      <c r="BZ109" s="976"/>
      <c r="CA109" s="974" t="s">
        <v>307</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308</v>
      </c>
      <c r="DM109" s="975"/>
      <c r="DN109" s="975"/>
      <c r="DO109" s="975"/>
      <c r="DP109" s="976"/>
      <c r="DQ109" s="974" t="s">
        <v>307</v>
      </c>
      <c r="DR109" s="975"/>
      <c r="DS109" s="975"/>
      <c r="DT109" s="975"/>
      <c r="DU109" s="976"/>
      <c r="DV109" s="974" t="s">
        <v>432</v>
      </c>
      <c r="DW109" s="975"/>
      <c r="DX109" s="975"/>
      <c r="DY109" s="975"/>
      <c r="DZ109" s="977"/>
    </row>
    <row r="110" spans="1:131" s="246" customFormat="1" ht="26.25" customHeight="1" x14ac:dyDescent="0.2">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330697</v>
      </c>
      <c r="AB110" s="982"/>
      <c r="AC110" s="982"/>
      <c r="AD110" s="982"/>
      <c r="AE110" s="983"/>
      <c r="AF110" s="984">
        <v>310359</v>
      </c>
      <c r="AG110" s="982"/>
      <c r="AH110" s="982"/>
      <c r="AI110" s="982"/>
      <c r="AJ110" s="983"/>
      <c r="AK110" s="984">
        <v>342994</v>
      </c>
      <c r="AL110" s="982"/>
      <c r="AM110" s="982"/>
      <c r="AN110" s="982"/>
      <c r="AO110" s="983"/>
      <c r="AP110" s="985">
        <v>20.7</v>
      </c>
      <c r="AQ110" s="986"/>
      <c r="AR110" s="986"/>
      <c r="AS110" s="986"/>
      <c r="AT110" s="987"/>
      <c r="AU110" s="988" t="s">
        <v>72</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3680999</v>
      </c>
      <c r="BR110" s="1017"/>
      <c r="BS110" s="1017"/>
      <c r="BT110" s="1017"/>
      <c r="BU110" s="1017"/>
      <c r="BV110" s="1017">
        <v>3605961</v>
      </c>
      <c r="BW110" s="1017"/>
      <c r="BX110" s="1017"/>
      <c r="BY110" s="1017"/>
      <c r="BZ110" s="1017"/>
      <c r="CA110" s="1017">
        <v>3601726</v>
      </c>
      <c r="CB110" s="1017"/>
      <c r="CC110" s="1017"/>
      <c r="CD110" s="1017"/>
      <c r="CE110" s="1017"/>
      <c r="CF110" s="1031">
        <v>217.2</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413</v>
      </c>
      <c r="DH110" s="1017"/>
      <c r="DI110" s="1017"/>
      <c r="DJ110" s="1017"/>
      <c r="DK110" s="1017"/>
      <c r="DL110" s="1017" t="s">
        <v>175</v>
      </c>
      <c r="DM110" s="1017"/>
      <c r="DN110" s="1017"/>
      <c r="DO110" s="1017"/>
      <c r="DP110" s="1017"/>
      <c r="DQ110" s="1017" t="s">
        <v>299</v>
      </c>
      <c r="DR110" s="1017"/>
      <c r="DS110" s="1017"/>
      <c r="DT110" s="1017"/>
      <c r="DU110" s="1017"/>
      <c r="DV110" s="1018" t="s">
        <v>413</v>
      </c>
      <c r="DW110" s="1018"/>
      <c r="DX110" s="1018"/>
      <c r="DY110" s="1018"/>
      <c r="DZ110" s="1019"/>
    </row>
    <row r="111" spans="1:131" s="246" customFormat="1" ht="26.25" customHeight="1" x14ac:dyDescent="0.2">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175</v>
      </c>
      <c r="AB111" s="1024"/>
      <c r="AC111" s="1024"/>
      <c r="AD111" s="1024"/>
      <c r="AE111" s="1025"/>
      <c r="AF111" s="1026" t="s">
        <v>413</v>
      </c>
      <c r="AG111" s="1024"/>
      <c r="AH111" s="1024"/>
      <c r="AI111" s="1024"/>
      <c r="AJ111" s="1025"/>
      <c r="AK111" s="1026" t="s">
        <v>299</v>
      </c>
      <c r="AL111" s="1024"/>
      <c r="AM111" s="1024"/>
      <c r="AN111" s="1024"/>
      <c r="AO111" s="1025"/>
      <c r="AP111" s="1027" t="s">
        <v>299</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299</v>
      </c>
      <c r="BR111" s="1010"/>
      <c r="BS111" s="1010"/>
      <c r="BT111" s="1010"/>
      <c r="BU111" s="1010"/>
      <c r="BV111" s="1010" t="s">
        <v>413</v>
      </c>
      <c r="BW111" s="1010"/>
      <c r="BX111" s="1010"/>
      <c r="BY111" s="1010"/>
      <c r="BZ111" s="1010"/>
      <c r="CA111" s="1010" t="s">
        <v>299</v>
      </c>
      <c r="CB111" s="1010"/>
      <c r="CC111" s="1010"/>
      <c r="CD111" s="1010"/>
      <c r="CE111" s="1010"/>
      <c r="CF111" s="1004" t="s">
        <v>299</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413</v>
      </c>
      <c r="DH111" s="1010"/>
      <c r="DI111" s="1010"/>
      <c r="DJ111" s="1010"/>
      <c r="DK111" s="1010"/>
      <c r="DL111" s="1010" t="s">
        <v>299</v>
      </c>
      <c r="DM111" s="1010"/>
      <c r="DN111" s="1010"/>
      <c r="DO111" s="1010"/>
      <c r="DP111" s="1010"/>
      <c r="DQ111" s="1010" t="s">
        <v>175</v>
      </c>
      <c r="DR111" s="1010"/>
      <c r="DS111" s="1010"/>
      <c r="DT111" s="1010"/>
      <c r="DU111" s="1010"/>
      <c r="DV111" s="1011" t="s">
        <v>299</v>
      </c>
      <c r="DW111" s="1011"/>
      <c r="DX111" s="1011"/>
      <c r="DY111" s="1011"/>
      <c r="DZ111" s="1012"/>
    </row>
    <row r="112" spans="1:131" s="246" customFormat="1" ht="26.25" customHeight="1" x14ac:dyDescent="0.2">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299</v>
      </c>
      <c r="AB112" s="1049"/>
      <c r="AC112" s="1049"/>
      <c r="AD112" s="1049"/>
      <c r="AE112" s="1050"/>
      <c r="AF112" s="1051" t="s">
        <v>299</v>
      </c>
      <c r="AG112" s="1049"/>
      <c r="AH112" s="1049"/>
      <c r="AI112" s="1049"/>
      <c r="AJ112" s="1050"/>
      <c r="AK112" s="1051" t="s">
        <v>443</v>
      </c>
      <c r="AL112" s="1049"/>
      <c r="AM112" s="1049"/>
      <c r="AN112" s="1049"/>
      <c r="AO112" s="1050"/>
      <c r="AP112" s="1052" t="s">
        <v>175</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2473260</v>
      </c>
      <c r="BR112" s="1010"/>
      <c r="BS112" s="1010"/>
      <c r="BT112" s="1010"/>
      <c r="BU112" s="1010"/>
      <c r="BV112" s="1010">
        <v>2582613</v>
      </c>
      <c r="BW112" s="1010"/>
      <c r="BX112" s="1010"/>
      <c r="BY112" s="1010"/>
      <c r="BZ112" s="1010"/>
      <c r="CA112" s="1010">
        <v>2571989</v>
      </c>
      <c r="CB112" s="1010"/>
      <c r="CC112" s="1010"/>
      <c r="CD112" s="1010"/>
      <c r="CE112" s="1010"/>
      <c r="CF112" s="1004">
        <v>155.1</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299</v>
      </c>
      <c r="DH112" s="1010"/>
      <c r="DI112" s="1010"/>
      <c r="DJ112" s="1010"/>
      <c r="DK112" s="1010"/>
      <c r="DL112" s="1010" t="s">
        <v>413</v>
      </c>
      <c r="DM112" s="1010"/>
      <c r="DN112" s="1010"/>
      <c r="DO112" s="1010"/>
      <c r="DP112" s="1010"/>
      <c r="DQ112" s="1010" t="s">
        <v>443</v>
      </c>
      <c r="DR112" s="1010"/>
      <c r="DS112" s="1010"/>
      <c r="DT112" s="1010"/>
      <c r="DU112" s="1010"/>
      <c r="DV112" s="1011" t="s">
        <v>299</v>
      </c>
      <c r="DW112" s="1011"/>
      <c r="DX112" s="1011"/>
      <c r="DY112" s="1011"/>
      <c r="DZ112" s="1012"/>
    </row>
    <row r="113" spans="1:130" s="246" customFormat="1" ht="26.25" customHeight="1" x14ac:dyDescent="0.2">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142804</v>
      </c>
      <c r="AB113" s="1024"/>
      <c r="AC113" s="1024"/>
      <c r="AD113" s="1024"/>
      <c r="AE113" s="1025"/>
      <c r="AF113" s="1026">
        <v>163586</v>
      </c>
      <c r="AG113" s="1024"/>
      <c r="AH113" s="1024"/>
      <c r="AI113" s="1024"/>
      <c r="AJ113" s="1025"/>
      <c r="AK113" s="1026">
        <v>174267</v>
      </c>
      <c r="AL113" s="1024"/>
      <c r="AM113" s="1024"/>
      <c r="AN113" s="1024"/>
      <c r="AO113" s="1025"/>
      <c r="AP113" s="1027">
        <v>10.5</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265082</v>
      </c>
      <c r="BR113" s="1010"/>
      <c r="BS113" s="1010"/>
      <c r="BT113" s="1010"/>
      <c r="BU113" s="1010"/>
      <c r="BV113" s="1010">
        <v>212611</v>
      </c>
      <c r="BW113" s="1010"/>
      <c r="BX113" s="1010"/>
      <c r="BY113" s="1010"/>
      <c r="BZ113" s="1010"/>
      <c r="CA113" s="1010">
        <v>179199</v>
      </c>
      <c r="CB113" s="1010"/>
      <c r="CC113" s="1010"/>
      <c r="CD113" s="1010"/>
      <c r="CE113" s="1010"/>
      <c r="CF113" s="1004">
        <v>10.8</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175</v>
      </c>
      <c r="DH113" s="1049"/>
      <c r="DI113" s="1049"/>
      <c r="DJ113" s="1049"/>
      <c r="DK113" s="1050"/>
      <c r="DL113" s="1051" t="s">
        <v>175</v>
      </c>
      <c r="DM113" s="1049"/>
      <c r="DN113" s="1049"/>
      <c r="DO113" s="1049"/>
      <c r="DP113" s="1050"/>
      <c r="DQ113" s="1051" t="s">
        <v>449</v>
      </c>
      <c r="DR113" s="1049"/>
      <c r="DS113" s="1049"/>
      <c r="DT113" s="1049"/>
      <c r="DU113" s="1050"/>
      <c r="DV113" s="1052" t="s">
        <v>175</v>
      </c>
      <c r="DW113" s="1053"/>
      <c r="DX113" s="1053"/>
      <c r="DY113" s="1053"/>
      <c r="DZ113" s="1054"/>
    </row>
    <row r="114" spans="1:130" s="246" customFormat="1" ht="26.25" customHeight="1" x14ac:dyDescent="0.2">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47238</v>
      </c>
      <c r="AB114" s="1049"/>
      <c r="AC114" s="1049"/>
      <c r="AD114" s="1049"/>
      <c r="AE114" s="1050"/>
      <c r="AF114" s="1051">
        <v>47146</v>
      </c>
      <c r="AG114" s="1049"/>
      <c r="AH114" s="1049"/>
      <c r="AI114" s="1049"/>
      <c r="AJ114" s="1050"/>
      <c r="AK114" s="1051">
        <v>45619</v>
      </c>
      <c r="AL114" s="1049"/>
      <c r="AM114" s="1049"/>
      <c r="AN114" s="1049"/>
      <c r="AO114" s="1050"/>
      <c r="AP114" s="1052">
        <v>2.8</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583528</v>
      </c>
      <c r="BR114" s="1010"/>
      <c r="BS114" s="1010"/>
      <c r="BT114" s="1010"/>
      <c r="BU114" s="1010"/>
      <c r="BV114" s="1010">
        <v>580662</v>
      </c>
      <c r="BW114" s="1010"/>
      <c r="BX114" s="1010"/>
      <c r="BY114" s="1010"/>
      <c r="BZ114" s="1010"/>
      <c r="CA114" s="1010">
        <v>489057</v>
      </c>
      <c r="CB114" s="1010"/>
      <c r="CC114" s="1010"/>
      <c r="CD114" s="1010"/>
      <c r="CE114" s="1010"/>
      <c r="CF114" s="1004">
        <v>29.5</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299</v>
      </c>
      <c r="DH114" s="1049"/>
      <c r="DI114" s="1049"/>
      <c r="DJ114" s="1049"/>
      <c r="DK114" s="1050"/>
      <c r="DL114" s="1051" t="s">
        <v>175</v>
      </c>
      <c r="DM114" s="1049"/>
      <c r="DN114" s="1049"/>
      <c r="DO114" s="1049"/>
      <c r="DP114" s="1050"/>
      <c r="DQ114" s="1051" t="s">
        <v>413</v>
      </c>
      <c r="DR114" s="1049"/>
      <c r="DS114" s="1049"/>
      <c r="DT114" s="1049"/>
      <c r="DU114" s="1050"/>
      <c r="DV114" s="1052" t="s">
        <v>413</v>
      </c>
      <c r="DW114" s="1053"/>
      <c r="DX114" s="1053"/>
      <c r="DY114" s="1053"/>
      <c r="DZ114" s="1054"/>
    </row>
    <row r="115" spans="1:130" s="246" customFormat="1" ht="26.25" customHeight="1" x14ac:dyDescent="0.2">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299</v>
      </c>
      <c r="AB115" s="1024"/>
      <c r="AC115" s="1024"/>
      <c r="AD115" s="1024"/>
      <c r="AE115" s="1025"/>
      <c r="AF115" s="1026" t="s">
        <v>449</v>
      </c>
      <c r="AG115" s="1024"/>
      <c r="AH115" s="1024"/>
      <c r="AI115" s="1024"/>
      <c r="AJ115" s="1025"/>
      <c r="AK115" s="1026" t="s">
        <v>299</v>
      </c>
      <c r="AL115" s="1024"/>
      <c r="AM115" s="1024"/>
      <c r="AN115" s="1024"/>
      <c r="AO115" s="1025"/>
      <c r="AP115" s="1027" t="s">
        <v>175</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299</v>
      </c>
      <c r="BR115" s="1010"/>
      <c r="BS115" s="1010"/>
      <c r="BT115" s="1010"/>
      <c r="BU115" s="1010"/>
      <c r="BV115" s="1010" t="s">
        <v>299</v>
      </c>
      <c r="BW115" s="1010"/>
      <c r="BX115" s="1010"/>
      <c r="BY115" s="1010"/>
      <c r="BZ115" s="1010"/>
      <c r="CA115" s="1010" t="s">
        <v>175</v>
      </c>
      <c r="CB115" s="1010"/>
      <c r="CC115" s="1010"/>
      <c r="CD115" s="1010"/>
      <c r="CE115" s="1010"/>
      <c r="CF115" s="1004" t="s">
        <v>175</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299</v>
      </c>
      <c r="DH115" s="1049"/>
      <c r="DI115" s="1049"/>
      <c r="DJ115" s="1049"/>
      <c r="DK115" s="1050"/>
      <c r="DL115" s="1051" t="s">
        <v>299</v>
      </c>
      <c r="DM115" s="1049"/>
      <c r="DN115" s="1049"/>
      <c r="DO115" s="1049"/>
      <c r="DP115" s="1050"/>
      <c r="DQ115" s="1051" t="s">
        <v>299</v>
      </c>
      <c r="DR115" s="1049"/>
      <c r="DS115" s="1049"/>
      <c r="DT115" s="1049"/>
      <c r="DU115" s="1050"/>
      <c r="DV115" s="1052" t="s">
        <v>299</v>
      </c>
      <c r="DW115" s="1053"/>
      <c r="DX115" s="1053"/>
      <c r="DY115" s="1053"/>
      <c r="DZ115" s="1054"/>
    </row>
    <row r="116" spans="1:130" s="246" customFormat="1" ht="26.25" customHeight="1" x14ac:dyDescent="0.2">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90</v>
      </c>
      <c r="AB116" s="1049"/>
      <c r="AC116" s="1049"/>
      <c r="AD116" s="1049"/>
      <c r="AE116" s="1050"/>
      <c r="AF116" s="1051">
        <v>83</v>
      </c>
      <c r="AG116" s="1049"/>
      <c r="AH116" s="1049"/>
      <c r="AI116" s="1049"/>
      <c r="AJ116" s="1050"/>
      <c r="AK116" s="1051">
        <v>93</v>
      </c>
      <c r="AL116" s="1049"/>
      <c r="AM116" s="1049"/>
      <c r="AN116" s="1049"/>
      <c r="AO116" s="1050"/>
      <c r="AP116" s="1052">
        <v>0</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175</v>
      </c>
      <c r="BR116" s="1010"/>
      <c r="BS116" s="1010"/>
      <c r="BT116" s="1010"/>
      <c r="BU116" s="1010"/>
      <c r="BV116" s="1010" t="s">
        <v>413</v>
      </c>
      <c r="BW116" s="1010"/>
      <c r="BX116" s="1010"/>
      <c r="BY116" s="1010"/>
      <c r="BZ116" s="1010"/>
      <c r="CA116" s="1010" t="s">
        <v>175</v>
      </c>
      <c r="CB116" s="1010"/>
      <c r="CC116" s="1010"/>
      <c r="CD116" s="1010"/>
      <c r="CE116" s="1010"/>
      <c r="CF116" s="1004" t="s">
        <v>175</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175</v>
      </c>
      <c r="DH116" s="1049"/>
      <c r="DI116" s="1049"/>
      <c r="DJ116" s="1049"/>
      <c r="DK116" s="1050"/>
      <c r="DL116" s="1051" t="s">
        <v>413</v>
      </c>
      <c r="DM116" s="1049"/>
      <c r="DN116" s="1049"/>
      <c r="DO116" s="1049"/>
      <c r="DP116" s="1050"/>
      <c r="DQ116" s="1051" t="s">
        <v>299</v>
      </c>
      <c r="DR116" s="1049"/>
      <c r="DS116" s="1049"/>
      <c r="DT116" s="1049"/>
      <c r="DU116" s="1050"/>
      <c r="DV116" s="1052" t="s">
        <v>299</v>
      </c>
      <c r="DW116" s="1053"/>
      <c r="DX116" s="1053"/>
      <c r="DY116" s="1053"/>
      <c r="DZ116" s="1054"/>
    </row>
    <row r="117" spans="1:130" s="246" customFormat="1" ht="26.25" customHeight="1" x14ac:dyDescent="0.2">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520829</v>
      </c>
      <c r="AB117" s="1067"/>
      <c r="AC117" s="1067"/>
      <c r="AD117" s="1067"/>
      <c r="AE117" s="1068"/>
      <c r="AF117" s="1069">
        <v>521174</v>
      </c>
      <c r="AG117" s="1067"/>
      <c r="AH117" s="1067"/>
      <c r="AI117" s="1067"/>
      <c r="AJ117" s="1068"/>
      <c r="AK117" s="1069">
        <v>562973</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175</v>
      </c>
      <c r="BR117" s="1010"/>
      <c r="BS117" s="1010"/>
      <c r="BT117" s="1010"/>
      <c r="BU117" s="1010"/>
      <c r="BV117" s="1010" t="s">
        <v>175</v>
      </c>
      <c r="BW117" s="1010"/>
      <c r="BX117" s="1010"/>
      <c r="BY117" s="1010"/>
      <c r="BZ117" s="1010"/>
      <c r="CA117" s="1010" t="s">
        <v>413</v>
      </c>
      <c r="CB117" s="1010"/>
      <c r="CC117" s="1010"/>
      <c r="CD117" s="1010"/>
      <c r="CE117" s="1010"/>
      <c r="CF117" s="1004" t="s">
        <v>413</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413</v>
      </c>
      <c r="DH117" s="1049"/>
      <c r="DI117" s="1049"/>
      <c r="DJ117" s="1049"/>
      <c r="DK117" s="1050"/>
      <c r="DL117" s="1051" t="s">
        <v>413</v>
      </c>
      <c r="DM117" s="1049"/>
      <c r="DN117" s="1049"/>
      <c r="DO117" s="1049"/>
      <c r="DP117" s="1050"/>
      <c r="DQ117" s="1051" t="s">
        <v>175</v>
      </c>
      <c r="DR117" s="1049"/>
      <c r="DS117" s="1049"/>
      <c r="DT117" s="1049"/>
      <c r="DU117" s="1050"/>
      <c r="DV117" s="1052" t="s">
        <v>413</v>
      </c>
      <c r="DW117" s="1053"/>
      <c r="DX117" s="1053"/>
      <c r="DY117" s="1053"/>
      <c r="DZ117" s="1054"/>
    </row>
    <row r="118" spans="1:130" s="246" customFormat="1" ht="26.25" customHeight="1" x14ac:dyDescent="0.2">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308</v>
      </c>
      <c r="AG118" s="975"/>
      <c r="AH118" s="975"/>
      <c r="AI118" s="975"/>
      <c r="AJ118" s="976"/>
      <c r="AK118" s="974" t="s">
        <v>307</v>
      </c>
      <c r="AL118" s="975"/>
      <c r="AM118" s="975"/>
      <c r="AN118" s="975"/>
      <c r="AO118" s="976"/>
      <c r="AP118" s="1061" t="s">
        <v>432</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175</v>
      </c>
      <c r="BR118" s="1088"/>
      <c r="BS118" s="1088"/>
      <c r="BT118" s="1088"/>
      <c r="BU118" s="1088"/>
      <c r="BV118" s="1088" t="s">
        <v>299</v>
      </c>
      <c r="BW118" s="1088"/>
      <c r="BX118" s="1088"/>
      <c r="BY118" s="1088"/>
      <c r="BZ118" s="1088"/>
      <c r="CA118" s="1088" t="s">
        <v>175</v>
      </c>
      <c r="CB118" s="1088"/>
      <c r="CC118" s="1088"/>
      <c r="CD118" s="1088"/>
      <c r="CE118" s="1088"/>
      <c r="CF118" s="1004" t="s">
        <v>413</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299</v>
      </c>
      <c r="DH118" s="1049"/>
      <c r="DI118" s="1049"/>
      <c r="DJ118" s="1049"/>
      <c r="DK118" s="1050"/>
      <c r="DL118" s="1051" t="s">
        <v>175</v>
      </c>
      <c r="DM118" s="1049"/>
      <c r="DN118" s="1049"/>
      <c r="DO118" s="1049"/>
      <c r="DP118" s="1050"/>
      <c r="DQ118" s="1051" t="s">
        <v>413</v>
      </c>
      <c r="DR118" s="1049"/>
      <c r="DS118" s="1049"/>
      <c r="DT118" s="1049"/>
      <c r="DU118" s="1050"/>
      <c r="DV118" s="1052" t="s">
        <v>413</v>
      </c>
      <c r="DW118" s="1053"/>
      <c r="DX118" s="1053"/>
      <c r="DY118" s="1053"/>
      <c r="DZ118" s="1054"/>
    </row>
    <row r="119" spans="1:130" s="246" customFormat="1" ht="26.25" customHeight="1" x14ac:dyDescent="0.2">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175</v>
      </c>
      <c r="AB119" s="982"/>
      <c r="AC119" s="982"/>
      <c r="AD119" s="982"/>
      <c r="AE119" s="983"/>
      <c r="AF119" s="984" t="s">
        <v>449</v>
      </c>
      <c r="AG119" s="982"/>
      <c r="AH119" s="982"/>
      <c r="AI119" s="982"/>
      <c r="AJ119" s="983"/>
      <c r="AK119" s="984" t="s">
        <v>299</v>
      </c>
      <c r="AL119" s="982"/>
      <c r="AM119" s="982"/>
      <c r="AN119" s="982"/>
      <c r="AO119" s="983"/>
      <c r="AP119" s="985" t="s">
        <v>175</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464</v>
      </c>
      <c r="BP119" s="1096"/>
      <c r="BQ119" s="1087">
        <v>7002869</v>
      </c>
      <c r="BR119" s="1088"/>
      <c r="BS119" s="1088"/>
      <c r="BT119" s="1088"/>
      <c r="BU119" s="1088"/>
      <c r="BV119" s="1088">
        <v>6981847</v>
      </c>
      <c r="BW119" s="1088"/>
      <c r="BX119" s="1088"/>
      <c r="BY119" s="1088"/>
      <c r="BZ119" s="1088"/>
      <c r="CA119" s="1088">
        <v>6841971</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413</v>
      </c>
      <c r="DH119" s="1074"/>
      <c r="DI119" s="1074"/>
      <c r="DJ119" s="1074"/>
      <c r="DK119" s="1075"/>
      <c r="DL119" s="1073" t="s">
        <v>175</v>
      </c>
      <c r="DM119" s="1074"/>
      <c r="DN119" s="1074"/>
      <c r="DO119" s="1074"/>
      <c r="DP119" s="1075"/>
      <c r="DQ119" s="1073" t="s">
        <v>175</v>
      </c>
      <c r="DR119" s="1074"/>
      <c r="DS119" s="1074"/>
      <c r="DT119" s="1074"/>
      <c r="DU119" s="1075"/>
      <c r="DV119" s="1076" t="s">
        <v>299</v>
      </c>
      <c r="DW119" s="1077"/>
      <c r="DX119" s="1077"/>
      <c r="DY119" s="1077"/>
      <c r="DZ119" s="1078"/>
    </row>
    <row r="120" spans="1:130" s="246" customFormat="1" ht="26.25" customHeight="1" x14ac:dyDescent="0.2">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175</v>
      </c>
      <c r="AB120" s="1049"/>
      <c r="AC120" s="1049"/>
      <c r="AD120" s="1049"/>
      <c r="AE120" s="1050"/>
      <c r="AF120" s="1051" t="s">
        <v>175</v>
      </c>
      <c r="AG120" s="1049"/>
      <c r="AH120" s="1049"/>
      <c r="AI120" s="1049"/>
      <c r="AJ120" s="1050"/>
      <c r="AK120" s="1051" t="s">
        <v>413</v>
      </c>
      <c r="AL120" s="1049"/>
      <c r="AM120" s="1049"/>
      <c r="AN120" s="1049"/>
      <c r="AO120" s="1050"/>
      <c r="AP120" s="1052" t="s">
        <v>175</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1828354</v>
      </c>
      <c r="BR120" s="1017"/>
      <c r="BS120" s="1017"/>
      <c r="BT120" s="1017"/>
      <c r="BU120" s="1017"/>
      <c r="BV120" s="1017">
        <v>1859764</v>
      </c>
      <c r="BW120" s="1017"/>
      <c r="BX120" s="1017"/>
      <c r="BY120" s="1017"/>
      <c r="BZ120" s="1017"/>
      <c r="CA120" s="1017">
        <v>1873664</v>
      </c>
      <c r="CB120" s="1017"/>
      <c r="CC120" s="1017"/>
      <c r="CD120" s="1017"/>
      <c r="CE120" s="1017"/>
      <c r="CF120" s="1031">
        <v>113</v>
      </c>
      <c r="CG120" s="1032"/>
      <c r="CH120" s="1032"/>
      <c r="CI120" s="1032"/>
      <c r="CJ120" s="1032"/>
      <c r="CK120" s="1097" t="s">
        <v>468</v>
      </c>
      <c r="CL120" s="1098"/>
      <c r="CM120" s="1098"/>
      <c r="CN120" s="1098"/>
      <c r="CO120" s="1099"/>
      <c r="CP120" s="1105" t="s">
        <v>469</v>
      </c>
      <c r="CQ120" s="1106"/>
      <c r="CR120" s="1106"/>
      <c r="CS120" s="1106"/>
      <c r="CT120" s="1106"/>
      <c r="CU120" s="1106"/>
      <c r="CV120" s="1106"/>
      <c r="CW120" s="1106"/>
      <c r="CX120" s="1106"/>
      <c r="CY120" s="1106"/>
      <c r="CZ120" s="1106"/>
      <c r="DA120" s="1106"/>
      <c r="DB120" s="1106"/>
      <c r="DC120" s="1106"/>
      <c r="DD120" s="1106"/>
      <c r="DE120" s="1106"/>
      <c r="DF120" s="1107"/>
      <c r="DG120" s="1016">
        <v>1707583</v>
      </c>
      <c r="DH120" s="1017"/>
      <c r="DI120" s="1017"/>
      <c r="DJ120" s="1017"/>
      <c r="DK120" s="1017"/>
      <c r="DL120" s="1017">
        <v>1722291</v>
      </c>
      <c r="DM120" s="1017"/>
      <c r="DN120" s="1017"/>
      <c r="DO120" s="1017"/>
      <c r="DP120" s="1017"/>
      <c r="DQ120" s="1017">
        <v>1733681</v>
      </c>
      <c r="DR120" s="1017"/>
      <c r="DS120" s="1017"/>
      <c r="DT120" s="1017"/>
      <c r="DU120" s="1017"/>
      <c r="DV120" s="1018">
        <v>104.6</v>
      </c>
      <c r="DW120" s="1018"/>
      <c r="DX120" s="1018"/>
      <c r="DY120" s="1018"/>
      <c r="DZ120" s="1019"/>
    </row>
    <row r="121" spans="1:130" s="246" customFormat="1" ht="26.25" customHeight="1" x14ac:dyDescent="0.2">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175</v>
      </c>
      <c r="AB121" s="1049"/>
      <c r="AC121" s="1049"/>
      <c r="AD121" s="1049"/>
      <c r="AE121" s="1050"/>
      <c r="AF121" s="1051" t="s">
        <v>413</v>
      </c>
      <c r="AG121" s="1049"/>
      <c r="AH121" s="1049"/>
      <c r="AI121" s="1049"/>
      <c r="AJ121" s="1050"/>
      <c r="AK121" s="1051" t="s">
        <v>175</v>
      </c>
      <c r="AL121" s="1049"/>
      <c r="AM121" s="1049"/>
      <c r="AN121" s="1049"/>
      <c r="AO121" s="1050"/>
      <c r="AP121" s="1052" t="s">
        <v>175</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11129</v>
      </c>
      <c r="BR121" s="1010"/>
      <c r="BS121" s="1010"/>
      <c r="BT121" s="1010"/>
      <c r="BU121" s="1010"/>
      <c r="BV121" s="1010">
        <v>7404</v>
      </c>
      <c r="BW121" s="1010"/>
      <c r="BX121" s="1010"/>
      <c r="BY121" s="1010"/>
      <c r="BZ121" s="1010"/>
      <c r="CA121" s="1010">
        <v>24055</v>
      </c>
      <c r="CB121" s="1010"/>
      <c r="CC121" s="1010"/>
      <c r="CD121" s="1010"/>
      <c r="CE121" s="1010"/>
      <c r="CF121" s="1004">
        <v>1.5</v>
      </c>
      <c r="CG121" s="1005"/>
      <c r="CH121" s="1005"/>
      <c r="CI121" s="1005"/>
      <c r="CJ121" s="1005"/>
      <c r="CK121" s="1100"/>
      <c r="CL121" s="1101"/>
      <c r="CM121" s="1101"/>
      <c r="CN121" s="1101"/>
      <c r="CO121" s="1102"/>
      <c r="CP121" s="1110" t="s">
        <v>472</v>
      </c>
      <c r="CQ121" s="1111"/>
      <c r="CR121" s="1111"/>
      <c r="CS121" s="1111"/>
      <c r="CT121" s="1111"/>
      <c r="CU121" s="1111"/>
      <c r="CV121" s="1111"/>
      <c r="CW121" s="1111"/>
      <c r="CX121" s="1111"/>
      <c r="CY121" s="1111"/>
      <c r="CZ121" s="1111"/>
      <c r="DA121" s="1111"/>
      <c r="DB121" s="1111"/>
      <c r="DC121" s="1111"/>
      <c r="DD121" s="1111"/>
      <c r="DE121" s="1111"/>
      <c r="DF121" s="1112"/>
      <c r="DG121" s="1009">
        <v>765677</v>
      </c>
      <c r="DH121" s="1010"/>
      <c r="DI121" s="1010"/>
      <c r="DJ121" s="1010"/>
      <c r="DK121" s="1010"/>
      <c r="DL121" s="1010">
        <v>860322</v>
      </c>
      <c r="DM121" s="1010"/>
      <c r="DN121" s="1010"/>
      <c r="DO121" s="1010"/>
      <c r="DP121" s="1010"/>
      <c r="DQ121" s="1010">
        <v>838308</v>
      </c>
      <c r="DR121" s="1010"/>
      <c r="DS121" s="1010"/>
      <c r="DT121" s="1010"/>
      <c r="DU121" s="1010"/>
      <c r="DV121" s="1011">
        <v>50.6</v>
      </c>
      <c r="DW121" s="1011"/>
      <c r="DX121" s="1011"/>
      <c r="DY121" s="1011"/>
      <c r="DZ121" s="1012"/>
    </row>
    <row r="122" spans="1:130" s="246" customFormat="1" ht="26.25" customHeight="1" x14ac:dyDescent="0.2">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175</v>
      </c>
      <c r="AB122" s="1049"/>
      <c r="AC122" s="1049"/>
      <c r="AD122" s="1049"/>
      <c r="AE122" s="1050"/>
      <c r="AF122" s="1051" t="s">
        <v>299</v>
      </c>
      <c r="AG122" s="1049"/>
      <c r="AH122" s="1049"/>
      <c r="AI122" s="1049"/>
      <c r="AJ122" s="1050"/>
      <c r="AK122" s="1051" t="s">
        <v>175</v>
      </c>
      <c r="AL122" s="1049"/>
      <c r="AM122" s="1049"/>
      <c r="AN122" s="1049"/>
      <c r="AO122" s="1050"/>
      <c r="AP122" s="1052" t="s">
        <v>175</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3853207</v>
      </c>
      <c r="BR122" s="1088"/>
      <c r="BS122" s="1088"/>
      <c r="BT122" s="1088"/>
      <c r="BU122" s="1088"/>
      <c r="BV122" s="1088">
        <v>3779572</v>
      </c>
      <c r="BW122" s="1088"/>
      <c r="BX122" s="1088"/>
      <c r="BY122" s="1088"/>
      <c r="BZ122" s="1088"/>
      <c r="CA122" s="1088">
        <v>3766648</v>
      </c>
      <c r="CB122" s="1088"/>
      <c r="CC122" s="1088"/>
      <c r="CD122" s="1088"/>
      <c r="CE122" s="1088"/>
      <c r="CF122" s="1108">
        <v>227.2</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2">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449</v>
      </c>
      <c r="AB123" s="1049"/>
      <c r="AC123" s="1049"/>
      <c r="AD123" s="1049"/>
      <c r="AE123" s="1050"/>
      <c r="AF123" s="1051" t="s">
        <v>449</v>
      </c>
      <c r="AG123" s="1049"/>
      <c r="AH123" s="1049"/>
      <c r="AI123" s="1049"/>
      <c r="AJ123" s="1050"/>
      <c r="AK123" s="1051" t="s">
        <v>175</v>
      </c>
      <c r="AL123" s="1049"/>
      <c r="AM123" s="1049"/>
      <c r="AN123" s="1049"/>
      <c r="AO123" s="1050"/>
      <c r="AP123" s="1052" t="s">
        <v>299</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474</v>
      </c>
      <c r="BP123" s="1096"/>
      <c r="BQ123" s="1155">
        <v>5692690</v>
      </c>
      <c r="BR123" s="1156"/>
      <c r="BS123" s="1156"/>
      <c r="BT123" s="1156"/>
      <c r="BU123" s="1156"/>
      <c r="BV123" s="1156">
        <v>5646740</v>
      </c>
      <c r="BW123" s="1156"/>
      <c r="BX123" s="1156"/>
      <c r="BY123" s="1156"/>
      <c r="BZ123" s="1156"/>
      <c r="CA123" s="1156">
        <v>5664367</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5">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413</v>
      </c>
      <c r="AB124" s="1049"/>
      <c r="AC124" s="1049"/>
      <c r="AD124" s="1049"/>
      <c r="AE124" s="1050"/>
      <c r="AF124" s="1051" t="s">
        <v>413</v>
      </c>
      <c r="AG124" s="1049"/>
      <c r="AH124" s="1049"/>
      <c r="AI124" s="1049"/>
      <c r="AJ124" s="1050"/>
      <c r="AK124" s="1051" t="s">
        <v>299</v>
      </c>
      <c r="AL124" s="1049"/>
      <c r="AM124" s="1049"/>
      <c r="AN124" s="1049"/>
      <c r="AO124" s="1050"/>
      <c r="AP124" s="1052" t="s">
        <v>413</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76.3</v>
      </c>
      <c r="BR124" s="1118"/>
      <c r="BS124" s="1118"/>
      <c r="BT124" s="1118"/>
      <c r="BU124" s="1118"/>
      <c r="BV124" s="1118">
        <v>79.5</v>
      </c>
      <c r="BW124" s="1118"/>
      <c r="BX124" s="1118"/>
      <c r="BY124" s="1118"/>
      <c r="BZ124" s="1118"/>
      <c r="CA124" s="1118">
        <v>71</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449</v>
      </c>
      <c r="DH124" s="1074"/>
      <c r="DI124" s="1074"/>
      <c r="DJ124" s="1074"/>
      <c r="DK124" s="1075"/>
      <c r="DL124" s="1073" t="s">
        <v>449</v>
      </c>
      <c r="DM124" s="1074"/>
      <c r="DN124" s="1074"/>
      <c r="DO124" s="1074"/>
      <c r="DP124" s="1075"/>
      <c r="DQ124" s="1073" t="s">
        <v>413</v>
      </c>
      <c r="DR124" s="1074"/>
      <c r="DS124" s="1074"/>
      <c r="DT124" s="1074"/>
      <c r="DU124" s="1075"/>
      <c r="DV124" s="1076" t="s">
        <v>413</v>
      </c>
      <c r="DW124" s="1077"/>
      <c r="DX124" s="1077"/>
      <c r="DY124" s="1077"/>
      <c r="DZ124" s="1078"/>
    </row>
    <row r="125" spans="1:130" s="246" customFormat="1" ht="26.25" customHeight="1" x14ac:dyDescent="0.2">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299</v>
      </c>
      <c r="AB125" s="1049"/>
      <c r="AC125" s="1049"/>
      <c r="AD125" s="1049"/>
      <c r="AE125" s="1050"/>
      <c r="AF125" s="1051" t="s">
        <v>449</v>
      </c>
      <c r="AG125" s="1049"/>
      <c r="AH125" s="1049"/>
      <c r="AI125" s="1049"/>
      <c r="AJ125" s="1050"/>
      <c r="AK125" s="1051" t="s">
        <v>449</v>
      </c>
      <c r="AL125" s="1049"/>
      <c r="AM125" s="1049"/>
      <c r="AN125" s="1049"/>
      <c r="AO125" s="1050"/>
      <c r="AP125" s="1052" t="s">
        <v>299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413</v>
      </c>
      <c r="DH125" s="1017"/>
      <c r="DI125" s="1017"/>
      <c r="DJ125" s="1017"/>
      <c r="DK125" s="1017"/>
      <c r="DL125" s="1017" t="s">
        <v>449</v>
      </c>
      <c r="DM125" s="1017"/>
      <c r="DN125" s="1017"/>
      <c r="DO125" s="1017"/>
      <c r="DP125" s="1017"/>
      <c r="DQ125" s="1017" t="s">
        <v>299</v>
      </c>
      <c r="DR125" s="1017"/>
      <c r="DS125" s="1017"/>
      <c r="DT125" s="1017"/>
      <c r="DU125" s="1017"/>
      <c r="DV125" s="1018" t="s">
        <v>299</v>
      </c>
      <c r="DW125" s="1018"/>
      <c r="DX125" s="1018"/>
      <c r="DY125" s="1018"/>
      <c r="DZ125" s="1019"/>
    </row>
    <row r="126" spans="1:130" s="246" customFormat="1" ht="26.25" customHeight="1" thickBot="1" x14ac:dyDescent="0.25">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299</v>
      </c>
      <c r="AB126" s="1049"/>
      <c r="AC126" s="1049"/>
      <c r="AD126" s="1049"/>
      <c r="AE126" s="1050"/>
      <c r="AF126" s="1051" t="s">
        <v>449</v>
      </c>
      <c r="AG126" s="1049"/>
      <c r="AH126" s="1049"/>
      <c r="AI126" s="1049"/>
      <c r="AJ126" s="1050"/>
      <c r="AK126" s="1051" t="s">
        <v>413</v>
      </c>
      <c r="AL126" s="1049"/>
      <c r="AM126" s="1049"/>
      <c r="AN126" s="1049"/>
      <c r="AO126" s="1050"/>
      <c r="AP126" s="1052" t="s">
        <v>449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413</v>
      </c>
      <c r="DH126" s="1010"/>
      <c r="DI126" s="1010"/>
      <c r="DJ126" s="1010"/>
      <c r="DK126" s="1010"/>
      <c r="DL126" s="1010" t="s">
        <v>413</v>
      </c>
      <c r="DM126" s="1010"/>
      <c r="DN126" s="1010"/>
      <c r="DO126" s="1010"/>
      <c r="DP126" s="1010"/>
      <c r="DQ126" s="1010" t="s">
        <v>299</v>
      </c>
      <c r="DR126" s="1010"/>
      <c r="DS126" s="1010"/>
      <c r="DT126" s="1010"/>
      <c r="DU126" s="1010"/>
      <c r="DV126" s="1011" t="s">
        <v>449</v>
      </c>
      <c r="DW126" s="1011"/>
      <c r="DX126" s="1011"/>
      <c r="DY126" s="1011"/>
      <c r="DZ126" s="1012"/>
    </row>
    <row r="127" spans="1:130" s="246" customFormat="1" ht="26.25" customHeight="1" x14ac:dyDescent="0.2">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413</v>
      </c>
      <c r="AB127" s="1049"/>
      <c r="AC127" s="1049"/>
      <c r="AD127" s="1049"/>
      <c r="AE127" s="1050"/>
      <c r="AF127" s="1051" t="s">
        <v>175</v>
      </c>
      <c r="AG127" s="1049"/>
      <c r="AH127" s="1049"/>
      <c r="AI127" s="1049"/>
      <c r="AJ127" s="1050"/>
      <c r="AK127" s="1051" t="s">
        <v>299</v>
      </c>
      <c r="AL127" s="1049"/>
      <c r="AM127" s="1049"/>
      <c r="AN127" s="1049"/>
      <c r="AO127" s="1050"/>
      <c r="AP127" s="1052" t="s">
        <v>299</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449</v>
      </c>
      <c r="DH127" s="1010"/>
      <c r="DI127" s="1010"/>
      <c r="DJ127" s="1010"/>
      <c r="DK127" s="1010"/>
      <c r="DL127" s="1010" t="s">
        <v>449</v>
      </c>
      <c r="DM127" s="1010"/>
      <c r="DN127" s="1010"/>
      <c r="DO127" s="1010"/>
      <c r="DP127" s="1010"/>
      <c r="DQ127" s="1010" t="s">
        <v>413</v>
      </c>
      <c r="DR127" s="1010"/>
      <c r="DS127" s="1010"/>
      <c r="DT127" s="1010"/>
      <c r="DU127" s="1010"/>
      <c r="DV127" s="1011" t="s">
        <v>413</v>
      </c>
      <c r="DW127" s="1011"/>
      <c r="DX127" s="1011"/>
      <c r="DY127" s="1011"/>
      <c r="DZ127" s="1012"/>
    </row>
    <row r="128" spans="1:130" s="246" customFormat="1" ht="26.25" customHeight="1" thickBot="1" x14ac:dyDescent="0.25">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3702</v>
      </c>
      <c r="AB128" s="1138"/>
      <c r="AC128" s="1138"/>
      <c r="AD128" s="1138"/>
      <c r="AE128" s="1139"/>
      <c r="AF128" s="1140">
        <v>3702</v>
      </c>
      <c r="AG128" s="1138"/>
      <c r="AH128" s="1138"/>
      <c r="AI128" s="1138"/>
      <c r="AJ128" s="1139"/>
      <c r="AK128" s="1140">
        <v>5383</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299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449</v>
      </c>
      <c r="DH128" s="1130"/>
      <c r="DI128" s="1130"/>
      <c r="DJ128" s="1130"/>
      <c r="DK128" s="1130"/>
      <c r="DL128" s="1130" t="s">
        <v>490</v>
      </c>
      <c r="DM128" s="1130"/>
      <c r="DN128" s="1130"/>
      <c r="DO128" s="1130"/>
      <c r="DP128" s="1130"/>
      <c r="DQ128" s="1130" t="s">
        <v>299</v>
      </c>
      <c r="DR128" s="1130"/>
      <c r="DS128" s="1130"/>
      <c r="DT128" s="1130"/>
      <c r="DU128" s="1130"/>
      <c r="DV128" s="1131" t="s">
        <v>491</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2052697</v>
      </c>
      <c r="AB129" s="1049"/>
      <c r="AC129" s="1049"/>
      <c r="AD129" s="1049"/>
      <c r="AE129" s="1050"/>
      <c r="AF129" s="1051">
        <v>2017400</v>
      </c>
      <c r="AG129" s="1049"/>
      <c r="AH129" s="1049"/>
      <c r="AI129" s="1049"/>
      <c r="AJ129" s="1050"/>
      <c r="AK129" s="1051">
        <v>2004061</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299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336053</v>
      </c>
      <c r="AB130" s="1049"/>
      <c r="AC130" s="1049"/>
      <c r="AD130" s="1049"/>
      <c r="AE130" s="1050"/>
      <c r="AF130" s="1051">
        <v>338823</v>
      </c>
      <c r="AG130" s="1049"/>
      <c r="AH130" s="1049"/>
      <c r="AI130" s="1049"/>
      <c r="AJ130" s="1050"/>
      <c r="AK130" s="1051">
        <v>346051</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11.3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1716644</v>
      </c>
      <c r="AB131" s="1074"/>
      <c r="AC131" s="1074"/>
      <c r="AD131" s="1074"/>
      <c r="AE131" s="1075"/>
      <c r="AF131" s="1073">
        <v>1678577</v>
      </c>
      <c r="AG131" s="1074"/>
      <c r="AH131" s="1074"/>
      <c r="AI131" s="1074"/>
      <c r="AJ131" s="1075"/>
      <c r="AK131" s="1073">
        <v>1658010</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71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10.548139279999999</v>
      </c>
      <c r="AB132" s="1190"/>
      <c r="AC132" s="1190"/>
      <c r="AD132" s="1190"/>
      <c r="AE132" s="1191"/>
      <c r="AF132" s="1192">
        <v>10.64288382</v>
      </c>
      <c r="AG132" s="1190"/>
      <c r="AH132" s="1190"/>
      <c r="AI132" s="1190"/>
      <c r="AJ132" s="1191"/>
      <c r="AK132" s="1192">
        <v>12.75860821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11.5</v>
      </c>
      <c r="AB133" s="1173"/>
      <c r="AC133" s="1173"/>
      <c r="AD133" s="1173"/>
      <c r="AE133" s="1174"/>
      <c r="AF133" s="1172">
        <v>11.1</v>
      </c>
      <c r="AG133" s="1173"/>
      <c r="AH133" s="1173"/>
      <c r="AI133" s="1173"/>
      <c r="AJ133" s="1174"/>
      <c r="AK133" s="1172">
        <v>11.3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Hf3t68tjWPPKhDD+i/w2Og1z71GskMKo6++jdrQmmAKeV+LKZbnpibM2Y1HhU2f5HPDMhqyGcoFWTgOiXCZb8A==" saltValue="H3Uz355S22JIWE3wYLu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502</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egQbCepcQzVIOeDrXYoqUV08WRjtyryBA+Tfp5hzjml1iRKC1pP/wI3fu0GX35NjXsJzNfJzO8mTwnkWjyVHMQ==" saltValue="AOQFj+7tbheyiLq6VdB/lQ=="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1Ttr8bHuKtdnEjf9YA3lEAspO6hFV2gXHEVQmD/KtaPjyMggL+7PldVWz9UZo8ZM3vxxjKurfDwprRzNk+zFA==" saltValue="FzxqSE5ZVrJ04trIXB62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587182</v>
      </c>
      <c r="AP9" s="312">
        <v>148203</v>
      </c>
      <c r="AQ9" s="313">
        <v>190701</v>
      </c>
      <c r="AR9" s="314">
        <v>-22.3</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46915</v>
      </c>
      <c r="AP10" s="315">
        <v>11841</v>
      </c>
      <c r="AQ10" s="316">
        <v>22807</v>
      </c>
      <c r="AR10" s="317">
        <v>-48.1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152601</v>
      </c>
      <c r="AP11" s="315">
        <v>38516</v>
      </c>
      <c r="AQ11" s="316">
        <v>29822</v>
      </c>
      <c r="AR11" s="317">
        <v>29.2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v>5867</v>
      </c>
      <c r="AP12" s="315">
        <v>1481</v>
      </c>
      <c r="AQ12" s="316">
        <v>3258</v>
      </c>
      <c r="AR12" s="317">
        <v>-54.5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514</v>
      </c>
      <c r="AL13" s="1213"/>
      <c r="AM13" s="1213"/>
      <c r="AN13" s="1214"/>
      <c r="AO13" s="315" t="s">
        <v>515</v>
      </c>
      <c r="AP13" s="315" t="s">
        <v>515</v>
      </c>
      <c r="AQ13" s="316">
        <v>24</v>
      </c>
      <c r="AR13" s="317" t="s">
        <v>515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18859</v>
      </c>
      <c r="AP14" s="315">
        <v>4760</v>
      </c>
      <c r="AQ14" s="316">
        <v>10094</v>
      </c>
      <c r="AR14" s="317">
        <v>-52.8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7523</v>
      </c>
      <c r="AP15" s="315">
        <v>1899</v>
      </c>
      <c r="AQ15" s="316">
        <v>4017</v>
      </c>
      <c r="AR15" s="317">
        <v>-52.7</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-68141</v>
      </c>
      <c r="AP16" s="315">
        <v>-17199</v>
      </c>
      <c r="AQ16" s="316">
        <v>-17771</v>
      </c>
      <c r="AR16" s="317">
        <v>-3.2</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750806</v>
      </c>
      <c r="AP17" s="315">
        <v>189502</v>
      </c>
      <c r="AQ17" s="316">
        <v>242952</v>
      </c>
      <c r="AR17" s="317">
        <v>-22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17.420000000000002</v>
      </c>
      <c r="AP21" s="328">
        <v>21.84</v>
      </c>
      <c r="AQ21" s="329">
        <v>-4.42</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96.8</v>
      </c>
      <c r="AP22" s="333">
        <v>95.6</v>
      </c>
      <c r="AQ22" s="334">
        <v>1.2</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342994</v>
      </c>
      <c r="AP32" s="342">
        <v>86571</v>
      </c>
      <c r="AQ32" s="343">
        <v>136235</v>
      </c>
      <c r="AR32" s="344">
        <v>-36.5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515</v>
      </c>
      <c r="AP33" s="342" t="s">
        <v>515</v>
      </c>
      <c r="AQ33" s="343" t="s">
        <v>515</v>
      </c>
      <c r="AR33" s="344" t="s">
        <v>515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515</v>
      </c>
      <c r="AP34" s="342" t="s">
        <v>515</v>
      </c>
      <c r="AQ34" s="343">
        <v>5</v>
      </c>
      <c r="AR34" s="344" t="s">
        <v>515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174267</v>
      </c>
      <c r="AP35" s="342">
        <v>43985</v>
      </c>
      <c r="AQ35" s="343">
        <v>32688</v>
      </c>
      <c r="AR35" s="344">
        <v>34.6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45619</v>
      </c>
      <c r="AP36" s="342">
        <v>11514</v>
      </c>
      <c r="AQ36" s="343">
        <v>4188</v>
      </c>
      <c r="AR36" s="344">
        <v>174.9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t="s">
        <v>515</v>
      </c>
      <c r="AP37" s="342" t="s">
        <v>515</v>
      </c>
      <c r="AQ37" s="343">
        <v>1212</v>
      </c>
      <c r="AR37" s="344" t="s">
        <v>515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v>93</v>
      </c>
      <c r="AP38" s="345">
        <v>23</v>
      </c>
      <c r="AQ38" s="346">
        <v>25</v>
      </c>
      <c r="AR38" s="334">
        <v>-8</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-5383</v>
      </c>
      <c r="AP39" s="342">
        <v>-1359</v>
      </c>
      <c r="AQ39" s="343">
        <v>-7598</v>
      </c>
      <c r="AR39" s="344">
        <v>-82.1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-346051</v>
      </c>
      <c r="AP40" s="342">
        <v>-87343</v>
      </c>
      <c r="AQ40" s="343">
        <v>-123844</v>
      </c>
      <c r="AR40" s="344">
        <v>-29.5</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211539</v>
      </c>
      <c r="AP41" s="342">
        <v>53392</v>
      </c>
      <c r="AQ41" s="343">
        <v>42911</v>
      </c>
      <c r="AR41" s="344">
        <v>24.4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268212</v>
      </c>
      <c r="AN51" s="364">
        <v>61559</v>
      </c>
      <c r="AO51" s="365">
        <v>-27.8</v>
      </c>
      <c r="AP51" s="366">
        <v>333013</v>
      </c>
      <c r="AQ51" s="367">
        <v>5.3</v>
      </c>
      <c r="AR51" s="368">
        <v>-33.1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90532</v>
      </c>
      <c r="AN52" s="372">
        <v>20779</v>
      </c>
      <c r="AO52" s="373">
        <v>-65.900000000000006</v>
      </c>
      <c r="AP52" s="374">
        <v>126732</v>
      </c>
      <c r="AQ52" s="375">
        <v>19.100000000000001</v>
      </c>
      <c r="AR52" s="376">
        <v>-85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670478</v>
      </c>
      <c r="AN53" s="364">
        <v>158356</v>
      </c>
      <c r="AO53" s="365">
        <v>157.19999999999999</v>
      </c>
      <c r="AP53" s="366">
        <v>280458</v>
      </c>
      <c r="AQ53" s="367">
        <v>-15.8</v>
      </c>
      <c r="AR53" s="368">
        <v>173</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275183</v>
      </c>
      <c r="AN54" s="372">
        <v>64994</v>
      </c>
      <c r="AO54" s="373">
        <v>212.8</v>
      </c>
      <c r="AP54" s="374">
        <v>127286</v>
      </c>
      <c r="AQ54" s="375">
        <v>0.4</v>
      </c>
      <c r="AR54" s="376">
        <v>212.4</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814117</v>
      </c>
      <c r="AN55" s="364">
        <v>195232</v>
      </c>
      <c r="AO55" s="365">
        <v>23.3</v>
      </c>
      <c r="AP55" s="366">
        <v>291945</v>
      </c>
      <c r="AQ55" s="367">
        <v>4.0999999999999996</v>
      </c>
      <c r="AR55" s="368">
        <v>19.2</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379166</v>
      </c>
      <c r="AN56" s="372">
        <v>90927</v>
      </c>
      <c r="AO56" s="373">
        <v>39.9</v>
      </c>
      <c r="AP56" s="374">
        <v>127651</v>
      </c>
      <c r="AQ56" s="375">
        <v>0.3</v>
      </c>
      <c r="AR56" s="376">
        <v>39.6</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153940</v>
      </c>
      <c r="AN57" s="364">
        <v>37832</v>
      </c>
      <c r="AO57" s="365">
        <v>-80.599999999999994</v>
      </c>
      <c r="AP57" s="366">
        <v>291173</v>
      </c>
      <c r="AQ57" s="367">
        <v>-0.3</v>
      </c>
      <c r="AR57" s="368">
        <v>-80.3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73682</v>
      </c>
      <c r="AN58" s="372">
        <v>18108</v>
      </c>
      <c r="AO58" s="373">
        <v>-80.099999999999994</v>
      </c>
      <c r="AP58" s="374">
        <v>119071</v>
      </c>
      <c r="AQ58" s="375">
        <v>-6.7</v>
      </c>
      <c r="AR58" s="376">
        <v>-73.400000000000006</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232400</v>
      </c>
      <c r="AN59" s="364">
        <v>58657</v>
      </c>
      <c r="AO59" s="365">
        <v>55</v>
      </c>
      <c r="AP59" s="366">
        <v>271581</v>
      </c>
      <c r="AQ59" s="367">
        <v>-6.7</v>
      </c>
      <c r="AR59" s="368">
        <v>61.7</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135895</v>
      </c>
      <c r="AN60" s="372">
        <v>34300</v>
      </c>
      <c r="AO60" s="373">
        <v>89.4</v>
      </c>
      <c r="AP60" s="374">
        <v>117844</v>
      </c>
      <c r="AQ60" s="375">
        <v>-1</v>
      </c>
      <c r="AR60" s="376">
        <v>90.4</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427829</v>
      </c>
      <c r="AN61" s="379">
        <v>102327</v>
      </c>
      <c r="AO61" s="380">
        <v>25.4</v>
      </c>
      <c r="AP61" s="381">
        <v>293634</v>
      </c>
      <c r="AQ61" s="382">
        <v>-2.7</v>
      </c>
      <c r="AR61" s="368">
        <v>28.1</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190892</v>
      </c>
      <c r="AN62" s="372">
        <v>45822</v>
      </c>
      <c r="AO62" s="373">
        <v>39.200000000000003</v>
      </c>
      <c r="AP62" s="374">
        <v>123717</v>
      </c>
      <c r="AQ62" s="375">
        <v>2.4</v>
      </c>
      <c r="AR62" s="376">
        <v>36.799999999999997</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xgo+oHhd8S37gzuhEPLLVPfnu5/64mXtW2+8kh2PU6Z09kb8Iu3thSdu7bgn9QFn5br1zFAOAfui9ixcXYVDbg==" saltValue="AkLacwYgRq67cYGmEs1w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8" scale="90"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XjadPTNq7yRT02nxi92v3iM6F8ZrrP27bU82aaq07SuI07FSMmyS/CUXTpB0NmtoLp3ZzkQ56pwZmYI0AMT0w==" saltValue="ZAB8Xi/sN4GlQZe/Wj6nnA==" spinCount="100000" sheet="1" objects="1" scenarios="1"/>
  <dataConsolidate/>
  <phoneticPr fontId="2"/>
  <printOptions horizontalCentered="1" verticalCentered="1"/>
  <pageMargins left="0" right="0" top="0" bottom="0" header="0" footer="0"/>
  <pageSetup paperSize="8" scale="56" orientation="landscape" horizontalDpi="300"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ENURffadKcC1TH9B8pHRSA8oaJqSoJAmiBgKy+oxV7jezuUhbiiwHmNv9hQr4S7gCuD7LA3oRoq/LKTuEuSww==" saltValue="ErpCpICw7KdaMZS3l6/m+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232" t="s">
        <v>3</v>
      </c>
      <c r="D47" s="1232"/>
      <c r="E47" s="1233"/>
      <c r="F47" s="11">
        <v>34.75</v>
      </c>
      <c r="G47" s="12">
        <v>36.020000000000003</v>
      </c>
      <c r="H47" s="12">
        <v>39.840000000000003</v>
      </c>
      <c r="I47" s="12">
        <v>42.86</v>
      </c>
      <c r="J47" s="13">
        <v>44.35</v>
      </c>
    </row>
    <row r="48" spans="2:10" ht="57.75" customHeight="1" x14ac:dyDescent="0.2">
      <c r="B48" s="14"/>
      <c r="C48" s="1234" t="s">
        <v>4</v>
      </c>
      <c r="D48" s="1234"/>
      <c r="E48" s="1235"/>
      <c r="F48" s="15">
        <v>4.84</v>
      </c>
      <c r="G48" s="16">
        <v>5.28</v>
      </c>
      <c r="H48" s="16">
        <v>4.5599999999999996</v>
      </c>
      <c r="I48" s="16">
        <v>4.9800000000000004</v>
      </c>
      <c r="J48" s="17">
        <v>6.28</v>
      </c>
    </row>
    <row r="49" spans="2:10" ht="57.75" customHeight="1" thickBot="1" x14ac:dyDescent="0.25">
      <c r="B49" s="18"/>
      <c r="C49" s="1236" t="s">
        <v>5</v>
      </c>
      <c r="D49" s="1236"/>
      <c r="E49" s="1237"/>
      <c r="F49" s="19">
        <v>3.16</v>
      </c>
      <c r="G49" s="20">
        <v>8.2200000000000006</v>
      </c>
      <c r="H49" s="20">
        <v>6.22</v>
      </c>
      <c r="I49" s="20">
        <v>6.44</v>
      </c>
      <c r="J49" s="21">
        <v>5.18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6MLrpAqGL9RjWkzQ1vmTt3mb4c6VIXB7TdpLZSUMwr+6ot55VLDj4LvbEcCvKfB4E//CQwq5RAgwWh4QcqHKA==" saltValue="8HGNBoAH/JZk+rRwHaVoCA=="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壮一朗</dc:creator>
  <cp:lastModifiedBy> </cp:lastModifiedBy>
  <cp:lastPrinted>2020-03-23T11:24:37Z</cp:lastPrinted>
  <dcterms:created xsi:type="dcterms:W3CDTF">2020-03-23T23:19:37Z</dcterms:created>
  <dcterms:modified xsi:type="dcterms:W3CDTF">2020-10-26T05:02:07Z</dcterms:modified>
</cp:coreProperties>
</file>