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令和２年度決算\04 ②10月公表分（追加分）\05 最終版【ＨＰアップ】\"/>
    </mc:Choice>
  </mc:AlternateContent>
  <xr:revisionPtr revIDLastSave="0" documentId="13_ncr:1_{9DD56197-05B5-4E15-AE63-AE7E0B3F69C4}" xr6:coauthVersionLast="36" xr6:coauthVersionMax="36" xr10:uidLastSave="{00000000-0000-0000-0000-000000000000}"/>
  <bookViews>
    <workbookView xWindow="0" yWindow="0" windowWidth="19200" windowHeight="6940" tabRatio="691"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CO36" i="10"/>
  <c r="BE36" i="10"/>
  <c r="AM36" i="10"/>
  <c r="C36" i="10"/>
  <c r="AM35" i="10"/>
  <c r="C35" i="10"/>
  <c r="AM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U38" i="10" s="1"/>
  <c r="BE34" i="10"/>
  <c r="BE35" i="10" s="1"/>
  <c r="BW34" i="10" l="1"/>
  <c r="BW35" i="10" l="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<sst xmlns="http://schemas.openxmlformats.org/spreadsheetml/2006/main" count="1149" uniqueCount="624">
  <si>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</si>
  <si>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</si>
  <si>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</si>
  <si>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</si>
  <si>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</si>
  <si>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</si>
  <si>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</si>
  <si>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</si>
  <si>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</si>
  <si>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</si>
  <si>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</si>
  <si>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</si>
  <si>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</si>
  <si>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</si>
  <si>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</si>
  <si>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</si>
  <si>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</si>
  <si>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</si>
  <si>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</si>
  <si>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</si>
  <si>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</si>
  <si>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</si>
  <si>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</si>
  <si>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</si>
  <si>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</si>
  <si>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</si>
  <si>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</si>
  <si>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</si>
  <si>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</si>
  <si>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</si>
  <si>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</si>
  <si>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</si>
  <si>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</si>
  <si>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</si>
  <si>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</si>
  <si>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</si>
  <si>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</si>
  <si>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</si>
  <si>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</si>
  <si>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</si>
  <si>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</si>
  <si>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</si>
  <si>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</si>
  <si>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</si>
  <si>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</si>
  <si>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</si>
  <si>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</si>
  <si>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</si>
  <si>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</si>
  <si>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</si>
  <si>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</si>
  <si>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</si>
  <si>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</si>
  <si>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</si>
  <si>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</si>
  <si>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</si>
  <si>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</si>
  <si>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</si>
  <si>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</si>
  <si>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</si>
  <si>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</si>
  <si>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</si>
  <si>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</si>
  <si>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</si>
  <si>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</si>
  <si>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</si>
  <si>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</si>
  <si>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</si>
  <si>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</si>
  <si>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</si>
  <si>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</si>
  <si>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</si>
  <si>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</si>
  <si>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</si>
  <si>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</si>
  <si>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</si>
  <si>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</si>
  <si>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</si>
  <si>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</si>
  <si>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</si>
  <si>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</si>
  <si>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</si>
  <si>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</si>
  <si>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</si>
  <si>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</si>
  <si>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</si>
  <si>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</si>
  <si>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</si>
  <si>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</si>
  <si>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</si>
  <si>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</si>
  <si>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</si>
  <si>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</si>
  <si>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</si>
  <si>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</si>
  <si>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</si>
  <si>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</si>
  <si>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</si>
  <si>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和束町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</si>
  <si>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</si>
  <si>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</si>
  <si>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</si>
  <si>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</si>
  <si>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</si>
  <si>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</si>
  <si>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</si>
  <si>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</si>
  <si>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</si>
  <si>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</si>
  <si>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</si>
  <si>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</si>
  <si>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</si>
  <si>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</si>
  <si>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</si>
  <si>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</si>
  <si>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</si>
  <si>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</si>
  <si>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</si>
  <si>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</si>
  <si>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</si>
  <si>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</si>
  <si>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</si>
  <si>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</si>
  <si>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</si>
  <si>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</si>
  <si>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</si>
  <si>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</si>
  <si>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</si>
  <si>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</si>
  <si>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</si>
  <si>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</si>
  <si>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</si>
  <si>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</si>
  <si>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</si>
  <si>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</si>
  <si>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</si>
  <si>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</si>
  <si>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</si>
  <si>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</si>
  <si>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</si>
  <si>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</si>
  <si>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</si>
  <si>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</si>
  <si>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</si>
  <si>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</si>
  <si>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</si>
  <si>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</si>
  <si>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</si>
  <si>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</si>
  <si>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</si>
  <si>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</si>
  <si>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</si>
  <si>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</si>
  <si>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</si>
  <si>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</si>
  <si>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</si>
  <si>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</si>
  <si>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</si>
  <si>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</si>
  <si>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</si>
  <si>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</si>
  <si>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</si>
  <si>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</si>
  <si>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</si>
  <si>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</si>
  <si>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</si>
  <si>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</si>
  <si>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</si>
  <si>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</si>
  <si>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</si>
  <si>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</si>
  <si>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</si>
  <si>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</si>
  <si>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</si>
  <si>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</si>
  <si>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</si>
  <si>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</si>
  <si>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</si>
  <si>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</si>
  <si>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</si>
  <si>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</si>
  <si>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</si>
  <si>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</si>
  <si>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</si>
  <si>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</si>
  <si>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</si>
  <si>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</si>
  <si>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</si>
  <si>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</si>
  <si>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</si>
  <si>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</si>
  <si>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</si>
  <si>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</si>
  <si>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</si>
  <si>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</si>
  <si>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</si>
  <si>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</si>
  <si>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</si>
  <si>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</si>
  <si>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</si>
  <si>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</si>
  <si>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</si>
  <si>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</si>
  <si>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</si>
  <si>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</si>
  <si>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</si>
  <si>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</si>
  <si>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</si>
  <si>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</si>
  <si>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</si>
  <si>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</si>
  <si>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</si>
  <si>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</si>
  <si>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</si>
  <si>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</si>
  <si>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</si>
  <si>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</si>
  <si>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京都府和束町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</si>
  <si>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</si>
  <si>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</si>
  <si>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</si>
  <si>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</si>
  <si>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</si>
  <si>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</si>
  <si>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</si>
  <si>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</si>
  <si>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</si>
  <si>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</si>
  <si>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</si>
  <si>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</si>
  <si>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</si>
  <si>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</si>
  <si>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</si>
  <si>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</si>
  <si>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</si>
  <si>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</si>
  <si>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</si>
  <si>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</si>
  <si>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</si>
  <si>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</si>
  <si>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</si>
  <si>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</si>
  <si>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</si>
  <si>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</si>
  <si>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</si>
  <si>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</si>
  <si>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</si>
  <si>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</si>
  <si>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</si>
  <si>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</si>
  <si>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</si>
  <si>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</si>
  <si>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</si>
  <si>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</si>
  <si>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</si>
  <si>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</si>
  <si>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</si>
  <si>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</si>
  <si>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</si>
  <si>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</si>
  <si>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</si>
  <si>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</si>
  <si>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</si>
  <si>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</si>
  <si>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</si>
  <si>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</si>
  <si>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</si>
  <si>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</si>
  <si>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</si>
  <si>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</si>
  <si>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</si>
  <si>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</si>
  <si>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</si>
  <si>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</si>
  <si>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</si>
  <si>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</si>
  <si>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</si>
  <si>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</si>
  <si>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</si>
  <si>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</si>
  <si>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</si>
  <si>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</si>
  <si>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</si>
  <si>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</si>
  <si>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</si>
  <si>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</si>
  <si>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</si>
  <si>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</si>
  <si>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</si>
  <si>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</si>
  <si>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</si>
  <si>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</si>
  <si>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</si>
  <si>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</si>
  <si>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</si>
  <si>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</si>
  <si>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</si>
  <si>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</si>
  <si>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</si>
  <si>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</si>
  <si>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</si>
  <si>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</si>
  <si>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</si>
  <si>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</si>
  <si>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</si>
  <si>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</si>
  <si>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</si>
  <si>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</si>
  <si>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</si>
  <si>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</si>
  <si>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</si>
  <si>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</si>
  <si>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</si>
  <si>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</si>
  <si>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</si>
  <si>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</si>
  <si>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</si>
  <si>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</si>
  <si>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</si>
  <si>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</si>
  <si>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</si>
  <si>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</si>
  <si>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</si>
  <si>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</si>
  <si>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</si>
  <si>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</si>
  <si>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</si>
  <si>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</si>
  <si>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</si>
  <si>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</si>
  <si>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</si>
  <si>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</si>
  <si>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</si>
  <si>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</si>
  <si>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</si>
  <si>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</si>
  <si>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</si>
  <si>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</si>
  <si>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</si>
  <si>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</si>
  <si>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</si>
  <si>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</si>
  <si>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</si>
  <si>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</si>
  <si>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</si>
  <si>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</si>
  <si>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</si>
  <si>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</si>
  <si>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</si>
  <si>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</si>
  <si>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</si>
  <si>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</si>
  <si>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</si>
  <si>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</si>
  <si>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</si>
  <si>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</si>
  <si>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</si>
  <si>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</si>
  <si>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</si>
  <si>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</si>
  <si>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</si>
  <si>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</si>
  <si>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</si>
  <si>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</si>
  <si>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</si>
  <si>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</si>
  <si>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</si>
  <si>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</si>
  <si>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</si>
  <si>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</si>
  <si>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</si>
  <si>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</si>
  <si>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</si>
  <si>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京都府和束町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</si>
  <si>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</si>
  <si>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</si>
  <si>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</si>
  <si>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</si>
  <si>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</si>
  <si>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</si>
  <si>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</si>
  <si>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</si>
  <si>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</si>
  <si>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</si>
  <si>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</si>
  <si>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</si>
  <si>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</si>
  <si>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</si>
  <si>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</si>
  <si>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</si>
  <si>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</si>
  <si>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</si>
  <si>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</si>
  <si>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</si>
  <si>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</si>
  <si>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</si>
  <si>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</si>
  <si>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</si>
  <si>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</si>
  <si>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</si>
  <si>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</si>
  <si>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</si>
  <si>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</si>
  <si>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</si>
  <si>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</si>
  <si>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</si>
  <si>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</si>
  <si>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</si>
  <si>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</si>
  <si>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</si>
  <si>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介護保険特別会計（保険事業勘定）</t>
    <phoneticPr fontId="5"/>
  </si>
  <si>
    <t>介護保険特別会計（サービス事業勘定）</t>
    <phoneticPr fontId="5"/>
  </si>
  <si>
    <t>後期高齢者医療事業</t>
    <phoneticPr fontId="5"/>
  </si>
  <si>
    <t>簡易水道事業特別会計</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</si>
  <si>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</si>
  <si>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</si>
  <si>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</si>
  <si>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</si>
  <si>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</si>
  <si>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</si>
  <si>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</si>
  <si>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</si>
  <si>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</si>
  <si>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</si>
  <si>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</si>
  <si>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</si>
  <si>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</si>
  <si>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</si>
  <si>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</si>
  <si>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</si>
  <si>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</si>
  <si>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</si>
  <si>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</si>
  <si>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</si>
  <si>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</si>
  <si>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</si>
  <si>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</si>
  <si>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</si>
  <si>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</si>
  <si>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</si>
  <si>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</si>
  <si>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</si>
  <si>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</si>
  <si>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</si>
  <si>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</si>
  <si>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</si>
  <si>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</si>
  <si>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</si>
  <si>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</si>
  <si>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</si>
  <si>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</si>
  <si>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</si>
  <si>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</si>
  <si>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</si>
  <si>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</si>
  <si>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</si>
  <si>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</si>
  <si>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</si>
  <si>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</si>
  <si>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</si>
  <si>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</si>
  <si>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</si>
  <si>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</si>
  <si>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</si>
  <si>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</si>
  <si>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</si>
  <si>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</si>
  <si>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</si>
  <si>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</si>
  <si>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</si>
  <si>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</si>
  <si>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</si>
  <si>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</si>
  <si>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</si>
  <si>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</si>
  <si>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</si>
  <si>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</si>
  <si>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</si>
  <si>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</si>
  <si>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</si>
  <si>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</si>
  <si>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</si>
  <si>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</si>
  <si>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</si>
  <si>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</si>
  <si>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</si>
  <si>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</si>
  <si>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</si>
  <si>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</si>
  <si>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</si>
  <si>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</si>
  <si>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</si>
  <si>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</si>
  <si>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</si>
  <si>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</si>
  <si>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</si>
  <si>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</si>
  <si>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</si>
  <si>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</si>
  <si>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</si>
  <si>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</si>
  <si>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</si>
  <si>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</si>
  <si>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</si>
  <si>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</si>
  <si>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</si>
  <si>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</si>
  <si>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</si>
  <si>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</si>
  <si>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</si>
  <si>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</si>
  <si>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</si>
  <si>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</si>
  <si>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</si>
  <si>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</si>
  <si>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</si>
  <si>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</si>
  <si>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</si>
  <si>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</si>
  <si>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</si>
  <si>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</si>
  <si>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</si>
  <si>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</si>
  <si>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</si>
  <si>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</si>
  <si>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</si>
  <si>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</si>
  <si>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</si>
  <si>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</si>
  <si>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</si>
  <si>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</si>
  <si>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</si>
  <si>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</si>
  <si>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</si>
  <si>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</si>
  <si>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</si>
  <si>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</si>
  <si>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</si>
  <si>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</si>
  <si>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</si>
  <si>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</si>
  <si>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</si>
  <si>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</si>
  <si>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</si>
  <si>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</si>
  <si>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</si>
  <si>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</si>
  <si>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</si>
  <si>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</si>
  <si>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</si>
  <si>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</si>
  <si>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</si>
  <si>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</si>
  <si>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</si>
  <si>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</si>
  <si>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</si>
  <si>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</si>
  <si>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</si>
  <si>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</si>
  <si>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</si>
  <si>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</si>
  <si>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</si>
  <si>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</si>
  <si>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</si>
  <si>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</si>
  <si>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</si>
  <si>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</si>
  <si>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</si>
  <si>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</si>
  <si>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</si>
  <si>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</si>
  <si>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一般会計</t>
  </si>
  <si>
    <t>国民健康保険特別会計（事業勘定）</t>
  </si>
  <si>
    <t>介護保険特別会計（保険事業勘定）</t>
  </si>
  <si>
    <t>下水道事業特別会計</t>
  </si>
  <si>
    <t>簡易水道事業特別会計</t>
  </si>
  <si>
    <t>国民健康保険特別会計（直診勘定）</t>
  </si>
  <si>
    <t>後期高齢者医療事業</t>
  </si>
  <si>
    <t>介護保険特別会計（サービス事業勘定）</t>
  </si>
  <si>
    <t>その他会計（赤字）</t>
  </si>
  <si>
    <t>その他会計（黒字）</t>
  </si>
  <si>
    <t>（百万円）</t>
    <phoneticPr fontId="5"/>
  </si>
  <si>
    <t>H27末</t>
    <phoneticPr fontId="5"/>
  </si>
  <si>
    <t>H28末</t>
    <phoneticPr fontId="5"/>
  </si>
  <si>
    <t>H29末</t>
    <phoneticPr fontId="5"/>
  </si>
  <si>
    <t>H30末</t>
    <phoneticPr fontId="5"/>
  </si>
  <si>
    <t>R01末</t>
    <phoneticPr fontId="5"/>
  </si>
  <si>
    <t>和束町活性化センター</t>
    <phoneticPr fontId="2"/>
  </si>
  <si>
    <t>アグリビジネス</t>
    <phoneticPr fontId="2"/>
  </si>
  <si>
    <t>国民健康保険山城病院組合（病院事業会計）</t>
    <phoneticPr fontId="2"/>
  </si>
  <si>
    <t>国民健康保険山城病院組合（介護老人保健施設事業会計）</t>
    <phoneticPr fontId="2"/>
  </si>
  <si>
    <t>京都府市町村職員退職手当組合</t>
    <phoneticPr fontId="2"/>
  </si>
  <si>
    <t>京都府市町村議会議員公務災害補償等組合</t>
    <phoneticPr fontId="2"/>
  </si>
  <si>
    <t>相楽中部消防組合</t>
    <phoneticPr fontId="2"/>
  </si>
  <si>
    <t>相楽郡広域事務組合（一般会計）</t>
    <phoneticPr fontId="2"/>
  </si>
  <si>
    <t>相楽郡広域事務組合（相楽地区ふるさと市町村圏振興事業特別会計）</t>
    <phoneticPr fontId="2"/>
  </si>
  <si>
    <t>京都府自治会館管理組合</t>
    <phoneticPr fontId="2"/>
  </si>
  <si>
    <t>京都府住宅新築資金等貸付事業管理組合（一般会計）</t>
    <phoneticPr fontId="2"/>
  </si>
  <si>
    <t>京都府住宅新築資金等貸付事業管理組合（特別会計）</t>
    <phoneticPr fontId="2"/>
  </si>
  <si>
    <t>-</t>
    <phoneticPr fontId="2"/>
  </si>
  <si>
    <t>-</t>
    <phoneticPr fontId="2"/>
  </si>
  <si>
    <t>-</t>
    <phoneticPr fontId="2"/>
  </si>
  <si>
    <t>(地域福祉基金(R02年度末現在))</t>
    <rPh sb="1" eb="7">
      <t>チイキフクシキキン</t>
    </rPh>
    <phoneticPr fontId="5"/>
  </si>
  <si>
    <t>(すこやかエンジェル基金(R02年度末現在))</t>
    <phoneticPr fontId="5"/>
  </si>
  <si>
    <t>(茶源郷行政情報配信システム整備基金(R02年度末現在))</t>
    <phoneticPr fontId="5"/>
  </si>
  <si>
    <t>(和束町茶源郷交流とふれあいのまちづくり基金(R02年度末現在))</t>
    <phoneticPr fontId="5"/>
  </si>
  <si>
    <t>(豊かな森を育てる基金(R02年度末現在))</t>
    <phoneticPr fontId="5"/>
  </si>
  <si>
    <t>京都府後期高齢者医療広域連合（後期高齢者医療特別会計）</t>
  </si>
  <si>
    <t>相楽東部広域連合</t>
  </si>
  <si>
    <t>京都地方税機構</t>
  </si>
  <si>
    <t>京都府後期高齢者医療広域連合（一般会計）</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</si>
  <si>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</si>
  <si>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</si>
  <si>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</si>
  <si>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</si>
  <si>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残高は増加した一方、基金残高が増加したこと等により将来負担比率は好転したものの、国民健康保険直営診療所、保育園などの公共施設や橋りょうの老朽化が進行しているため有形固定資産減価償却率は年々増加しており、将来負担比率及び有形固定資産減価償却率ともに類似団体内平均値よりも大幅に上回っている状況となっている。
　将来負担比率は依然高い状況にあるが、特に老朽化が進んでいる国民健康保険直営診療所と社会福祉センター等との複合化を目指した総合保健福祉施設整備や保育園の耐震改修、橋りょう整備を計画していることから、今後も過疎債をはじめとした有利な起債を活用しながら、地方債の過度な発行に注意しつつ、計画的な投資を行い老朽化対策を実施していく。</t>
    <rPh sb="7" eb="9">
      <t>ゾウカ</t>
    </rPh>
    <rPh sb="11" eb="13">
      <t>イッポウ</t>
    </rPh>
    <rPh sb="14" eb="18">
      <t>キキンザンダカ</t>
    </rPh>
    <rPh sb="19" eb="21">
      <t>ゾウカ</t>
    </rPh>
    <rPh sb="96" eb="98">
      <t>ネンネン</t>
    </rPh>
    <rPh sb="98" eb="100">
      <t>ゾウカ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</si>
  <si>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</si>
  <si>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</si>
  <si>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</si>
  <si>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</si>
  <si>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</si>
  <si>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</si>
  <si>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t>　将来負担比率及び実質公債費比率と</t>
    </r>
    <r>
      <rPr>
        <sz val="11"/>
        <rFont val="ＭＳ Ｐゴシック"/>
        <family val="3"/>
        <charset val="128"/>
      </rPr>
      <t>もに類似団体内平均値を大幅に上回っている。
　将来負担比率は地方債残高が令和2年度に増加に転じたものの、総合保健福祉施設整備に向けた基金残高の増加や過疎債をはじめとした有利な起債の活用などにより減少傾向にある一方で、実質公債費比率は庁舎耐震改修事業や観光案内所整備事業などの元金償還の開始、統合簡易水道事業の元金償還開始等に伴う公営企業に要する経費が増加傾向にあることから増加している。
　さらに、今後、総合保健福祉施設整備、保育園耐震改修や橋りょう整備など大規模事業を計画しており、実質公債費比率が大幅に上昇することが見込まれるこ</t>
    </r>
    <r>
      <rPr>
        <sz val="11"/>
        <color indexed="8"/>
        <rFont val="ＭＳ Ｐゴシック"/>
        <family val="3"/>
        <charset val="128"/>
      </rPr>
      <t>とから、できる限り地方債発行を抑制しながら、これまで以上に公債費の適正化に取り組んでいく。</t>
    </r>
    <rPh sb="26" eb="27">
      <t>チ</t>
    </rPh>
    <rPh sb="40" eb="44">
      <t>ショウライフタン</t>
    </rPh>
    <rPh sb="44" eb="46">
      <t>ヒリツ</t>
    </rPh>
    <rPh sb="47" eb="52">
      <t>チホウサイザンダカ</t>
    </rPh>
    <rPh sb="53" eb="55">
      <t>レイワ</t>
    </rPh>
    <rPh sb="56" eb="58">
      <t>ネンド</t>
    </rPh>
    <rPh sb="59" eb="61">
      <t>ゾウカ</t>
    </rPh>
    <rPh sb="62" eb="63">
      <t>テン</t>
    </rPh>
    <rPh sb="69" eb="79">
      <t>ソウゴウホケンフクシシセツセイビ</t>
    </rPh>
    <rPh sb="80" eb="81">
      <t>ム</t>
    </rPh>
    <rPh sb="83" eb="87">
      <t>キキンザンダカ</t>
    </rPh>
    <rPh sb="88" eb="90">
      <t>ゾウカ</t>
    </rPh>
    <rPh sb="114" eb="116">
      <t>ゲンショウ</t>
    </rPh>
    <rPh sb="116" eb="118">
      <t>ケイコウ</t>
    </rPh>
    <rPh sb="121" eb="123">
      <t>イッポウ</t>
    </rPh>
    <rPh sb="125" eb="130">
      <t>ジッシツコウサイヒ</t>
    </rPh>
    <rPh sb="130" eb="132">
      <t>ヒリツ</t>
    </rPh>
    <rPh sb="133" eb="135">
      <t>チョウシャ</t>
    </rPh>
    <rPh sb="135" eb="141">
      <t>タイシンカイシュウジギョウ</t>
    </rPh>
    <rPh sb="142" eb="147">
      <t>カンコウアンナイジョ</t>
    </rPh>
    <rPh sb="147" eb="151">
      <t>セイビジギョウ</t>
    </rPh>
    <rPh sb="154" eb="158">
      <t>ガンキンショウカン</t>
    </rPh>
    <rPh sb="159" eb="161">
      <t>カイシ</t>
    </rPh>
    <rPh sb="162" eb="166">
      <t>トウゴウカンイ</t>
    </rPh>
    <rPh sb="166" eb="168">
      <t>スイドウ</t>
    </rPh>
    <rPh sb="168" eb="170">
      <t>ジギョウ</t>
    </rPh>
    <rPh sb="171" eb="175">
      <t>ガンキンショウカン</t>
    </rPh>
    <rPh sb="175" eb="177">
      <t>カイシ</t>
    </rPh>
    <rPh sb="177" eb="178">
      <t>トウ</t>
    </rPh>
    <rPh sb="179" eb="180">
      <t>トモナ</t>
    </rPh>
    <rPh sb="192" eb="194">
      <t>ゾウカ</t>
    </rPh>
    <rPh sb="194" eb="196">
      <t>ケイコウ</t>
    </rPh>
    <rPh sb="203" eb="205">
      <t>ゾウカ</t>
    </rPh>
    <rPh sb="259" eb="266">
      <t>ジッシツコウサイヒヒリツ</t>
    </rPh>
    <rPh sb="267" eb="269">
      <t>オオハバ</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</si>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</sst>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E6A75224-0018-4E76-B56B-8A5563F18304}"/>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CF89-4C70-B9D4-73DA3BAF5D2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195232</c:v>
                </c:pt>
                <c:pt idx="1">
                  <c:v>37832</c:v>
                </c:pt>
                <c:pt idx="2">
                  <c:v>58657</c:v>
                </c:pt>
                <c:pt idx="3">
                  <c:v>60863</c:v>
                </c:pt>
                <c:pt idx="4">
                  <c:v>75320</c:v>
                </c:pt>
              </c:numCache>
            </c:numRef>
          </c:val>
          <c:smooth val="0"/>
          <c:extLst>
            <c:ext xmlns:c16="http://schemas.microsoft.com/office/drawing/2014/chart" uri="{C3380CC4-5D6E-409C-BE32-E72D297353CC}">
              <c16:uniqueId val="{00000001-CF89-4C70-B9D4-73DA3BAF5D2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4.5599999999999996</c:v>
                </c:pt>
                <c:pt idx="1">
                  <c:v>4.9800000000000004</c:v>
                </c:pt>
                <c:pt idx="2">
                  <c:v>6.28</c:v>
                </c:pt>
                <c:pt idx="3">
                  <c:v>3.16</c:v>
                </c:pt>
                <c:pt idx="4">
                  <c:v>2.0499999999999998</c:v>
                </c:pt>
              </c:numCache>
            </c:numRef>
          </c:val>
          <c:extLst>
            <c:ext xmlns:c16="http://schemas.microsoft.com/office/drawing/2014/chart" uri="{C3380CC4-5D6E-409C-BE32-E72D297353CC}">
              <c16:uniqueId val="{00000000-2963-4D99-BA88-63EC0AB1623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39.840000000000003</c:v>
                </c:pt>
                <c:pt idx="1">
                  <c:v>42.86</c:v>
                </c:pt>
                <c:pt idx="2">
                  <c:v>44.35</c:v>
                </c:pt>
                <c:pt idx="3">
                  <c:v>46.12</c:v>
                </c:pt>
                <c:pt idx="4">
                  <c:v>45.25</c:v>
                </c:pt>
              </c:numCache>
            </c:numRef>
          </c:val>
          <c:extLst>
            <c:ext xmlns:c16="http://schemas.microsoft.com/office/drawing/2014/chart" uri="{C3380CC4-5D6E-409C-BE32-E72D297353CC}">
              <c16:uniqueId val="{00000001-2963-4D99-BA88-63EC0AB1623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6.22</c:v>
                </c:pt>
                <c:pt idx="1">
                  <c:v>6.44</c:v>
                </c:pt>
                <c:pt idx="2">
                  <c:v>5.18</c:v>
                </c:pt>
                <c:pt idx="3">
                  <c:v>1</c:v>
                </c:pt>
                <c:pt idx="4">
                  <c:v>0.55000000000000004</c:v>
                </c:pt>
              </c:numCache>
            </c:numRef>
          </c:val>
          <c:smooth val="0"/>
          <c:extLst>
            <c:ext xmlns:c16="http://schemas.microsoft.com/office/drawing/2014/chart" uri="{C3380CC4-5D6E-409C-BE32-E72D297353CC}">
              <c16:uniqueId val="{00000002-2963-4D99-BA88-63EC0AB1623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9BB2-4079-92F2-743B145BFD6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BB2-4079-92F2-743B145BFD6B}"/>
            </c:ext>
          </c:extLst>
        </c:ser>
        <c:ser>
          <c:idx val="2"/>
          <c:order val="2"/>
          <c:tx>
            <c:strRef>
              <c:f>データシート!$A$29</c:f>
              <c:strCache>
                <c:ptCount val="1"/>
                <c:pt idx="0">
                  <c:v>介護保険特別会計（サービス事業勘定）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0.01</c:v>
                </c:pt>
                <c:pt idx="8">
                  <c:v>#N/A</c:v>
                </c:pt>
                <c:pt idx="9">
                  <c:v>0</c:v>
                </c:pt>
              </c:numCache>
            </c:numRef>
          </c:val>
          <c:extLst>
            <c:ext xmlns:c16="http://schemas.microsoft.com/office/drawing/2014/chart" uri="{C3380CC4-5D6E-409C-BE32-E72D297353CC}">
              <c16:uniqueId val="{00000002-9BB2-4079-92F2-743B145BFD6B}"/>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0.02</c:v>
                </c:pt>
                <c:pt idx="2">
                  <c:v>#N/A</c:v>
                </c:pt>
                <c:pt idx="3">
                  <c:v>0.01</c:v>
                </c:pt>
                <c:pt idx="4">
                  <c:v>#N/A</c:v>
                </c:pt>
                <c:pt idx="5">
                  <c:v>0.02</c:v>
                </c:pt>
                <c:pt idx="6">
                  <c:v>#N/A</c:v>
                </c:pt>
                <c:pt idx="7">
                  <c:v>0.01</c:v>
                </c:pt>
                <c:pt idx="8">
                  <c:v>#N/A</c:v>
                </c:pt>
                <c:pt idx="9">
                  <c:v>0.01</c:v>
                </c:pt>
              </c:numCache>
            </c:numRef>
          </c:val>
          <c:extLst>
            <c:ext xmlns:c16="http://schemas.microsoft.com/office/drawing/2014/chart" uri="{C3380CC4-5D6E-409C-BE32-E72D297353CC}">
              <c16:uniqueId val="{00000003-9BB2-4079-92F2-743B145BFD6B}"/>
            </c:ext>
          </c:extLst>
        </c:ser>
        <c:ser>
          <c:idx val="4"/>
          <c:order val="4"/>
          <c:tx>
            <c:strRef>
              <c:f>データシート!$A$31</c:f>
              <c:strCache>
                <c:ptCount val="1"/>
                <c:pt idx="0">
                  <c:v>国民健康保険特別会計（直診勘定）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0.5</c:v>
                </c:pt>
                <c:pt idx="2">
                  <c:v>#N/A</c:v>
                </c:pt>
                <c:pt idx="3">
                  <c:v>0.43</c:v>
                </c:pt>
                <c:pt idx="4">
                  <c:v>#N/A</c:v>
                </c:pt>
                <c:pt idx="5">
                  <c:v>7.0000000000000007E-2</c:v>
                </c:pt>
                <c:pt idx="6">
                  <c:v>#N/A</c:v>
                </c:pt>
                <c:pt idx="7">
                  <c:v>0.12</c:v>
                </c:pt>
                <c:pt idx="8">
                  <c:v>#N/A</c:v>
                </c:pt>
                <c:pt idx="9">
                  <c:v>0.16</c:v>
                </c:pt>
              </c:numCache>
            </c:numRef>
          </c:val>
          <c:extLst>
            <c:ext xmlns:c16="http://schemas.microsoft.com/office/drawing/2014/chart" uri="{C3380CC4-5D6E-409C-BE32-E72D297353CC}">
              <c16:uniqueId val="{00000004-9BB2-4079-92F2-743B145BFD6B}"/>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0.36</c:v>
                </c:pt>
                <c:pt idx="2">
                  <c:v>#N/A</c:v>
                </c:pt>
                <c:pt idx="3">
                  <c:v>0.66</c:v>
                </c:pt>
                <c:pt idx="4">
                  <c:v>#N/A</c:v>
                </c:pt>
                <c:pt idx="5">
                  <c:v>0.52</c:v>
                </c:pt>
                <c:pt idx="6">
                  <c:v>#N/A</c:v>
                </c:pt>
                <c:pt idx="7">
                  <c:v>0.26</c:v>
                </c:pt>
                <c:pt idx="8">
                  <c:v>#N/A</c:v>
                </c:pt>
                <c:pt idx="9">
                  <c:v>0.22</c:v>
                </c:pt>
              </c:numCache>
            </c:numRef>
          </c:val>
          <c:extLst>
            <c:ext xmlns:c16="http://schemas.microsoft.com/office/drawing/2014/chart" uri="{C3380CC4-5D6E-409C-BE32-E72D297353CC}">
              <c16:uniqueId val="{00000005-9BB2-4079-92F2-743B145BFD6B}"/>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0.1</c:v>
                </c:pt>
                <c:pt idx="2">
                  <c:v>#N/A</c:v>
                </c:pt>
                <c:pt idx="3">
                  <c:v>0.11</c:v>
                </c:pt>
                <c:pt idx="4">
                  <c:v>#N/A</c:v>
                </c:pt>
                <c:pt idx="5">
                  <c:v>0.11</c:v>
                </c:pt>
                <c:pt idx="6">
                  <c:v>#N/A</c:v>
                </c:pt>
                <c:pt idx="7">
                  <c:v>0.1</c:v>
                </c:pt>
                <c:pt idx="8">
                  <c:v>#N/A</c:v>
                </c:pt>
                <c:pt idx="9">
                  <c:v>0.55000000000000004</c:v>
                </c:pt>
              </c:numCache>
            </c:numRef>
          </c:val>
          <c:extLst>
            <c:ext xmlns:c16="http://schemas.microsoft.com/office/drawing/2014/chart" uri="{C3380CC4-5D6E-409C-BE32-E72D297353CC}">
              <c16:uniqueId val="{00000006-9BB2-4079-92F2-743B145BFD6B}"/>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0.72</c:v>
                </c:pt>
                <c:pt idx="2">
                  <c:v>#N/A</c:v>
                </c:pt>
                <c:pt idx="3">
                  <c:v>1.28</c:v>
                </c:pt>
                <c:pt idx="4">
                  <c:v>#N/A</c:v>
                </c:pt>
                <c:pt idx="5">
                  <c:v>0.45</c:v>
                </c:pt>
                <c:pt idx="6">
                  <c:v>#N/A</c:v>
                </c:pt>
                <c:pt idx="7">
                  <c:v>0.66</c:v>
                </c:pt>
                <c:pt idx="8">
                  <c:v>#N/A</c:v>
                </c:pt>
                <c:pt idx="9">
                  <c:v>0.87</c:v>
                </c:pt>
              </c:numCache>
            </c:numRef>
          </c:val>
          <c:extLst>
            <c:ext xmlns:c16="http://schemas.microsoft.com/office/drawing/2014/chart" uri="{C3380CC4-5D6E-409C-BE32-E72D297353CC}">
              <c16:uniqueId val="{00000007-9BB2-4079-92F2-743B145BFD6B}"/>
            </c:ext>
          </c:extLst>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2.41</c:v>
                </c:pt>
                <c:pt idx="2">
                  <c:v>#N/A</c:v>
                </c:pt>
                <c:pt idx="3">
                  <c:v>2.61</c:v>
                </c:pt>
                <c:pt idx="4">
                  <c:v>#N/A</c:v>
                </c:pt>
                <c:pt idx="5">
                  <c:v>2.5099999999999998</c:v>
                </c:pt>
                <c:pt idx="6">
                  <c:v>#N/A</c:v>
                </c:pt>
                <c:pt idx="7">
                  <c:v>2.31</c:v>
                </c:pt>
                <c:pt idx="8">
                  <c:v>#N/A</c:v>
                </c:pt>
                <c:pt idx="9">
                  <c:v>1.57</c:v>
                </c:pt>
              </c:numCache>
            </c:numRef>
          </c:val>
          <c:extLst>
            <c:ext xmlns:c16="http://schemas.microsoft.com/office/drawing/2014/chart" uri="{C3380CC4-5D6E-409C-BE32-E72D297353CC}">
              <c16:uniqueId val="{00000008-9BB2-4079-92F2-743B145BFD6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4.5599999999999996</c:v>
                </c:pt>
                <c:pt idx="2">
                  <c:v>#N/A</c:v>
                </c:pt>
                <c:pt idx="3">
                  <c:v>4.9800000000000004</c:v>
                </c:pt>
                <c:pt idx="4">
                  <c:v>#N/A</c:v>
                </c:pt>
                <c:pt idx="5">
                  <c:v>6.27</c:v>
                </c:pt>
                <c:pt idx="6">
                  <c:v>#N/A</c:v>
                </c:pt>
                <c:pt idx="7">
                  <c:v>3.16</c:v>
                </c:pt>
                <c:pt idx="8">
                  <c:v>#N/A</c:v>
                </c:pt>
                <c:pt idx="9">
                  <c:v>2.0499999999999998</c:v>
                </c:pt>
              </c:numCache>
            </c:numRef>
          </c:val>
          <c:extLst>
            <c:ext xmlns:c16="http://schemas.microsoft.com/office/drawing/2014/chart" uri="{C3380CC4-5D6E-409C-BE32-E72D297353CC}">
              <c16:uniqueId val="{00000009-9BB2-4079-92F2-743B145BFD6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340</c:v>
                </c:pt>
                <c:pt idx="5">
                  <c:v>343</c:v>
                </c:pt>
                <c:pt idx="8">
                  <c:v>352</c:v>
                </c:pt>
                <c:pt idx="11">
                  <c:v>343</c:v>
                </c:pt>
                <c:pt idx="14">
                  <c:v>345</c:v>
                </c:pt>
              </c:numCache>
            </c:numRef>
          </c:val>
          <c:extLst>
            <c:ext xmlns:c16="http://schemas.microsoft.com/office/drawing/2014/chart" uri="{C3380CC4-5D6E-409C-BE32-E72D297353CC}">
              <c16:uniqueId val="{00000000-FFF8-4B8D-9BD3-6E7E4F6E33E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FF8-4B8D-9BD3-6E7E4F6E33E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FF8-4B8D-9BD3-6E7E4F6E33E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47</c:v>
                </c:pt>
                <c:pt idx="3">
                  <c:v>47</c:v>
                </c:pt>
                <c:pt idx="6">
                  <c:v>46</c:v>
                </c:pt>
                <c:pt idx="9">
                  <c:v>42</c:v>
                </c:pt>
                <c:pt idx="12">
                  <c:v>39</c:v>
                </c:pt>
              </c:numCache>
            </c:numRef>
          </c:val>
          <c:extLst>
            <c:ext xmlns:c16="http://schemas.microsoft.com/office/drawing/2014/chart" uri="{C3380CC4-5D6E-409C-BE32-E72D297353CC}">
              <c16:uniqueId val="{00000003-FFF8-4B8D-9BD3-6E7E4F6E33E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143</c:v>
                </c:pt>
                <c:pt idx="3">
                  <c:v>164</c:v>
                </c:pt>
                <c:pt idx="6">
                  <c:v>174</c:v>
                </c:pt>
                <c:pt idx="9">
                  <c:v>183</c:v>
                </c:pt>
                <c:pt idx="12">
                  <c:v>187</c:v>
                </c:pt>
              </c:numCache>
            </c:numRef>
          </c:val>
          <c:extLst>
            <c:ext xmlns:c16="http://schemas.microsoft.com/office/drawing/2014/chart" uri="{C3380CC4-5D6E-409C-BE32-E72D297353CC}">
              <c16:uniqueId val="{00000004-FFF8-4B8D-9BD3-6E7E4F6E33E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FF8-4B8D-9BD3-6E7E4F6E33E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FF8-4B8D-9BD3-6E7E4F6E33E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331</c:v>
                </c:pt>
                <c:pt idx="3">
                  <c:v>310</c:v>
                </c:pt>
                <c:pt idx="6">
                  <c:v>343</c:v>
                </c:pt>
                <c:pt idx="9">
                  <c:v>325</c:v>
                </c:pt>
                <c:pt idx="12">
                  <c:v>345</c:v>
                </c:pt>
              </c:numCache>
            </c:numRef>
          </c:val>
          <c:extLst>
            <c:ext xmlns:c16="http://schemas.microsoft.com/office/drawing/2014/chart" uri="{C3380CC4-5D6E-409C-BE32-E72D297353CC}">
              <c16:uniqueId val="{00000007-FFF8-4B8D-9BD3-6E7E4F6E33E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181</c:v>
                </c:pt>
                <c:pt idx="2">
                  <c:v>#N/A</c:v>
                </c:pt>
                <c:pt idx="3">
                  <c:v>#N/A</c:v>
                </c:pt>
                <c:pt idx="4">
                  <c:v>178</c:v>
                </c:pt>
                <c:pt idx="5">
                  <c:v>#N/A</c:v>
                </c:pt>
                <c:pt idx="6">
                  <c:v>#N/A</c:v>
                </c:pt>
                <c:pt idx="7">
                  <c:v>211</c:v>
                </c:pt>
                <c:pt idx="8">
                  <c:v>#N/A</c:v>
                </c:pt>
                <c:pt idx="9">
                  <c:v>#N/A</c:v>
                </c:pt>
                <c:pt idx="10">
                  <c:v>207</c:v>
                </c:pt>
                <c:pt idx="11">
                  <c:v>#N/A</c:v>
                </c:pt>
                <c:pt idx="12">
                  <c:v>#N/A</c:v>
                </c:pt>
                <c:pt idx="13">
                  <c:v>226</c:v>
                </c:pt>
                <c:pt idx="14">
                  <c:v>#N/A</c:v>
                </c:pt>
              </c:numCache>
            </c:numRef>
          </c:val>
          <c:smooth val="0"/>
          <c:extLst>
            <c:ext xmlns:c16="http://schemas.microsoft.com/office/drawing/2014/chart" uri="{C3380CC4-5D6E-409C-BE32-E72D297353CC}">
              <c16:uniqueId val="{00000008-FFF8-4B8D-9BD3-6E7E4F6E33E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3853</c:v>
                </c:pt>
                <c:pt idx="5">
                  <c:v>3780</c:v>
                </c:pt>
                <c:pt idx="8">
                  <c:v>3767</c:v>
                </c:pt>
                <c:pt idx="11">
                  <c:v>3726</c:v>
                </c:pt>
                <c:pt idx="14">
                  <c:v>3725</c:v>
                </c:pt>
              </c:numCache>
            </c:numRef>
          </c:val>
          <c:extLst>
            <c:ext xmlns:c16="http://schemas.microsoft.com/office/drawing/2014/chart" uri="{C3380CC4-5D6E-409C-BE32-E72D297353CC}">
              <c16:uniqueId val="{00000000-B212-4D62-AC23-F9B8981AF97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11</c:v>
                </c:pt>
                <c:pt idx="5">
                  <c:v>7</c:v>
                </c:pt>
                <c:pt idx="8">
                  <c:v>24</c:v>
                </c:pt>
                <c:pt idx="11">
                  <c:v>43</c:v>
                </c:pt>
                <c:pt idx="14">
                  <c:v>37</c:v>
                </c:pt>
              </c:numCache>
            </c:numRef>
          </c:val>
          <c:extLst>
            <c:ext xmlns:c16="http://schemas.microsoft.com/office/drawing/2014/chart" uri="{C3380CC4-5D6E-409C-BE32-E72D297353CC}">
              <c16:uniqueId val="{00000001-B212-4D62-AC23-F9B8981AF97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1828</c:v>
                </c:pt>
                <c:pt idx="5">
                  <c:v>1860</c:v>
                </c:pt>
                <c:pt idx="8">
                  <c:v>1874</c:v>
                </c:pt>
                <c:pt idx="11">
                  <c:v>1909</c:v>
                </c:pt>
                <c:pt idx="14">
                  <c:v>2054</c:v>
                </c:pt>
              </c:numCache>
            </c:numRef>
          </c:val>
          <c:extLst>
            <c:ext xmlns:c16="http://schemas.microsoft.com/office/drawing/2014/chart" uri="{C3380CC4-5D6E-409C-BE32-E72D297353CC}">
              <c16:uniqueId val="{00000002-B212-4D62-AC23-F9B8981AF97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212-4D62-AC23-F9B8981AF97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212-4D62-AC23-F9B8981AF97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212-4D62-AC23-F9B8981AF97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584</c:v>
                </c:pt>
                <c:pt idx="3">
                  <c:v>581</c:v>
                </c:pt>
                <c:pt idx="6">
                  <c:v>489</c:v>
                </c:pt>
                <c:pt idx="9">
                  <c:v>474</c:v>
                </c:pt>
                <c:pt idx="12">
                  <c:v>507</c:v>
                </c:pt>
              </c:numCache>
            </c:numRef>
          </c:val>
          <c:extLst>
            <c:ext xmlns:c16="http://schemas.microsoft.com/office/drawing/2014/chart" uri="{C3380CC4-5D6E-409C-BE32-E72D297353CC}">
              <c16:uniqueId val="{00000006-B212-4D62-AC23-F9B8981AF97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265</c:v>
                </c:pt>
                <c:pt idx="3">
                  <c:v>213</c:v>
                </c:pt>
                <c:pt idx="6">
                  <c:v>179</c:v>
                </c:pt>
                <c:pt idx="9">
                  <c:v>163</c:v>
                </c:pt>
                <c:pt idx="12">
                  <c:v>142</c:v>
                </c:pt>
              </c:numCache>
            </c:numRef>
          </c:val>
          <c:extLst>
            <c:ext xmlns:c16="http://schemas.microsoft.com/office/drawing/2014/chart" uri="{C3380CC4-5D6E-409C-BE32-E72D297353CC}">
              <c16:uniqueId val="{00000007-B212-4D62-AC23-F9B8981AF97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2473</c:v>
                </c:pt>
                <c:pt idx="3">
                  <c:v>2583</c:v>
                </c:pt>
                <c:pt idx="6">
                  <c:v>2572</c:v>
                </c:pt>
                <c:pt idx="9">
                  <c:v>2619</c:v>
                </c:pt>
                <c:pt idx="12">
                  <c:v>2693</c:v>
                </c:pt>
              </c:numCache>
            </c:numRef>
          </c:val>
          <c:extLst>
            <c:ext xmlns:c16="http://schemas.microsoft.com/office/drawing/2014/chart" uri="{C3380CC4-5D6E-409C-BE32-E72D297353CC}">
              <c16:uniqueId val="{00000008-B212-4D62-AC23-F9B8981AF97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212-4D62-AC23-F9B8981AF97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3681</c:v>
                </c:pt>
                <c:pt idx="3">
                  <c:v>3606</c:v>
                </c:pt>
                <c:pt idx="6">
                  <c:v>3602</c:v>
                </c:pt>
                <c:pt idx="9">
                  <c:v>3556</c:v>
                </c:pt>
                <c:pt idx="12">
                  <c:v>3586</c:v>
                </c:pt>
              </c:numCache>
            </c:numRef>
          </c:val>
          <c:extLst>
            <c:ext xmlns:c16="http://schemas.microsoft.com/office/drawing/2014/chart" uri="{C3380CC4-5D6E-409C-BE32-E72D297353CC}">
              <c16:uniqueId val="{0000000A-B212-4D62-AC23-F9B8981AF97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1310</c:v>
                </c:pt>
                <c:pt idx="2">
                  <c:v>#N/A</c:v>
                </c:pt>
                <c:pt idx="3">
                  <c:v>#N/A</c:v>
                </c:pt>
                <c:pt idx="4">
                  <c:v>1335</c:v>
                </c:pt>
                <c:pt idx="5">
                  <c:v>#N/A</c:v>
                </c:pt>
                <c:pt idx="6">
                  <c:v>#N/A</c:v>
                </c:pt>
                <c:pt idx="7">
                  <c:v>1178</c:v>
                </c:pt>
                <c:pt idx="8">
                  <c:v>#N/A</c:v>
                </c:pt>
                <c:pt idx="9">
                  <c:v>#N/A</c:v>
                </c:pt>
                <c:pt idx="10">
                  <c:v>1134</c:v>
                </c:pt>
                <c:pt idx="11">
                  <c:v>#N/A</c:v>
                </c:pt>
                <c:pt idx="12">
                  <c:v>#N/A</c:v>
                </c:pt>
                <c:pt idx="13">
                  <c:v>1112</c:v>
                </c:pt>
                <c:pt idx="14">
                  <c:v>#N/A</c:v>
                </c:pt>
              </c:numCache>
            </c:numRef>
          </c:val>
          <c:smooth val="0"/>
          <c:extLst>
            <c:ext xmlns:c16="http://schemas.microsoft.com/office/drawing/2014/chart" uri="{C3380CC4-5D6E-409C-BE32-E72D297353CC}">
              <c16:uniqueId val="{0000000B-B212-4D62-AC23-F9B8981AF97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889</c:v>
                </c:pt>
                <c:pt idx="1">
                  <c:v>920</c:v>
                </c:pt>
                <c:pt idx="2">
                  <c:v>951</c:v>
                </c:pt>
              </c:numCache>
            </c:numRef>
          </c:val>
          <c:extLst>
            <c:ext xmlns:c16="http://schemas.microsoft.com/office/drawing/2014/chart" uri="{C3380CC4-5D6E-409C-BE32-E72D297353CC}">
              <c16:uniqueId val="{00000000-E146-43A7-BC77-E417DAA4586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537</c:v>
                </c:pt>
                <c:pt idx="1">
                  <c:v>485</c:v>
                </c:pt>
                <c:pt idx="2">
                  <c:v>509</c:v>
                </c:pt>
              </c:numCache>
            </c:numRef>
          </c:val>
          <c:extLst>
            <c:ext xmlns:c16="http://schemas.microsoft.com/office/drawing/2014/chart" uri="{C3380CC4-5D6E-409C-BE32-E72D297353CC}">
              <c16:uniqueId val="{00000001-E146-43A7-BC77-E417DAA4586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294</c:v>
                </c:pt>
                <c:pt idx="1">
                  <c:v>331</c:v>
                </c:pt>
                <c:pt idx="2">
                  <c:v>405</c:v>
                </c:pt>
              </c:numCache>
            </c:numRef>
          </c:val>
          <c:extLst>
            <c:ext xmlns:c16="http://schemas.microsoft.com/office/drawing/2014/chart" uri="{C3380CC4-5D6E-409C-BE32-E72D297353CC}">
              <c16:uniqueId val="{00000002-E146-43A7-BC77-E417DAA4586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7219953735886838E-2"/>
                  <c:y val="-6.389501366040154E-2"/>
                </c:manualLayout>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{0C792211-EF14-4B91-9198-573F1D7E5EB8}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64AD-48AC-96C4-E052026246B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{90DAEAC4-488F-4B93-8FDD-F978B25E7C0B}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4AD-48AC-96C4-E052026246B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{5F8DACE4-30B8-4373-9162-11D4F8C55AA4}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4AD-48AC-96C4-E052026246B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{3B95007F-E8ED-4E83-AC35-6810B1A4730A}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4AD-48AC-96C4-E052026246B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{B18AE713-B743-4F9A-BABD-00C0A0E44FAD}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4AD-48AC-96C4-E052026246BB}"/>
                </c:ext>
              </c:extLst>
            </c:dLbl>
            <c:dLbl>
              <c:idx val="8"/>
              <c:layout>
                <c:manualLayout>
                  <c:x val="-2.7070447203257766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{F12CBA83-A9DB-4E47-AA9E-2CA1177088C6}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64AD-48AC-96C4-E052026246BB}"/>
                </c:ext>
              </c:extLst>
            </c:dLbl>
            <c:dLbl>
              <c:idx val="16"/>
              <c:layout>
                <c:manualLayout>
                  <c:x val="-3.2145200469572303E-2"/>
                  <c:y val="-6.5583070551328906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{BA0BE3B7-CC83-44A6-9845-C4941954614A}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64AD-48AC-96C4-E052026246BB}"/>
                </c:ext>
              </c:extLst>
            </c:dLbl>
            <c:dLbl>
              <c:idx val="24"/>
              <c:layout>
                <c:manualLayout>
                  <c:x val="-2.8500074116938182E-2"/>
                  <c:y val="-6.3540493294840517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{9676E561-2860-49B0-9B9C-A102669BCDA5}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64AD-48AC-96C4-E052026246BB}"/>
                </c:ext>
              </c:extLst>
            </c:dLbl>
            <c:dLbl>
              <c:idx val="32"/>
              <c:layout>
                <c:manualLayout>
                  <c:x val="-3.553142718353014E-2"/>
                  <c:y val="-6.5937590916889929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{FFBEC033-CFA6-4338-9A73-801119BE2A32}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64AD-48AC-96C4-E052026246B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69.2</c:v>
                </c:pt>
                <c:pt idx="8">
                  <c:v>68.599999999999994</c:v>
                </c:pt>
                <c:pt idx="16">
                  <c:v>70.099999999999994</c:v>
                </c:pt>
                <c:pt idx="24">
                  <c:v>71.2</c:v>
                </c:pt>
                <c:pt idx="32">
                  <c:v>71.900000000000006</c:v>
                </c:pt>
              </c:numCache>
            </c:numRef>
          </c:xVal>
          <c:yVal>
            <c:numRef>
              <c:f>公会計指標分析・財政指標組合せ分析表!$BP$51:$DC$51</c:f>
              <c:numCache>
                <c:formatCode>#,##0.0;"▲ "#,##0.0</c:formatCode>
                <c:ptCount val="40"/>
                <c:pt idx="0">
                  <c:v>76.3</c:v>
                </c:pt>
                <c:pt idx="8">
                  <c:v>79.5</c:v>
                </c:pt>
                <c:pt idx="16">
                  <c:v>71</c:v>
                </c:pt>
                <c:pt idx="24">
                  <c:v>68.3</c:v>
                </c:pt>
                <c:pt idx="32">
                  <c:v>63.1</c:v>
                </c:pt>
              </c:numCache>
            </c:numRef>
          </c:yVal>
          <c:smooth val="0"/>
          <c:extLst>
            <c:ext xmlns:c16="http://schemas.microsoft.com/office/drawing/2014/chart" uri="{C3380CC4-5D6E-409C-BE32-E72D297353CC}">
              <c16:uniqueId val="{00000009-64AD-48AC-96C4-E052026246B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{05B19C7F-AD73-49C3-B51E-F422FB9BCB3D}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64AD-48AC-96C4-E052026246B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{DBE67909-8613-4A02-9D5E-4028F01E23C0}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4AD-48AC-96C4-E052026246B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{019BE042-857D-4337-BDD4-1F5B4FD29A25}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4AD-48AC-96C4-E052026246B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{4C171F67-521C-4369-9B44-FED8C70427C8}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4AD-48AC-96C4-E052026246B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{9CCAE4E2-6CA3-4D32-873E-D6CB1764BFFE}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4AD-48AC-96C4-E052026246B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{C43DCE3D-FDA8-4485-96FD-FB3C4AE3D2ED}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64AD-48AC-96C4-E052026246B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{6D54A594-70E1-4EF7-A5B9-EAF89516981F}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64AD-48AC-96C4-E052026246BB}"/>
                </c:ext>
              </c:extLst>
            </c:dLbl>
            <c:dLbl>
              <c:idx val="24"/>
              <c:layout>
                <c:manualLayout>
                  <c:x val="-3.1359255137876435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{946DBBB3-D235-4C85-BAA2-638BC66A3CE7}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64AD-48AC-96C4-E052026246BB}"/>
                </c:ext>
              </c:extLst>
            </c:dLbl>
            <c:dLbl>
              <c:idx val="32"/>
              <c:layout>
                <c:manualLayout>
                  <c:x val="-3.2672246162591886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{841E1400-E199-41BB-B3F0-DF22FD1F3039}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64AD-48AC-96C4-E052026246B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56.3</c:v>
                </c:pt>
                <c:pt idx="8">
                  <c:v>57.7</c:v>
                </c:pt>
                <c:pt idx="16">
                  <c:v>58.9</c:v>
                </c:pt>
                <c:pt idx="24">
                  <c:v>60</c:v>
                </c:pt>
                <c:pt idx="32">
                  <c:v>60.9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4AD-48AC-96C4-E052026246BB}"/>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4566143090820539E-2"/>
                  <c:y val="-6.2416647087793951E-2"/>
                </c:manualLayout>
              </c:layout>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{290EE8B2-202E-4303-BFD3-CEA7448E8CA2}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585-445B-BF2A-4E6308EAFBF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{FC5CDE92-CC8E-41DF-B68C-CD646D2F3B90}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585-445B-BF2A-4E6308EAFBF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{F006CE30-7968-4D88-BAEA-11EE544A1501}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585-445B-BF2A-4E6308EAFBF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{018DD838-42AD-48B5-9AD2-97D40523C5F8}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585-445B-BF2A-4E6308EAFBF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{22B2F269-4150-4894-9350-C214C66E6203}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585-445B-BF2A-4E6308EAFBFF}"/>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{852CA6AA-DF5C-428C-949A-F5D8F8DF2DD4}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585-445B-BF2A-4E6308EAFBFF}"/>
                </c:ext>
              </c:extLst>
            </c:dLbl>
            <c:dLbl>
              <c:idx val="16"/>
              <c:layout>
                <c:manualLayout>
                  <c:x val="-2.8829840147400729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{397F4708-D2B6-4664-AB5B-5F7D02704540}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585-445B-BF2A-4E6308EAFBFF}"/>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{320E1AE5-2C1E-49B3-8208-750EA6CC7746}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585-445B-BF2A-4E6308EAFBFF}"/>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{B84B8019-4978-4884-8FCB-E8FF9E6965BE}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585-445B-BF2A-4E6308EAFBF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11.5</c:v>
                </c:pt>
                <c:pt idx="8">
                  <c:v>11.1</c:v>
                </c:pt>
                <c:pt idx="16">
                  <c:v>11.3</c:v>
                </c:pt>
                <c:pt idx="24">
                  <c:v>11.9</c:v>
                </c:pt>
                <c:pt idx="32">
                  <c:v>12.7</c:v>
                </c:pt>
              </c:numCache>
            </c:numRef>
          </c:xVal>
          <c:yVal>
            <c:numRef>
              <c:f>公会計指標分析・財政指標組合せ分析表!$BP$73:$DC$73</c:f>
              <c:numCache>
                <c:formatCode>#,##0.0;"▲ "#,##0.0</c:formatCode>
                <c:ptCount val="40"/>
                <c:pt idx="0">
                  <c:v>76.3</c:v>
                </c:pt>
                <c:pt idx="8">
                  <c:v>79.5</c:v>
                </c:pt>
                <c:pt idx="16">
                  <c:v>71</c:v>
                </c:pt>
                <c:pt idx="24">
                  <c:v>68.3</c:v>
                </c:pt>
                <c:pt idx="32">
                  <c:v>63.1</c:v>
                </c:pt>
              </c:numCache>
            </c:numRef>
          </c:yVal>
          <c:smooth val="0"/>
          <c:extLst>
            <c:ext xmlns:c16="http://schemas.microsoft.com/office/drawing/2014/chart" uri="{C3380CC4-5D6E-409C-BE32-E72D297353CC}">
              <c16:uniqueId val="{00000009-7585-445B-BF2A-4E6308EAFBF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9799388778614025E-2"/>
                  <c:y val="-8.0154934526651359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{A80C5CE1-8F0B-4025-AA86-C5FED4213307}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585-445B-BF2A-4E6308EAFBF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{E6F183D6-8260-4830-95AC-7BE971E93BF2}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585-445B-BF2A-4E6308EAFBF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{AFADF466-789D-401F-9875-0AA502A8753D}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585-445B-BF2A-4E6308EAFBF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{F4320C8E-5AC7-4066-8D60-72D18B2AC6C9}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585-445B-BF2A-4E6308EAFBF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{64C0BABF-BA4B-4177-BEB9-48F8F6D2467E}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585-445B-BF2A-4E6308EAFBFF}"/>
                </c:ext>
              </c:extLst>
            </c:dLbl>
            <c:dLbl>
              <c:idx val="8"/>
              <c:layout>
                <c:manualLayout>
                  <c:x val="-4.5160355153971272E-2"/>
                  <c:y val="-0.11297038099002196"/>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{02E2D71D-FECF-43A7-AE4C-B60E753A59FA}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585-445B-BF2A-4E6308EAFBFF}"/>
                </c:ext>
              </c:extLst>
            </c:dLbl>
            <c:dLbl>
              <c:idx val="16"/>
              <c:layout>
                <c:manualLayout>
                  <c:x val="-1.8235628084249993E-2"/>
                  <c:y val="-6.7146914152750842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{F70F64A6-51D5-455B-9389-01A68015FDF6}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585-445B-BF2A-4E6308EAFBFF}"/>
                </c:ext>
              </c:extLst>
            </c:dLbl>
            <c:dLbl>
              <c:idx val="24"/>
              <c:layout>
                <c:manualLayout>
                  <c:x val="-2.3468945565572323E-2"/>
                  <c:y val="-6.9846914906223478E-3"/>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{F261B62D-2052-429D-81CD-17D34D378E6A}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585-445B-BF2A-4E6308EAFBFF}"/>
                </c:ext>
              </c:extLst>
            </c:dLbl>
            <c:dLbl>
              <c:idx val="32"/>
              <c:layout>
                <c:manualLayout>
                  <c:x val="-3.1570342725075584E-2"/>
                  <c:y val="-4.4826143035138537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{A6ADE9B2-3A5D-44ED-8853-D78812E8987F}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585-445B-BF2A-4E6308EAFBF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585-445B-BF2A-4E6308EAFBFF}"/>
            </c:ext>
          </c:extLst>
        </c:ser>
        <c:dLbls>
          <c:showLegendKey val="0"/>
          <c:showVal val="1"/>
          <c:showCatName val="0"/>
          <c:showSerName val="0"/>
          <c:showPercent val="0"/>
          <c:showBubbleSize val="0"/>
        </c:dLbls>
        <c:axId val="84219776"/>
        <c:axId val="84234240"/>
      </c:scatterChart>
      <c:valAx>
        <c:axId val="84219776"/>
        <c:scaling>
          <c:orientation val="maxMin"/>
          <c:max val="14"/>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京都府和束町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普通会計における元利償還金は減少傾向にあ</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り、令和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年度においても減少しているが、繰上償還を実施していないことにより、実質公債費比率算定上の元利償還金は前年度より増加している。</a:t>
          </a:r>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今後、総合保健福祉施設や橋りょう整備等の大規模事業を実施予定であることから増加していく見込みである。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特に総合保健福祉施設整備事業は大規模事業であることから、元金償還開始に伴い、実質公債費比率が悪化すると考えられる。</a:t>
          </a:r>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過疎債を中心とした有利な地方債</a:t>
          </a:r>
          <a:r>
            <a:rPr kumimoji="1"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活用</a:t>
          </a:r>
          <a:r>
            <a:rPr kumimoji="1"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や基金の活用による借入額の減少、借入方法の変更による償還額の平準化などを行いながら</a:t>
          </a:r>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、実質公債費比率の悪化につながらない</a:t>
          </a:r>
          <a:r>
            <a:rPr kumimoji="1"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ように努める</a:t>
          </a:r>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また、</a:t>
          </a:r>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下水道事業の繰出基準の見直しに伴い基準内繰出金が増加したこと、統合簡易水道事業に係る償還が開始したことから、平成</a:t>
          </a:r>
          <a:r>
            <a:rPr kumimoji="1"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年度以降、公営企業債の元利償還金が増加している。下水道事業の元利償還金</a:t>
          </a:r>
          <a:r>
            <a:rPr kumimoji="1"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は令和</a:t>
          </a:r>
          <a:r>
            <a:rPr kumimoji="1"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年度で</a:t>
          </a:r>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ピークを迎え</a:t>
          </a:r>
          <a:r>
            <a:rPr kumimoji="1"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たものの</a:t>
          </a:r>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、複数年にわたり実施した統合簡易水道事業の償還が順次開始していくこと</a:t>
          </a:r>
          <a:r>
            <a:rPr kumimoji="1"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から今後も</a:t>
          </a:r>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増加していくと見込まれる。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満期一括償還地方債の借入はない。</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京都府和束町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年度に庁舎耐震・改修や山の家改修、観光案内所整備等の大規模な施設整備を実施したことにより、一般会計等に係る地方債の現在高が増加したが、それ以降は借入額よりも償還額が多かったため減少して</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きた</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しかしながら、令和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年度においては体験交流センター耐震改修事業等に係る借入額が償還額よりも多かったため増加に転じた。</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一方、公営企業債等繰入見込額については、平成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年度に下水道事業の繰出基準を見直ししたこと、統合簡易水道事業を実施したことから増加し、令和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年度においても、簡易水道事業において耐震化のための設備改修に係る借入を行ったことから増加となっている。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退職手当負担見込額については、退職手当組合負担金（積立不足分）が年々減少して</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いた</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ことから、それに伴い減少傾向となってい</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たが、令和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年度においては退職者の増により</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退職手当組合負担金（積立不足分）</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が再び増加したことに伴い増加に転じた。</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充当可能基金については、毎年度、計画的に財政調整基金や減債基金、総合保健福祉施設整備のための地域福祉基金へ積立てしており増加</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しているが、令和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年度から総合保健福祉施設整備事業が本格的に開始することに伴い、計画的に取り崩ししていく予定で</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ある。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将来負担比率の分子は平成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年度から減少に転じたものの、総合保健福祉施設整備や保育園耐震改修</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、橋りょう整備</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などを予定していることから、今後も計画的に事業を進め、適切な財政運営・企業経営を実施していくよう努める。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京都府和束町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「財政調整基金」については決算剰余金を中心に</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、「減債基金」及び「地域福祉基金」については総合保健福祉施設整備事業をはじめとする大規模事業を見据えて</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計画的に積立しており</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年度においては普通交付税が増加したことにより例年以上に積立することができた。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基金全体としては、令和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年度は前年度比</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123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総合保健福祉施設や橋りょう整備、保育園耐震改修事業</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などの大規模事業を控えていることから、「減債基金」や「地域福祉基金」へ計画的に積立を行っている。今後、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総合保健福祉施設整備のために「地域福祉基金」を活用予定であること、</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大規模事業</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業に係る償還のため「減債基金」の取崩しが増加する見込みであることから、基金全体としては減少していく見込みである。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・地域福祉基金：地域における福祉及び保健に関する事業の推進を図るための基金（総合保健福祉施設整備で活用予定）</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・すこやかエンジェル基金：出生の日から満</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歳に達する日以後の最初の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日までの間にある者に対する医療費の無料化に係る事業等に要する経費の財源に充てるための基金</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・茶源郷行政情報配信システム整備基金：行政情報を配信するシステム整備事業等に要する経費の財源に充てるための基金</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・和束町茶源郷交流とふれあいのまちづくり基金：まちづくり、活性化事業、各種施策の推進を図るための基金</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豊かな森を育てる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基金：</a:t>
          </a:r>
          <a:r>
            <a:rPr lang="ja-JP" altLang="en-US" sz="1200">
              <a:effectLst/>
              <a:latin typeface="ＭＳ Ｐゴシック" panose="020B0600070205080204" pitchFamily="50" charset="-128"/>
              <a:ea typeface="ＭＳ Ｐゴシック" panose="020B0600070205080204" pitchFamily="50" charset="-128"/>
            </a:rPr>
            <a:t>森林の多面的機能を維持し、増進するための施策に要する経費に充てる</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ための基金</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・地域福祉基金：総合保健福祉施設整備に向けて、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百万円を積立した。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・すこやかエンジェル基金：過疎債</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ソフト分</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を充当予定であった路線バス運行維持補助金がコロナにより減額となったことから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積立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することができた。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一方、子どもの医療費無償化の財源として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豊かな森を育てる基金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森林環境譲与税を財源として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百万円を積立した一方で、森林経営管理事業等に要する経費に充当するため△</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百万円を取り崩しした。</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・地域福祉基金：総合保健福祉施設整備のために活用予定であ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億円程度を目標に積立する予定である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年度から本格的な整備を開始することから、過疎債が充当できない事業費を中心に取り崩していく予定である。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・すこやかエンジェル基金：過疎債</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ソフト分</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を財源としていることから発行限度額のなかで他の事業とのバランスを考慮しながら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計画的に積立を行いつつ、必要額に応じて毎年度、取り崩していく予定である。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・豊かな森を育てる基金：当該年度の森林環境譲与税の全額を一旦積立を行いつつ、森林経営管理事業が長期にわたる事業であることから必要額を毎年度取り崩ししていく予定である。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・「財政調整基金」については、地方財政法第</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条に基づく決算剰余金の</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を中心に計画的に積立している。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百万円の積立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令和元年度は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百万円を積立したものの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百万円を取崩</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積立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年度の主な増減要因は、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決算剰余金の減少に伴うものである。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大規模</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災害</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などの不測の事態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、税収や普通交付税の減に備えて計画的に積立していく。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人口減少の動向や</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財政状況</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を踏まえ、</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中長期的には減少していく見込みと考えられる。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年度は、財政負担を軽減するため、毎年度、過疎債及び辺地債</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に係る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当該年度の元利償還金のうち交付税措置以外分（</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割または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割分）を繰り入れることとしてルール化を行っている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ことから</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、それに基づき</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百万円を取り崩ししている。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一方、</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総合保健福祉施設や橋りょう整備、保育園耐震改修事業などの大規模事業</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の実施に伴う償還額の増加を見据え、</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64</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積立を行っ</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・減債基金については、当該年度の過疎債（交付税措置</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％）の起債分のうち、一般財源分</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％を計画的に積立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することを目標としているが、令和元年度以前は</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財政状況</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目標額の積立ができていな</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かった。令和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年度は普通交付税が増加したことなどにより、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64</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百万円を積み立てることができ、目標が達成できた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・今後、総合保健福祉施設整備や保育園耐震改修事業などの大規模事業を予定していることから計画的に積立しつつ、減債基金残高等を考慮しながら適切に取崩ししていく予定である。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09886AB-EEFA-4AAE-AA93-2076DC7A98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FFA9244-03C4-4BC7-839E-B633BB4F2A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D7CEE6BB-CFBD-405B-B1E2-C65A706375B6}"/>
            </a:ext>
          </a:extLst>
        </xdr:cNvPr>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744BAEC3-C5A3-4F44-A97D-7167CA82EB95}"/>
            </a:ext>
          </a:extLst>
        </xdr:cNvPr>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B4E3F95E-CD5B-4211-B1B6-6CD74A10111D}"/>
            </a:ext>
          </a:extLst>
        </xdr:cNvPr>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4A05AEB-33D7-4157-9BDF-89756D784F7F}"/>
            </a:ext>
          </a:extLst>
        </xdr:cNvPr>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京都府和束町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20BEA130-D0AE-46A4-813D-BDBD90630682}"/>
            </a:ext>
          </a:extLst>
        </xdr:cNvPr>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5AC7CE62-5C67-495C-BAFB-CE99BCCCECB9}"/>
            </a:ext>
          </a:extLst>
        </xdr:cNvPr>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4C710B16-8A36-486E-A0B8-351DF248226F}"/>
            </a:ext>
          </a:extLst>
        </xdr:cNvPr>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A50C29EA-BE85-41E6-B912-44F06F0ECA1E}"/>
            </a:ext>
          </a:extLst>
        </xdr:cNvPr>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F4D1D897-9AB8-475F-BDEA-74CD3654BC19}"/>
            </a:ext>
          </a:extLst>
        </xdr:cNvPr>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822836F1-171F-4DAA-835C-C46D1146788D}"/>
            </a:ext>
          </a:extLst>
        </xdr:cNvPr>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3,768
3,745
64.93
3,861,595
3,780,394
43,098
2,102,064
3,585,809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FE2250B9-A487-412E-8C8D-665A7E4432AC}"/>
            </a:ext>
          </a:extLst>
        </xdr:cNvPr>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9DC2D51C-7085-451A-B89B-81924EF639B4}"/>
            </a:ext>
          </a:extLst>
        </xdr:cNvPr>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D805FE8D-EC2D-4B4E-9B31-4EDEB94AE143}"/>
            </a:ext>
          </a:extLst>
        </xdr:cNvPr>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1FF2410B-56C9-4E80-A353-19EEF4855E66}"/>
            </a:ext>
          </a:extLst>
        </xdr:cNvPr>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CF282FE4-5F0E-4E46-A118-5C55F5B9A492}"/>
            </a:ext>
          </a:extLst>
        </xdr:cNvPr>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9F08F810-07C5-4956-925C-5172DF8FEFA7}"/>
            </a:ext>
          </a:extLst>
        </xdr:cNvPr>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9DEF404B-F1D0-4849-AE2E-7AAB11FAB9FD}"/>
            </a:ext>
          </a:extLst>
        </xdr:cNvPr>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66991B8F-9548-4B8E-A5C6-E08F5CF5E362}"/>
            </a:ext>
          </a:extLst>
        </xdr:cNvPr>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60569255-F03B-4194-83D3-52A6A3225B2B}"/>
            </a:ext>
          </a:extLst>
        </xdr:cNvPr>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36BC5BF5-1505-4BEC-B3D3-0A621C2D205C}"/>
            </a:ext>
          </a:extLst>
        </xdr:cNvPr>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18B5CEBA-ED41-432A-880D-4514C6992277}"/>
            </a:ext>
          </a:extLst>
        </xdr:cNvPr>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2DF14EC3-6ED7-4E3C-A282-05439BE69934}"/>
            </a:ext>
          </a:extLst>
        </xdr:cNvPr>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79661542-E5F9-44A6-973F-319D6B104A47}"/>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F25B1FDD-9AFD-4042-93A2-6464DCFDBEB6}"/>
            </a:ext>
          </a:extLst>
        </xdr:cNvPr>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AD033C9B-4EB0-4F51-BF0C-B4EE42C046A0}"/>
            </a:ext>
          </a:extLst>
        </xdr:cNvPr>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8F531C7-21E1-4042-A7AC-8EC5D1545CDB}"/>
            </a:ext>
          </a:extLst>
        </xdr:cNvPr>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8644F6D-A8F9-4962-94E2-15FE269A5F21}"/>
            </a:ext>
          </a:extLst>
        </xdr:cNvPr>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BE91E2A4-4CE6-4A9D-9871-EC403CFE6183}"/>
            </a:ext>
          </a:extLst>
        </xdr:cNvPr>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D99D760D-1203-44F0-B6A5-12C55919CB8B}"/>
            </a:ext>
          </a:extLst>
        </xdr:cNvPr>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23638C49-B0B4-4D02-BE6D-F54E25F5E0BE}"/>
            </a:ext>
          </a:extLst>
        </xdr:cNvPr>
        <xdr:cNvSpPr txBox="1"/>
      </xdr:nvSpPr>
      <xdr:spPr>
        <a:xfrm>
          <a:off x="419100" y="31718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D78D655D-FA7F-4FEF-8F51-8BB9F7DE05ED}"/>
            </a:ext>
          </a:extLst>
        </xdr:cNvPr>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140AFAF5-9C3C-4CE7-ADF8-0A629FAD81B8}"/>
            </a:ext>
          </a:extLst>
        </xdr:cNvPr>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DA088260-1512-47FF-A05F-71E22E48B3C1}"/>
            </a:ext>
          </a:extLst>
        </xdr:cNvPr>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FFF6FB19-0E22-40F7-9B16-226FA2E4E018}"/>
            </a:ext>
          </a:extLst>
        </xdr:cNvPr>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B947247E-6B87-464F-A052-8ADB07E4B8AD}"/>
            </a:ext>
          </a:extLst>
        </xdr:cNvPr>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EA837B9E-052B-4E9C-8F33-7E8CB58DDA09}"/>
            </a:ext>
          </a:extLst>
        </xdr:cNvPr>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8E149820-1744-4FF6-A5F1-2D8C9DEED8EA}"/>
            </a:ext>
          </a:extLst>
        </xdr:cNvPr>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51FEC581-2DD3-4999-9194-527DAD05F2B8}"/>
            </a:ext>
          </a:extLst>
        </xdr:cNvPr>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DE77561C-AAA2-4D8A-B693-1ECFE5B9C1A8}"/>
            </a:ext>
          </a:extLst>
        </xdr:cNvPr>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9C03A892-F38E-44E7-A71B-0BDBE04ABCD3}"/>
            </a:ext>
          </a:extLst>
        </xdr:cNvPr>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EEE2F404-7AD0-4C4B-B23F-9ED424266E0B}"/>
            </a:ext>
          </a:extLst>
        </xdr:cNvPr>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3538954D-A9C0-460B-B997-8C609F6AFEAF}"/>
            </a:ext>
          </a:extLst>
        </xdr:cNvPr>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765FE42-CA90-48D0-828A-AC32D0232B57}"/>
            </a:ext>
          </a:extLst>
        </xdr:cNvPr>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1F2652E0-A0F7-400D-A4AF-30A68003A31D}"/>
            </a:ext>
          </a:extLst>
        </xdr:cNvPr>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B4846C64-C77B-4A1C-9D0F-49EAFC224B66}"/>
            </a:ext>
          </a:extLst>
        </xdr:cNvPr>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baseline="0">
              <a:solidFill>
                <a:schemeClr val="dk1"/>
              </a:solidFill>
              <a:effectLst/>
              <a:latin typeface="ＭＳ ゴシック" panose="020B0609070205080204" pitchFamily="49" charset="-128"/>
              <a:ea typeface="ＭＳ ゴシック" panose="020B0609070205080204" pitchFamily="49" charset="-128"/>
              <a:cs typeface="+mn-cs"/>
            </a:rPr>
            <a:t>　有形固定資産減価償却率は、</a:t>
          </a:r>
          <a:r>
            <a:rPr kumimoji="1" lang="ja-JP" altLang="en-US" sz="1000" baseline="0">
              <a:solidFill>
                <a:schemeClr val="dk1"/>
              </a:solidFill>
              <a:effectLst/>
              <a:latin typeface="ＭＳ ゴシック" panose="020B0609070205080204" pitchFamily="49" charset="-128"/>
              <a:ea typeface="ＭＳ ゴシック" panose="020B0609070205080204" pitchFamily="49" charset="-128"/>
              <a:cs typeface="+mn-cs"/>
            </a:rPr>
            <a:t>体験交流センター耐震改修事業やマンホールトイレ整備事業</a:t>
          </a:r>
          <a:r>
            <a:rPr kumimoji="1" lang="ja-JP" altLang="ja-JP" sz="1000" baseline="0">
              <a:solidFill>
                <a:schemeClr val="dk1"/>
              </a:solidFill>
              <a:effectLst/>
              <a:latin typeface="ＭＳ ゴシック" panose="020B0609070205080204" pitchFamily="49" charset="-128"/>
              <a:ea typeface="ＭＳ ゴシック" panose="020B0609070205080204" pitchFamily="49" charset="-128"/>
              <a:cs typeface="+mn-cs"/>
            </a:rPr>
            <a:t>などを実施したものの、防災行政無線</a:t>
          </a:r>
          <a:r>
            <a:rPr kumimoji="1" lang="ja-JP" altLang="en-US" sz="1000" baseline="0">
              <a:solidFill>
                <a:schemeClr val="dk1"/>
              </a:solidFill>
              <a:effectLst/>
              <a:latin typeface="ＭＳ ゴシック" panose="020B0609070205080204" pitchFamily="49" charset="-128"/>
              <a:ea typeface="ＭＳ ゴシック" panose="020B0609070205080204" pitchFamily="49" charset="-128"/>
              <a:cs typeface="+mn-cs"/>
            </a:rPr>
            <a:t>や簡易水道管渠</a:t>
          </a:r>
          <a:r>
            <a:rPr kumimoji="1" lang="ja-JP" altLang="ja-JP" sz="1000" baseline="0">
              <a:solidFill>
                <a:schemeClr val="dk1"/>
              </a:solidFill>
              <a:effectLst/>
              <a:latin typeface="ＭＳ ゴシック" panose="020B0609070205080204" pitchFamily="49" charset="-128"/>
              <a:ea typeface="ＭＳ ゴシック" panose="020B0609070205080204" pitchFamily="49" charset="-128"/>
              <a:cs typeface="+mn-cs"/>
            </a:rPr>
            <a:t>等の減価償却額が大きかったことから、対前年度比</a:t>
          </a:r>
          <a:r>
            <a:rPr kumimoji="1" lang="en-US" altLang="ja-JP" sz="1000" baseline="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000" baseline="0">
              <a:solidFill>
                <a:schemeClr val="dk1"/>
              </a:solidFill>
              <a:effectLst/>
              <a:latin typeface="ＭＳ ゴシック" panose="020B0609070205080204" pitchFamily="49" charset="-128"/>
              <a:ea typeface="ＭＳ ゴシック" panose="020B0609070205080204" pitchFamily="49" charset="-128"/>
              <a:cs typeface="+mn-cs"/>
            </a:rPr>
            <a:t>ポイント増となった。公共施設や橋りょう等の老朽化が進んでいる状況であり、</a:t>
          </a:r>
          <a:r>
            <a:rPr kumimoji="1" lang="ja-JP" altLang="ja-JP" sz="1000" baseline="0">
              <a:solidFill>
                <a:sysClr val="windowText" lastClr="000000"/>
              </a:solidFill>
              <a:effectLst/>
              <a:latin typeface="ＭＳ ゴシック" panose="020B0609070205080204" pitchFamily="49" charset="-128"/>
              <a:ea typeface="ＭＳ ゴシック" panose="020B0609070205080204" pitchFamily="49" charset="-128"/>
              <a:cs typeface="+mn-cs"/>
            </a:rPr>
            <a:t>類似団体内平均</a:t>
          </a:r>
          <a:r>
            <a:rPr kumimoji="1" lang="ja-JP" altLang="en-US" sz="1000" baseline="0">
              <a:solidFill>
                <a:sysClr val="windowText" lastClr="000000"/>
              </a:solidFill>
              <a:effectLst/>
              <a:latin typeface="ＭＳ ゴシック" panose="020B0609070205080204" pitchFamily="49" charset="-128"/>
              <a:ea typeface="ＭＳ ゴシック" panose="020B0609070205080204" pitchFamily="49" charset="-128"/>
              <a:cs typeface="+mn-cs"/>
            </a:rPr>
            <a:t>値</a:t>
          </a:r>
          <a:r>
            <a:rPr kumimoji="1" lang="ja-JP" altLang="ja-JP" sz="1000" baseline="0">
              <a:solidFill>
                <a:schemeClr val="dk1"/>
              </a:solidFill>
              <a:effectLst/>
              <a:latin typeface="ＭＳ ゴシック" panose="020B0609070205080204" pitchFamily="49" charset="-128"/>
              <a:ea typeface="ＭＳ ゴシック" panose="020B0609070205080204" pitchFamily="49" charset="-128"/>
              <a:cs typeface="+mn-cs"/>
            </a:rPr>
            <a:t>を大幅に上回っている。　</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baseline="0">
              <a:solidFill>
                <a:schemeClr val="dk1"/>
              </a:solidFill>
              <a:effectLst/>
              <a:latin typeface="ＭＳ ゴシック" panose="020B0609070205080204" pitchFamily="49" charset="-128"/>
              <a:ea typeface="ＭＳ ゴシック" panose="020B0609070205080204" pitchFamily="49" charset="-128"/>
              <a:cs typeface="+mn-cs"/>
            </a:rPr>
            <a:t>　公共施設等総合管理計画の目標として掲げる公共施設等の延床面積</a:t>
          </a:r>
          <a:r>
            <a:rPr kumimoji="1" lang="en-US" altLang="ja-JP" sz="1000" baseline="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000" baseline="0">
              <a:solidFill>
                <a:schemeClr val="dk1"/>
              </a:solidFill>
              <a:effectLst/>
              <a:latin typeface="ＭＳ ゴシック" panose="020B0609070205080204" pitchFamily="49" charset="-128"/>
              <a:ea typeface="ＭＳ ゴシック" panose="020B0609070205080204" pitchFamily="49" charset="-128"/>
              <a:cs typeface="+mn-cs"/>
            </a:rPr>
            <a:t>％減に向けて、国民健康保険直営診療所と社会福祉センター等との複合化を目指した総合保健福祉施設整備をはじめとした施設保有量の適正化を進めるとともに、計画的な更新や長寿命化を推進していく。</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81A1C6F0-D345-408B-9252-CD019C9FE630}"/>
            </a:ext>
          </a:extLst>
        </xdr:cNvPr>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E09A4FA0-DD00-4281-8915-BE97E10A15EC}"/>
            </a:ext>
          </a:extLst>
        </xdr:cNvPr>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5A75CC24-B8FB-4828-AE5C-68D69489B1EA}"/>
            </a:ext>
          </a:extLst>
        </xdr:cNvPr>
        <xdr:cNvSpPr txBox="1"/>
      </xdr:nvSpPr>
      <xdr:spPr>
        <a:xfrm>
          <a:off x="735486" y="67991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85421D4D-C2AA-46CA-93B0-40E5E8E424FE}"/>
            </a:ext>
          </a:extLst>
        </xdr:cNvPr>
        <xdr:cNvCxnSpPr/>
      </xdr:nvCxnSpPr>
      <xdr:spPr>
        <a:xfrm>
          <a:off x="1152525" y="6473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E5EAA13E-FA9B-46AC-9A83-E8B2682B4719}"/>
            </a:ext>
          </a:extLst>
        </xdr:cNvPr>
        <xdr:cNvSpPr txBox="1"/>
      </xdr:nvSpPr>
      <xdr:spPr>
        <a:xfrm>
          <a:off x="786781" y="6386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721B123C-80F1-44EF-9DE9-C10F2976FD44}"/>
            </a:ext>
          </a:extLst>
        </xdr:cNvPr>
        <xdr:cNvCxnSpPr/>
      </xdr:nvCxnSpPr>
      <xdr:spPr>
        <a:xfrm>
          <a:off x="1152525" y="60610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4B124DA2-D5B9-4658-A0CE-109C5057638B}"/>
            </a:ext>
          </a:extLst>
        </xdr:cNvPr>
        <xdr:cNvSpPr txBox="1"/>
      </xdr:nvSpPr>
      <xdr:spPr>
        <a:xfrm>
          <a:off x="786781" y="5967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7D48FA7D-CF7F-4FCB-B5E3-76A3AE1027AF}"/>
            </a:ext>
          </a:extLst>
        </xdr:cNvPr>
        <xdr:cNvCxnSpPr/>
      </xdr:nvCxnSpPr>
      <xdr:spPr>
        <a:xfrm>
          <a:off x="1152525" y="56419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4383382A-BB4D-428B-9001-94D0A3A6585D}"/>
            </a:ext>
          </a:extLst>
        </xdr:cNvPr>
        <xdr:cNvSpPr txBox="1"/>
      </xdr:nvSpPr>
      <xdr:spPr>
        <a:xfrm>
          <a:off x="786781" y="5554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6097F076-7886-4D1F-A143-6C6D0A7D60FF}"/>
            </a:ext>
          </a:extLst>
        </xdr:cNvPr>
        <xdr:cNvCxnSpPr/>
      </xdr:nvCxnSpPr>
      <xdr:spPr>
        <a:xfrm>
          <a:off x="1152525" y="52292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8C6CC30-61F5-4E68-87A3-CE862D19A2B4}"/>
            </a:ext>
          </a:extLst>
        </xdr:cNvPr>
        <xdr:cNvSpPr txBox="1"/>
      </xdr:nvSpPr>
      <xdr:spPr>
        <a:xfrm>
          <a:off x="786781" y="513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E14EB08C-7F01-43E8-AEAE-31939C280E3C}"/>
            </a:ext>
          </a:extLst>
        </xdr:cNvPr>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a:extLst>
            <a:ext uri="{FF2B5EF4-FFF2-40B4-BE49-F238E27FC236}">
              <a16:creationId xmlns:a16="http://schemas.microsoft.com/office/drawing/2014/main" id="{4F43E20A-97BF-4B6C-BA52-6398ED5B425E}"/>
            </a:ext>
          </a:extLst>
        </xdr:cNvPr>
        <xdr:cNvSpPr txBox="1"/>
      </xdr:nvSpPr>
      <xdr:spPr>
        <a:xfrm>
          <a:off x="819028" y="4722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4E0B273C-F6D5-42AC-8D85-AE5CB28D3888}"/>
            </a:ext>
          </a:extLst>
        </xdr:cNvPr>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63" name="直線コネクタ 62">
          <a:extLst>
            <a:ext uri="{FF2B5EF4-FFF2-40B4-BE49-F238E27FC236}">
              <a16:creationId xmlns:a16="http://schemas.microsoft.com/office/drawing/2014/main" id="{3A2C7448-253D-4824-BDD9-1A42193CFB72}"/>
            </a:ext>
          </a:extLst>
        </xdr:cNvPr>
        <xdr:cNvCxnSpPr/>
      </xdr:nvCxnSpPr>
      <xdr:spPr>
        <a:xfrm flipV="1">
          <a:off x="4300220" y="5298440"/>
          <a:ext cx="1270" cy="110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64" name="有形固定資産減価償却率最小値テキスト">
          <a:extLst>
            <a:ext uri="{FF2B5EF4-FFF2-40B4-BE49-F238E27FC236}">
              <a16:creationId xmlns:a16="http://schemas.microsoft.com/office/drawing/2014/main" id="{1E1D0CEC-B50C-4070-9B62-0B3464859A03}"/>
            </a:ext>
          </a:extLst>
        </xdr:cNvPr>
        <xdr:cNvSpPr txBox="1"/>
      </xdr:nvSpPr>
      <xdr:spPr>
        <a:xfrm>
          <a:off x="4352925" y="6406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65" name="直線コネクタ 64">
          <a:extLst>
            <a:ext uri="{FF2B5EF4-FFF2-40B4-BE49-F238E27FC236}">
              <a16:creationId xmlns:a16="http://schemas.microsoft.com/office/drawing/2014/main" id="{653AD2BF-25EA-43B4-80E4-E507DFCC712C}"/>
            </a:ext>
          </a:extLst>
        </xdr:cNvPr>
        <xdr:cNvCxnSpPr/>
      </xdr:nvCxnSpPr>
      <xdr:spPr>
        <a:xfrm>
          <a:off x="4213225" y="6402578"/>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66" name="有形固定資産減価償却率最大値テキスト">
          <a:extLst>
            <a:ext uri="{FF2B5EF4-FFF2-40B4-BE49-F238E27FC236}">
              <a16:creationId xmlns:a16="http://schemas.microsoft.com/office/drawing/2014/main" id="{60EDC992-A5D8-4C31-ABF9-8536EC793375}"/>
            </a:ext>
          </a:extLst>
        </xdr:cNvPr>
        <xdr:cNvSpPr txBox="1"/>
      </xdr:nvSpPr>
      <xdr:spPr>
        <a:xfrm>
          <a:off x="4352925" y="508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67" name="直線コネクタ 66">
          <a:extLst>
            <a:ext uri="{FF2B5EF4-FFF2-40B4-BE49-F238E27FC236}">
              <a16:creationId xmlns:a16="http://schemas.microsoft.com/office/drawing/2014/main" id="{1E4AAC5F-76DB-498D-B099-FDF4E4D6778E}"/>
            </a:ext>
          </a:extLst>
        </xdr:cNvPr>
        <xdr:cNvCxnSpPr/>
      </xdr:nvCxnSpPr>
      <xdr:spPr>
        <a:xfrm>
          <a:off x="4213225" y="529844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153433</xdr:rowOff>
    </xdr:from>
    <xdr:ext cx="405111" cy="259045"/>
    <xdr:sp macro="" textlink="">
      <xdr:nvSpPr>
        <xdr:cNvPr id="68" name="有形固定資産減価償却率平均値テキスト">
          <a:extLst>
            <a:ext uri="{FF2B5EF4-FFF2-40B4-BE49-F238E27FC236}">
              <a16:creationId xmlns:a16="http://schemas.microsoft.com/office/drawing/2014/main" id="{B09C1ABB-409C-4B3D-A7DA-838B5D91FB4D}"/>
            </a:ext>
          </a:extLst>
        </xdr:cNvPr>
        <xdr:cNvSpPr txBox="1"/>
      </xdr:nvSpPr>
      <xdr:spPr>
        <a:xfrm>
          <a:off x="4352925" y="5887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69" name="フローチャート: 判断 68">
          <a:extLst>
            <a:ext uri="{FF2B5EF4-FFF2-40B4-BE49-F238E27FC236}">
              <a16:creationId xmlns:a16="http://schemas.microsoft.com/office/drawing/2014/main" id="{86049B73-1936-40B6-BBD5-164572E7504F}"/>
            </a:ext>
          </a:extLst>
        </xdr:cNvPr>
        <xdr:cNvSpPr/>
      </xdr:nvSpPr>
      <xdr:spPr>
        <a:xfrm>
          <a:off x="4251325" y="602970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70" name="フローチャート: 判断 69">
          <a:extLst>
            <a:ext uri="{FF2B5EF4-FFF2-40B4-BE49-F238E27FC236}">
              <a16:creationId xmlns:a16="http://schemas.microsoft.com/office/drawing/2014/main" id="{128B09E9-320B-49AD-922C-B230E4B8F540}"/>
            </a:ext>
          </a:extLst>
        </xdr:cNvPr>
        <xdr:cNvSpPr/>
      </xdr:nvSpPr>
      <xdr:spPr>
        <a:xfrm>
          <a:off x="3616325" y="60102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71" name="フローチャート: 判断 70">
          <a:extLst>
            <a:ext uri="{FF2B5EF4-FFF2-40B4-BE49-F238E27FC236}">
              <a16:creationId xmlns:a16="http://schemas.microsoft.com/office/drawing/2014/main" id="{0FBB27C1-E0BF-4145-9DDD-C62E7E3244A0}"/>
            </a:ext>
          </a:extLst>
        </xdr:cNvPr>
        <xdr:cNvSpPr/>
      </xdr:nvSpPr>
      <xdr:spPr>
        <a:xfrm>
          <a:off x="2930525" y="598652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72" name="フローチャート: 判断 71">
          <a:extLst>
            <a:ext uri="{FF2B5EF4-FFF2-40B4-BE49-F238E27FC236}">
              <a16:creationId xmlns:a16="http://schemas.microsoft.com/office/drawing/2014/main" id="{A9C08BF2-CD52-4BF6-AF67-8B6ECBC69519}"/>
            </a:ext>
          </a:extLst>
        </xdr:cNvPr>
        <xdr:cNvSpPr/>
      </xdr:nvSpPr>
      <xdr:spPr>
        <a:xfrm>
          <a:off x="2244725" y="596061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31242</xdr:rowOff>
    </xdr:from>
    <xdr:to>
      <xdr:col>7</xdr:col>
      <xdr:colOff>187325</xdr:colOff>
      <xdr:row>31</xdr:row>
      <xdr:rowOff>132842</xdr:rowOff>
    </xdr:to>
    <xdr:sp macro="" textlink="">
      <xdr:nvSpPr>
        <xdr:cNvPr id="73" name="フローチャート: 判断 72">
          <a:extLst>
            <a:ext uri="{FF2B5EF4-FFF2-40B4-BE49-F238E27FC236}">
              <a16:creationId xmlns:a16="http://schemas.microsoft.com/office/drawing/2014/main" id="{A6A9AB20-CC65-483F-9B96-00031B001725}"/>
            </a:ext>
          </a:extLst>
        </xdr:cNvPr>
        <xdr:cNvSpPr/>
      </xdr:nvSpPr>
      <xdr:spPr>
        <a:xfrm>
          <a:off x="1558925" y="593039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65C687A0-7A43-4946-867E-1F633BCB36B5}"/>
            </a:ext>
          </a:extLst>
        </xdr:cNvPr>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34111C65-458B-4EE9-BC05-706D154E59B6}"/>
            </a:ext>
          </a:extLst>
        </xdr:cNvPr>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778080F2-440C-4C92-9A94-EB522AB1D88C}"/>
            </a:ext>
          </a:extLst>
        </xdr:cNvPr>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35C69D73-A278-4BA3-A5C4-676304EC60DC}"/>
            </a:ext>
          </a:extLst>
        </xdr:cNvPr>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48294428-0538-4F80-8620-49F2CE01C0CE}"/>
            </a:ext>
          </a:extLst>
        </xdr:cNvPr>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25146</xdr:rowOff>
    </xdr:from>
    <xdr:to>
      <xdr:col>23</xdr:col>
      <xdr:colOff>136525</xdr:colOff>
      <xdr:row>33</xdr:row>
      <xdr:rowOff>126746</xdr:rowOff>
    </xdr:to>
    <xdr:sp macro="" textlink="">
      <xdr:nvSpPr>
        <xdr:cNvPr id="79" name="楕円 78">
          <a:extLst>
            <a:ext uri="{FF2B5EF4-FFF2-40B4-BE49-F238E27FC236}">
              <a16:creationId xmlns:a16="http://schemas.microsoft.com/office/drawing/2014/main" id="{B97207A8-E7AC-4C16-962C-A6F2BE5B2243}"/>
            </a:ext>
          </a:extLst>
        </xdr:cNvPr>
        <xdr:cNvSpPr/>
      </xdr:nvSpPr>
      <xdr:spPr>
        <a:xfrm>
          <a:off x="4251325" y="625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111523</xdr:rowOff>
    </xdr:from>
    <xdr:ext cx="405111" cy="259045"/>
    <xdr:sp macro="" textlink="">
      <xdr:nvSpPr>
        <xdr:cNvPr id="80" name="有形固定資産減価償却率該当値テキスト">
          <a:extLst>
            <a:ext uri="{FF2B5EF4-FFF2-40B4-BE49-F238E27FC236}">
              <a16:creationId xmlns:a16="http://schemas.microsoft.com/office/drawing/2014/main" id="{E0C32283-190C-4CE7-A819-CCC7AAF797C6}"/>
            </a:ext>
          </a:extLst>
        </xdr:cNvPr>
        <xdr:cNvSpPr txBox="1"/>
      </xdr:nvSpPr>
      <xdr:spPr>
        <a:xfrm>
          <a:off x="4352925" y="6175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10033</xdr:rowOff>
    </xdr:from>
    <xdr:to>
      <xdr:col>19</xdr:col>
      <xdr:colOff>187325</xdr:colOff>
      <xdr:row>33</xdr:row>
      <xdr:rowOff>111633</xdr:rowOff>
    </xdr:to>
    <xdr:sp macro="" textlink="">
      <xdr:nvSpPr>
        <xdr:cNvPr id="81" name="楕円 80">
          <a:extLst>
            <a:ext uri="{FF2B5EF4-FFF2-40B4-BE49-F238E27FC236}">
              <a16:creationId xmlns:a16="http://schemas.microsoft.com/office/drawing/2014/main" id="{90E0948D-CDDB-463A-9855-9D54AC377600}"/>
            </a:ext>
          </a:extLst>
        </xdr:cNvPr>
        <xdr:cNvSpPr/>
      </xdr:nvSpPr>
      <xdr:spPr>
        <a:xfrm>
          <a:off x="3616325" y="623938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60833</xdr:rowOff>
    </xdr:from>
    <xdr:to>
      <xdr:col>23</xdr:col>
      <xdr:colOff>85725</xdr:colOff>
      <xdr:row>33</xdr:row>
      <xdr:rowOff>75946</xdr:rowOff>
    </xdr:to>
    <xdr:cxnSp macro="">
      <xdr:nvCxnSpPr>
        <xdr:cNvPr id="82" name="直線コネクタ 81">
          <a:extLst>
            <a:ext uri="{FF2B5EF4-FFF2-40B4-BE49-F238E27FC236}">
              <a16:creationId xmlns:a16="http://schemas.microsoft.com/office/drawing/2014/main" id="{063E0049-C630-4F9F-9EF8-6E8D8892A33D}"/>
            </a:ext>
          </a:extLst>
        </xdr:cNvPr>
        <xdr:cNvCxnSpPr/>
      </xdr:nvCxnSpPr>
      <xdr:spPr>
        <a:xfrm>
          <a:off x="3667125" y="6290183"/>
          <a:ext cx="635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157734</xdr:rowOff>
    </xdr:from>
    <xdr:to>
      <xdr:col>15</xdr:col>
      <xdr:colOff>187325</xdr:colOff>
      <xdr:row>33</xdr:row>
      <xdr:rowOff>87885</xdr:rowOff>
    </xdr:to>
    <xdr:sp macro="" textlink="">
      <xdr:nvSpPr>
        <xdr:cNvPr id="83" name="楕円 82">
          <a:extLst>
            <a:ext uri="{FF2B5EF4-FFF2-40B4-BE49-F238E27FC236}">
              <a16:creationId xmlns:a16="http://schemas.microsoft.com/office/drawing/2014/main" id="{08E1E6B0-5818-4127-A163-8C9A30D8F4DB}"/>
            </a:ext>
          </a:extLst>
        </xdr:cNvPr>
        <xdr:cNvSpPr/>
      </xdr:nvSpPr>
      <xdr:spPr>
        <a:xfrm>
          <a:off x="2930525" y="6221984"/>
          <a:ext cx="82550" cy="9525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37084</xdr:rowOff>
    </xdr:from>
    <xdr:to>
      <xdr:col>19</xdr:col>
      <xdr:colOff>136525</xdr:colOff>
      <xdr:row>33</xdr:row>
      <xdr:rowOff>60833</xdr:rowOff>
    </xdr:to>
    <xdr:cxnSp macro="">
      <xdr:nvCxnSpPr>
        <xdr:cNvPr id="84" name="直線コネクタ 83">
          <a:extLst>
            <a:ext uri="{FF2B5EF4-FFF2-40B4-BE49-F238E27FC236}">
              <a16:creationId xmlns:a16="http://schemas.microsoft.com/office/drawing/2014/main" id="{48526A0A-9269-4404-90AE-F0D013E8A468}"/>
            </a:ext>
          </a:extLst>
        </xdr:cNvPr>
        <xdr:cNvCxnSpPr/>
      </xdr:nvCxnSpPr>
      <xdr:spPr>
        <a:xfrm>
          <a:off x="2981325" y="6266434"/>
          <a:ext cx="6858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125349</xdr:rowOff>
    </xdr:from>
    <xdr:to>
      <xdr:col>11</xdr:col>
      <xdr:colOff>187325</xdr:colOff>
      <xdr:row>33</xdr:row>
      <xdr:rowOff>55499</xdr:rowOff>
    </xdr:to>
    <xdr:sp macro="" textlink="">
      <xdr:nvSpPr>
        <xdr:cNvPr id="85" name="楕円 84">
          <a:extLst>
            <a:ext uri="{FF2B5EF4-FFF2-40B4-BE49-F238E27FC236}">
              <a16:creationId xmlns:a16="http://schemas.microsoft.com/office/drawing/2014/main" id="{23FC79D6-FB41-441C-9972-024B33077F85}"/>
            </a:ext>
          </a:extLst>
        </xdr:cNvPr>
        <xdr:cNvSpPr/>
      </xdr:nvSpPr>
      <xdr:spPr>
        <a:xfrm>
          <a:off x="2244725" y="618959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4699</xdr:rowOff>
    </xdr:from>
    <xdr:to>
      <xdr:col>15</xdr:col>
      <xdr:colOff>136525</xdr:colOff>
      <xdr:row>33</xdr:row>
      <xdr:rowOff>37084</xdr:rowOff>
    </xdr:to>
    <xdr:cxnSp macro="">
      <xdr:nvCxnSpPr>
        <xdr:cNvPr id="86" name="直線コネクタ 85">
          <a:extLst>
            <a:ext uri="{FF2B5EF4-FFF2-40B4-BE49-F238E27FC236}">
              <a16:creationId xmlns:a16="http://schemas.microsoft.com/office/drawing/2014/main" id="{46257796-C02F-41C8-908C-074CD024E259}"/>
            </a:ext>
          </a:extLst>
        </xdr:cNvPr>
        <xdr:cNvCxnSpPr/>
      </xdr:nvCxnSpPr>
      <xdr:spPr>
        <a:xfrm>
          <a:off x="2295525" y="6234049"/>
          <a:ext cx="6858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138303</xdr:rowOff>
    </xdr:from>
    <xdr:to>
      <xdr:col>7</xdr:col>
      <xdr:colOff>187325</xdr:colOff>
      <xdr:row>33</xdr:row>
      <xdr:rowOff>68453</xdr:rowOff>
    </xdr:to>
    <xdr:sp macro="" textlink="">
      <xdr:nvSpPr>
        <xdr:cNvPr id="87" name="楕円 86">
          <a:extLst>
            <a:ext uri="{FF2B5EF4-FFF2-40B4-BE49-F238E27FC236}">
              <a16:creationId xmlns:a16="http://schemas.microsoft.com/office/drawing/2014/main" id="{B80B03EC-E44B-438E-AC9C-E795EEEC261F}"/>
            </a:ext>
          </a:extLst>
        </xdr:cNvPr>
        <xdr:cNvSpPr/>
      </xdr:nvSpPr>
      <xdr:spPr>
        <a:xfrm>
          <a:off x="1558925" y="620255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4699</xdr:rowOff>
    </xdr:from>
    <xdr:to>
      <xdr:col>11</xdr:col>
      <xdr:colOff>136525</xdr:colOff>
      <xdr:row>33</xdr:row>
      <xdr:rowOff>17653</xdr:rowOff>
    </xdr:to>
    <xdr:cxnSp macro="">
      <xdr:nvCxnSpPr>
        <xdr:cNvPr id="88" name="直線コネクタ 87">
          <a:extLst>
            <a:ext uri="{FF2B5EF4-FFF2-40B4-BE49-F238E27FC236}">
              <a16:creationId xmlns:a16="http://schemas.microsoft.com/office/drawing/2014/main" id="{A3DEBCC6-0382-46D8-B5CE-7F0122AE4056}"/>
            </a:ext>
          </a:extLst>
        </xdr:cNvPr>
        <xdr:cNvCxnSpPr/>
      </xdr:nvCxnSpPr>
      <xdr:spPr>
        <a:xfrm flipV="1">
          <a:off x="1609725" y="6234049"/>
          <a:ext cx="6858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57802</xdr:rowOff>
    </xdr:from>
    <xdr:ext cx="405111" cy="259045"/>
    <xdr:sp macro="" textlink="">
      <xdr:nvSpPr>
        <xdr:cNvPr id="89" name="n_1aveValue有形固定資産減価償却率">
          <a:extLst>
            <a:ext uri="{FF2B5EF4-FFF2-40B4-BE49-F238E27FC236}">
              <a16:creationId xmlns:a16="http://schemas.microsoft.com/office/drawing/2014/main" id="{ABA8FD09-DBCC-4C0A-B7EF-69C6118DC83E}"/>
            </a:ext>
          </a:extLst>
        </xdr:cNvPr>
        <xdr:cNvSpPr txBox="1"/>
      </xdr:nvSpPr>
      <xdr:spPr>
        <a:xfrm>
          <a:off x="3470919" y="579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34053</xdr:rowOff>
    </xdr:from>
    <xdr:ext cx="405111" cy="259045"/>
    <xdr:sp macro="" textlink="">
      <xdr:nvSpPr>
        <xdr:cNvPr id="90" name="n_2aveValue有形固定資産減価償却率">
          <a:extLst>
            <a:ext uri="{FF2B5EF4-FFF2-40B4-BE49-F238E27FC236}">
              <a16:creationId xmlns:a16="http://schemas.microsoft.com/office/drawing/2014/main" id="{658C3DB2-844F-4A49-B9E3-7A10067216A5}"/>
            </a:ext>
          </a:extLst>
        </xdr:cNvPr>
        <xdr:cNvSpPr txBox="1"/>
      </xdr:nvSpPr>
      <xdr:spPr>
        <a:xfrm>
          <a:off x="2797819" y="5768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8145</xdr:rowOff>
    </xdr:from>
    <xdr:ext cx="405111" cy="259045"/>
    <xdr:sp macro="" textlink="">
      <xdr:nvSpPr>
        <xdr:cNvPr id="91" name="n_3aveValue有形固定資産減価償却率">
          <a:extLst>
            <a:ext uri="{FF2B5EF4-FFF2-40B4-BE49-F238E27FC236}">
              <a16:creationId xmlns:a16="http://schemas.microsoft.com/office/drawing/2014/main" id="{021AB60D-3B44-423A-8B62-3D6D0D2040CB}"/>
            </a:ext>
          </a:extLst>
        </xdr:cNvPr>
        <xdr:cNvSpPr txBox="1"/>
      </xdr:nvSpPr>
      <xdr:spPr>
        <a:xfrm>
          <a:off x="2112019" y="5742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149369</xdr:rowOff>
    </xdr:from>
    <xdr:ext cx="405111" cy="259045"/>
    <xdr:sp macro="" textlink="">
      <xdr:nvSpPr>
        <xdr:cNvPr id="92" name="n_4aveValue有形固定資産減価償却率">
          <a:extLst>
            <a:ext uri="{FF2B5EF4-FFF2-40B4-BE49-F238E27FC236}">
              <a16:creationId xmlns:a16="http://schemas.microsoft.com/office/drawing/2014/main" id="{C813CC64-9833-406F-B02F-37B4C1BD493A}"/>
            </a:ext>
          </a:extLst>
        </xdr:cNvPr>
        <xdr:cNvSpPr txBox="1"/>
      </xdr:nvSpPr>
      <xdr:spPr>
        <a:xfrm>
          <a:off x="1426219" y="571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102760</xdr:rowOff>
    </xdr:from>
    <xdr:ext cx="405111" cy="259045"/>
    <xdr:sp macro="" textlink="">
      <xdr:nvSpPr>
        <xdr:cNvPr id="93" name="n_1mainValue有形固定資産減価償却率">
          <a:extLst>
            <a:ext uri="{FF2B5EF4-FFF2-40B4-BE49-F238E27FC236}">
              <a16:creationId xmlns:a16="http://schemas.microsoft.com/office/drawing/2014/main" id="{9B74CAE2-CB10-4035-A12C-C3CED9C5D4C0}"/>
            </a:ext>
          </a:extLst>
        </xdr:cNvPr>
        <xdr:cNvSpPr txBox="1"/>
      </xdr:nvSpPr>
      <xdr:spPr>
        <a:xfrm>
          <a:off x="3470919" y="6332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79011</xdr:rowOff>
    </xdr:from>
    <xdr:ext cx="405111" cy="259045"/>
    <xdr:sp macro="" textlink="">
      <xdr:nvSpPr>
        <xdr:cNvPr id="94" name="n_2mainValue有形固定資産減価償却率">
          <a:extLst>
            <a:ext uri="{FF2B5EF4-FFF2-40B4-BE49-F238E27FC236}">
              <a16:creationId xmlns:a16="http://schemas.microsoft.com/office/drawing/2014/main" id="{D151D592-0847-4F9D-A40B-B6A93F71F4B4}"/>
            </a:ext>
          </a:extLst>
        </xdr:cNvPr>
        <xdr:cNvSpPr txBox="1"/>
      </xdr:nvSpPr>
      <xdr:spPr>
        <a:xfrm>
          <a:off x="2797819" y="6308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46626</xdr:rowOff>
    </xdr:from>
    <xdr:ext cx="405111" cy="259045"/>
    <xdr:sp macro="" textlink="">
      <xdr:nvSpPr>
        <xdr:cNvPr id="95" name="n_3mainValue有形固定資産減価償却率">
          <a:extLst>
            <a:ext uri="{FF2B5EF4-FFF2-40B4-BE49-F238E27FC236}">
              <a16:creationId xmlns:a16="http://schemas.microsoft.com/office/drawing/2014/main" id="{62806669-A2EF-4E17-A0D3-757B73CFBCC3}"/>
            </a:ext>
          </a:extLst>
        </xdr:cNvPr>
        <xdr:cNvSpPr txBox="1"/>
      </xdr:nvSpPr>
      <xdr:spPr>
        <a:xfrm>
          <a:off x="2112019" y="6275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59580</xdr:rowOff>
    </xdr:from>
    <xdr:ext cx="405111" cy="259045"/>
    <xdr:sp macro="" textlink="">
      <xdr:nvSpPr>
        <xdr:cNvPr id="96" name="n_4mainValue有形固定資産減価償却率">
          <a:extLst>
            <a:ext uri="{FF2B5EF4-FFF2-40B4-BE49-F238E27FC236}">
              <a16:creationId xmlns:a16="http://schemas.microsoft.com/office/drawing/2014/main" id="{3FC97492-DA32-44DF-BB7F-049253B5777C}"/>
            </a:ext>
          </a:extLst>
        </xdr:cNvPr>
        <xdr:cNvSpPr txBox="1"/>
      </xdr:nvSpPr>
      <xdr:spPr>
        <a:xfrm>
          <a:off x="1426219" y="6288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C9C7CA35-10EB-4F4E-8528-D6777B04E72B}"/>
            </a:ext>
          </a:extLst>
        </xdr:cNvPr>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1A8E77C7-76CC-4DEB-AEDB-AEFE63A5BBDF}"/>
            </a:ext>
          </a:extLst>
        </xdr:cNvPr>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96C49B27-5393-4A8D-BAE0-8F71BE477738}"/>
            </a:ext>
          </a:extLst>
        </xdr:cNvPr>
        <xdr:cNvSpPr/>
      </xdr:nvSpPr>
      <xdr:spPr>
        <a:xfrm>
          <a:off x="12443365" y="44777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2536FB1D-D4A8-4272-AB5F-DA40FBAABC8D}"/>
            </a:ext>
          </a:extLst>
        </xdr:cNvPr>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E6B117D8-C6D1-46DB-80E7-68652B19B403}"/>
            </a:ext>
          </a:extLst>
        </xdr:cNvPr>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3E5A04C6-0C83-478B-81EB-A08A7831DBAD}"/>
            </a:ext>
          </a:extLst>
        </xdr:cNvPr>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E8A1245E-F44C-4C9E-B65C-B25580406D94}"/>
            </a:ext>
          </a:extLst>
        </xdr:cNvPr>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A83B271A-B68C-4D3E-B77B-CF7968F9C3A4}"/>
            </a:ext>
          </a:extLst>
        </xdr:cNvPr>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79871C93-BA15-40E0-BA9D-4A9CCD999B89}"/>
            </a:ext>
          </a:extLst>
        </xdr:cNvPr>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7CD620DD-6FC8-4640-981A-9002C02405D2}"/>
            </a:ext>
          </a:extLst>
        </xdr:cNvPr>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B09A41EB-7449-4B01-8B5F-D646009D0A3A}"/>
            </a:ext>
          </a:extLst>
        </xdr:cNvPr>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3F3F3100-4453-472B-A9F5-B8ADA13426B5}"/>
            </a:ext>
          </a:extLst>
        </xdr:cNvPr>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ACF736A5-818C-4A07-BFAB-4C3EAC7B7BC6}"/>
            </a:ext>
          </a:extLst>
        </xdr:cNvPr>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債務償還比率は、前年度比</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166.9</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685.0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なり、近年で最も低い数値となったが、</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類似団体内平均値を大幅に上回る高い数値となっている。</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ごみ処理施設整備等の償還終了などによ</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地方債残高</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傾向にあったが</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年度に体験交流センター耐震改修事業等による借入額の増により増加に転じた一方、</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総合保健福祉施設整備のための</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減債基金や</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地域福祉基金等の積立</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、普通交付税の増により経常一般財源等（歳入）等が増加したことにより、債務償還比率は大幅に改善した。</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近年は過疎債をはじめとした交付税措置の有利な地方債を多く発行し将来負担額が増加しないよう留意しているが、</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公営企業の経営状況、</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地方税や普通交付税等の経常一般財源等</a:t>
          </a:r>
          <a:r>
            <a:rPr kumimoji="1" lang="ja-JP" altLang="ja-JP" sz="900" b="0">
              <a:solidFill>
                <a:schemeClr val="dk1"/>
              </a:solidFill>
              <a:effectLst/>
              <a:latin typeface="ＭＳ ゴシック" panose="020B0609070205080204" pitchFamily="49" charset="-128"/>
              <a:ea typeface="ＭＳ ゴシック" panose="020B0609070205080204" pitchFamily="49" charset="-128"/>
              <a:cs typeface="+mn-cs"/>
            </a:rPr>
            <a:t>などの動向を注視していく必要がある。</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4AF76923-1869-4D4A-8F09-C4899B5DEFA5}"/>
            </a:ext>
          </a:extLst>
        </xdr:cNvPr>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34A836D2-FC93-4CF5-AFA9-4E0BB5426216}"/>
            </a:ext>
          </a:extLst>
        </xdr:cNvPr>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6A9C007A-9068-48C1-A547-8687D5E73C09}"/>
            </a:ext>
          </a:extLst>
        </xdr:cNvPr>
        <xdr:cNvSpPr txBox="1"/>
      </xdr:nvSpPr>
      <xdr:spPr>
        <a:xfrm>
          <a:off x="9705751" y="67991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40415581-958A-4531-BAD3-0FD27BF46838}"/>
            </a:ext>
          </a:extLst>
        </xdr:cNvPr>
        <xdr:cNvCxnSpPr/>
      </xdr:nvCxnSpPr>
      <xdr:spPr>
        <a:xfrm>
          <a:off x="10194925" y="659084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79E62167-2C3F-40AC-A244-7BA3E4B67253}"/>
            </a:ext>
          </a:extLst>
        </xdr:cNvPr>
        <xdr:cNvSpPr txBox="1"/>
      </xdr:nvSpPr>
      <xdr:spPr>
        <a:xfrm>
          <a:off x="9705751" y="650339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2C417C88-4FF9-4268-BCB0-7F90450F1475}"/>
            </a:ext>
          </a:extLst>
        </xdr:cNvPr>
        <xdr:cNvCxnSpPr/>
      </xdr:nvCxnSpPr>
      <xdr:spPr>
        <a:xfrm>
          <a:off x="10194925" y="629511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a:extLst>
            <a:ext uri="{FF2B5EF4-FFF2-40B4-BE49-F238E27FC236}">
              <a16:creationId xmlns:a16="http://schemas.microsoft.com/office/drawing/2014/main" id="{747EB669-751D-488B-A810-EB9F3B787FF4}"/>
            </a:ext>
          </a:extLst>
        </xdr:cNvPr>
        <xdr:cNvSpPr txBox="1"/>
      </xdr:nvSpPr>
      <xdr:spPr>
        <a:xfrm>
          <a:off x="9705751" y="620766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0735450B-B64A-40EC-8FF7-4693191FB4C6}"/>
            </a:ext>
          </a:extLst>
        </xdr:cNvPr>
        <xdr:cNvCxnSpPr/>
      </xdr:nvCxnSpPr>
      <xdr:spPr>
        <a:xfrm>
          <a:off x="10194925" y="599938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67F39C39-68A8-4B1A-8F6D-7820691D09C6}"/>
            </a:ext>
          </a:extLst>
        </xdr:cNvPr>
        <xdr:cNvSpPr txBox="1"/>
      </xdr:nvSpPr>
      <xdr:spPr>
        <a:xfrm>
          <a:off x="9758836" y="59055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724F6489-D21A-4AE7-980D-7CED64D76B54}"/>
            </a:ext>
          </a:extLst>
        </xdr:cNvPr>
        <xdr:cNvCxnSpPr/>
      </xdr:nvCxnSpPr>
      <xdr:spPr>
        <a:xfrm>
          <a:off x="10194925" y="570366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A3B2EFC3-FDA2-42F6-A24C-A402C9B91D9E}"/>
            </a:ext>
          </a:extLst>
        </xdr:cNvPr>
        <xdr:cNvSpPr txBox="1"/>
      </xdr:nvSpPr>
      <xdr:spPr>
        <a:xfrm>
          <a:off x="9758836" y="56098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9D0F5489-CC1A-4F27-A72F-C08726E0336D}"/>
            </a:ext>
          </a:extLst>
        </xdr:cNvPr>
        <xdr:cNvCxnSpPr/>
      </xdr:nvCxnSpPr>
      <xdr:spPr>
        <a:xfrm>
          <a:off x="10194925" y="540158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CB362B8B-2F03-4075-967A-2B33176592CE}"/>
            </a:ext>
          </a:extLst>
        </xdr:cNvPr>
        <xdr:cNvSpPr txBox="1"/>
      </xdr:nvSpPr>
      <xdr:spPr>
        <a:xfrm>
          <a:off x="9758836" y="53141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0E0AB3A1-B49F-4A78-82FE-F9BF1727C859}"/>
            </a:ext>
          </a:extLst>
        </xdr:cNvPr>
        <xdr:cNvCxnSpPr/>
      </xdr:nvCxnSpPr>
      <xdr:spPr>
        <a:xfrm>
          <a:off x="10194925" y="510585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191C332B-E621-452D-BF32-4EBD54FDCACE}"/>
            </a:ext>
          </a:extLst>
        </xdr:cNvPr>
        <xdr:cNvSpPr txBox="1"/>
      </xdr:nvSpPr>
      <xdr:spPr>
        <a:xfrm>
          <a:off x="9861428" y="50184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B54A3B6C-784D-4D91-85E6-9BE3B7D9EA44}"/>
            </a:ext>
          </a:extLst>
        </xdr:cNvPr>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297F6D23-8347-4BDE-A7C0-C45CA021411F}"/>
            </a:ext>
          </a:extLst>
        </xdr:cNvPr>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27" name="直線コネクタ 126">
          <a:extLst>
            <a:ext uri="{FF2B5EF4-FFF2-40B4-BE49-F238E27FC236}">
              <a16:creationId xmlns:a16="http://schemas.microsoft.com/office/drawing/2014/main" id="{B92B52B8-DBD4-4E39-8544-D382CF2D8A8E}"/>
            </a:ext>
          </a:extLst>
        </xdr:cNvPr>
        <xdr:cNvCxnSpPr/>
      </xdr:nvCxnSpPr>
      <xdr:spPr>
        <a:xfrm flipV="1">
          <a:off x="13323570" y="5105853"/>
          <a:ext cx="1269" cy="1287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28" name="債務償還比率最小値テキスト">
          <a:extLst>
            <a:ext uri="{FF2B5EF4-FFF2-40B4-BE49-F238E27FC236}">
              <a16:creationId xmlns:a16="http://schemas.microsoft.com/office/drawing/2014/main" id="{9F9B6F9D-941D-4F7F-AB88-66C0E25D5360}"/>
            </a:ext>
          </a:extLst>
        </xdr:cNvPr>
        <xdr:cNvSpPr txBox="1"/>
      </xdr:nvSpPr>
      <xdr:spPr>
        <a:xfrm>
          <a:off x="13376275" y="639735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29" name="直線コネクタ 128">
          <a:extLst>
            <a:ext uri="{FF2B5EF4-FFF2-40B4-BE49-F238E27FC236}">
              <a16:creationId xmlns:a16="http://schemas.microsoft.com/office/drawing/2014/main" id="{74454963-AC03-4D5C-A492-B5CAF1DAF066}"/>
            </a:ext>
          </a:extLst>
        </xdr:cNvPr>
        <xdr:cNvCxnSpPr/>
      </xdr:nvCxnSpPr>
      <xdr:spPr>
        <a:xfrm>
          <a:off x="13255625" y="63935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a:extLst>
            <a:ext uri="{FF2B5EF4-FFF2-40B4-BE49-F238E27FC236}">
              <a16:creationId xmlns:a16="http://schemas.microsoft.com/office/drawing/2014/main" id="{E8A67AB3-92C1-4106-81B7-98E953067F6B}"/>
            </a:ext>
          </a:extLst>
        </xdr:cNvPr>
        <xdr:cNvSpPr txBox="1"/>
      </xdr:nvSpPr>
      <xdr:spPr>
        <a:xfrm>
          <a:off x="13376275" y="48937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a:extLst>
            <a:ext uri="{FF2B5EF4-FFF2-40B4-BE49-F238E27FC236}">
              <a16:creationId xmlns:a16="http://schemas.microsoft.com/office/drawing/2014/main" id="{55033F1E-613F-4054-A183-B0BCD53F0166}"/>
            </a:ext>
          </a:extLst>
        </xdr:cNvPr>
        <xdr:cNvCxnSpPr/>
      </xdr:nvCxnSpPr>
      <xdr:spPr>
        <a:xfrm>
          <a:off x="13255625" y="51058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131287</xdr:rowOff>
    </xdr:from>
    <xdr:ext cx="469744" cy="259045"/>
    <xdr:sp macro="" textlink="">
      <xdr:nvSpPr>
        <xdr:cNvPr id="132" name="債務償還比率平均値テキスト">
          <a:extLst>
            <a:ext uri="{FF2B5EF4-FFF2-40B4-BE49-F238E27FC236}">
              <a16:creationId xmlns:a16="http://schemas.microsoft.com/office/drawing/2014/main" id="{02227455-3AB1-46DC-A06A-5536E54307EA}"/>
            </a:ext>
          </a:extLst>
        </xdr:cNvPr>
        <xdr:cNvSpPr txBox="1"/>
      </xdr:nvSpPr>
      <xdr:spPr>
        <a:xfrm>
          <a:off x="13376275" y="5204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33" name="フローチャート: 判断 132">
          <a:extLst>
            <a:ext uri="{FF2B5EF4-FFF2-40B4-BE49-F238E27FC236}">
              <a16:creationId xmlns:a16="http://schemas.microsoft.com/office/drawing/2014/main" id="{BAA22F60-6743-463A-BADC-57D8C679F734}"/>
            </a:ext>
          </a:extLst>
        </xdr:cNvPr>
        <xdr:cNvSpPr/>
      </xdr:nvSpPr>
      <xdr:spPr>
        <a:xfrm>
          <a:off x="13293725" y="53471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134" name="フローチャート: 判断 133">
          <a:extLst>
            <a:ext uri="{FF2B5EF4-FFF2-40B4-BE49-F238E27FC236}">
              <a16:creationId xmlns:a16="http://schemas.microsoft.com/office/drawing/2014/main" id="{5A2F0B32-8647-41E3-8E81-7AE0B3A758EA}"/>
            </a:ext>
          </a:extLst>
        </xdr:cNvPr>
        <xdr:cNvSpPr/>
      </xdr:nvSpPr>
      <xdr:spPr>
        <a:xfrm>
          <a:off x="12639675" y="53530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135" name="フローチャート: 判断 134">
          <a:extLst>
            <a:ext uri="{FF2B5EF4-FFF2-40B4-BE49-F238E27FC236}">
              <a16:creationId xmlns:a16="http://schemas.microsoft.com/office/drawing/2014/main" id="{790182D5-6F07-44A5-86A3-C629644256D8}"/>
            </a:ext>
          </a:extLst>
        </xdr:cNvPr>
        <xdr:cNvSpPr/>
      </xdr:nvSpPr>
      <xdr:spPr>
        <a:xfrm>
          <a:off x="11953875" y="53325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136" name="フローチャート: 判断 135">
          <a:extLst>
            <a:ext uri="{FF2B5EF4-FFF2-40B4-BE49-F238E27FC236}">
              <a16:creationId xmlns:a16="http://schemas.microsoft.com/office/drawing/2014/main" id="{9927B969-B4E1-41A9-9A38-ECBE754C94BA}"/>
            </a:ext>
          </a:extLst>
        </xdr:cNvPr>
        <xdr:cNvSpPr/>
      </xdr:nvSpPr>
      <xdr:spPr>
        <a:xfrm>
          <a:off x="11268075" y="530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137" name="フローチャート: 判断 136">
          <a:extLst>
            <a:ext uri="{FF2B5EF4-FFF2-40B4-BE49-F238E27FC236}">
              <a16:creationId xmlns:a16="http://schemas.microsoft.com/office/drawing/2014/main" id="{66409750-5139-4D5F-80BB-4582C55B076C}"/>
            </a:ext>
          </a:extLst>
        </xdr:cNvPr>
        <xdr:cNvSpPr/>
      </xdr:nvSpPr>
      <xdr:spPr>
        <a:xfrm>
          <a:off x="10582275" y="529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7A534A4D-0F1E-43D9-9CE3-FE5376861CF3}"/>
            </a:ext>
          </a:extLst>
        </xdr:cNvPr>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585D3740-E5A4-4795-BB58-6CE09023ACA8}"/>
            </a:ext>
          </a:extLst>
        </xdr:cNvPr>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FFBA7B03-1B55-4A63-A232-2A9FEE3476AE}"/>
            </a:ext>
          </a:extLst>
        </xdr:cNvPr>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57F27E1F-6C58-46D1-8E1B-9159800FCFBD}"/>
            </a:ext>
          </a:extLst>
        </xdr:cNvPr>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6A869F83-0E1D-419E-9487-EBA5A537F58A}"/>
            </a:ext>
          </a:extLst>
        </xdr:cNvPr>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171299</xdr:rowOff>
    </xdr:from>
    <xdr:to>
      <xdr:col>76</xdr:col>
      <xdr:colOff>73025</xdr:colOff>
      <xdr:row>30</xdr:row>
      <xdr:rowOff>101449</xdr:rowOff>
    </xdr:to>
    <xdr:sp macro="" textlink="">
      <xdr:nvSpPr>
        <xdr:cNvPr id="143" name="楕円 142">
          <a:extLst>
            <a:ext uri="{FF2B5EF4-FFF2-40B4-BE49-F238E27FC236}">
              <a16:creationId xmlns:a16="http://schemas.microsoft.com/office/drawing/2014/main" id="{547D140A-3AC2-4896-A991-F8A899F53DC2}"/>
            </a:ext>
          </a:extLst>
        </xdr:cNvPr>
        <xdr:cNvSpPr/>
      </xdr:nvSpPr>
      <xdr:spPr>
        <a:xfrm>
          <a:off x="13293725" y="573389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149726</xdr:rowOff>
    </xdr:from>
    <xdr:ext cx="469744" cy="259045"/>
    <xdr:sp macro="" textlink="">
      <xdr:nvSpPr>
        <xdr:cNvPr id="144" name="債務償還比率該当値テキスト">
          <a:extLst>
            <a:ext uri="{FF2B5EF4-FFF2-40B4-BE49-F238E27FC236}">
              <a16:creationId xmlns:a16="http://schemas.microsoft.com/office/drawing/2014/main" id="{FACF6284-D3EE-4542-8057-E6E1BA05701B}"/>
            </a:ext>
          </a:extLst>
        </xdr:cNvPr>
        <xdr:cNvSpPr txBox="1"/>
      </xdr:nvSpPr>
      <xdr:spPr>
        <a:xfrm>
          <a:off x="13376275" y="571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171438</xdr:rowOff>
    </xdr:from>
    <xdr:to>
      <xdr:col>72</xdr:col>
      <xdr:colOff>123825</xdr:colOff>
      <xdr:row>31</xdr:row>
      <xdr:rowOff>101588</xdr:rowOff>
    </xdr:to>
    <xdr:sp macro="" textlink="">
      <xdr:nvSpPr>
        <xdr:cNvPr id="145" name="楕円 144">
          <a:extLst>
            <a:ext uri="{FF2B5EF4-FFF2-40B4-BE49-F238E27FC236}">
              <a16:creationId xmlns:a16="http://schemas.microsoft.com/office/drawing/2014/main" id="{B5843873-4883-4170-B57B-80F777CCABAD}"/>
            </a:ext>
          </a:extLst>
        </xdr:cNvPr>
        <xdr:cNvSpPr/>
      </xdr:nvSpPr>
      <xdr:spPr>
        <a:xfrm>
          <a:off x="12639675" y="589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50649</xdr:rowOff>
    </xdr:from>
    <xdr:to>
      <xdr:col>76</xdr:col>
      <xdr:colOff>22225</xdr:colOff>
      <xdr:row>31</xdr:row>
      <xdr:rowOff>50788</xdr:rowOff>
    </xdr:to>
    <xdr:cxnSp macro="">
      <xdr:nvCxnSpPr>
        <xdr:cNvPr id="146" name="直線コネクタ 145">
          <a:extLst>
            <a:ext uri="{FF2B5EF4-FFF2-40B4-BE49-F238E27FC236}">
              <a16:creationId xmlns:a16="http://schemas.microsoft.com/office/drawing/2014/main" id="{168DD6F6-F7FB-449E-B468-8AFD9C6467EF}"/>
            </a:ext>
          </a:extLst>
        </xdr:cNvPr>
        <xdr:cNvCxnSpPr/>
      </xdr:nvCxnSpPr>
      <xdr:spPr>
        <a:xfrm flipV="1">
          <a:off x="12690475" y="5784699"/>
          <a:ext cx="635000" cy="16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126099</xdr:rowOff>
    </xdr:from>
    <xdr:to>
      <xdr:col>68</xdr:col>
      <xdr:colOff>123825</xdr:colOff>
      <xdr:row>31</xdr:row>
      <xdr:rowOff>56249</xdr:rowOff>
    </xdr:to>
    <xdr:sp macro="" textlink="">
      <xdr:nvSpPr>
        <xdr:cNvPr id="147" name="楕円 146">
          <a:extLst>
            <a:ext uri="{FF2B5EF4-FFF2-40B4-BE49-F238E27FC236}">
              <a16:creationId xmlns:a16="http://schemas.microsoft.com/office/drawing/2014/main" id="{8D74B70B-BE44-472E-BF47-265E36A287C0}"/>
            </a:ext>
          </a:extLst>
        </xdr:cNvPr>
        <xdr:cNvSpPr/>
      </xdr:nvSpPr>
      <xdr:spPr>
        <a:xfrm>
          <a:off x="11953875" y="586014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5449</xdr:rowOff>
    </xdr:from>
    <xdr:to>
      <xdr:col>72</xdr:col>
      <xdr:colOff>73025</xdr:colOff>
      <xdr:row>31</xdr:row>
      <xdr:rowOff>50788</xdr:rowOff>
    </xdr:to>
    <xdr:cxnSp macro="">
      <xdr:nvCxnSpPr>
        <xdr:cNvPr id="148" name="直線コネクタ 147">
          <a:extLst>
            <a:ext uri="{FF2B5EF4-FFF2-40B4-BE49-F238E27FC236}">
              <a16:creationId xmlns:a16="http://schemas.microsoft.com/office/drawing/2014/main" id="{EF506DA9-9A6E-4C3F-A3AD-8DFEBB07C3F4}"/>
            </a:ext>
          </a:extLst>
        </xdr:cNvPr>
        <xdr:cNvCxnSpPr/>
      </xdr:nvCxnSpPr>
      <xdr:spPr>
        <a:xfrm>
          <a:off x="12004675" y="5904599"/>
          <a:ext cx="6858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157764</xdr:rowOff>
    </xdr:from>
    <xdr:to>
      <xdr:col>64</xdr:col>
      <xdr:colOff>123825</xdr:colOff>
      <xdr:row>31</xdr:row>
      <xdr:rowOff>87914</xdr:rowOff>
    </xdr:to>
    <xdr:sp macro="" textlink="">
      <xdr:nvSpPr>
        <xdr:cNvPr id="149" name="楕円 148">
          <a:extLst>
            <a:ext uri="{FF2B5EF4-FFF2-40B4-BE49-F238E27FC236}">
              <a16:creationId xmlns:a16="http://schemas.microsoft.com/office/drawing/2014/main" id="{FF0744EA-4877-4BB2-B714-74D2986D934B}"/>
            </a:ext>
          </a:extLst>
        </xdr:cNvPr>
        <xdr:cNvSpPr/>
      </xdr:nvSpPr>
      <xdr:spPr>
        <a:xfrm>
          <a:off x="11268075" y="589181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5449</xdr:rowOff>
    </xdr:from>
    <xdr:to>
      <xdr:col>68</xdr:col>
      <xdr:colOff>73025</xdr:colOff>
      <xdr:row>31</xdr:row>
      <xdr:rowOff>37114</xdr:rowOff>
    </xdr:to>
    <xdr:cxnSp macro="">
      <xdr:nvCxnSpPr>
        <xdr:cNvPr id="150" name="直線コネクタ 149">
          <a:extLst>
            <a:ext uri="{FF2B5EF4-FFF2-40B4-BE49-F238E27FC236}">
              <a16:creationId xmlns:a16="http://schemas.microsoft.com/office/drawing/2014/main" id="{BF77264E-3D6D-4532-B816-CF2FE73997F9}"/>
            </a:ext>
          </a:extLst>
        </xdr:cNvPr>
        <xdr:cNvCxnSpPr/>
      </xdr:nvCxnSpPr>
      <xdr:spPr>
        <a:xfrm flipV="1">
          <a:off x="11318875" y="5904599"/>
          <a:ext cx="685800" cy="3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22364</xdr:rowOff>
    </xdr:from>
    <xdr:to>
      <xdr:col>60</xdr:col>
      <xdr:colOff>123825</xdr:colOff>
      <xdr:row>30</xdr:row>
      <xdr:rowOff>123964</xdr:rowOff>
    </xdr:to>
    <xdr:sp macro="" textlink="">
      <xdr:nvSpPr>
        <xdr:cNvPr id="151" name="楕円 150">
          <a:extLst>
            <a:ext uri="{FF2B5EF4-FFF2-40B4-BE49-F238E27FC236}">
              <a16:creationId xmlns:a16="http://schemas.microsoft.com/office/drawing/2014/main" id="{EC61EAD8-5120-4EE0-8E2C-08CC641B0C77}"/>
            </a:ext>
          </a:extLst>
        </xdr:cNvPr>
        <xdr:cNvSpPr/>
      </xdr:nvSpPr>
      <xdr:spPr>
        <a:xfrm>
          <a:off x="10582275" y="575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73164</xdr:rowOff>
    </xdr:from>
    <xdr:to>
      <xdr:col>64</xdr:col>
      <xdr:colOff>73025</xdr:colOff>
      <xdr:row>31</xdr:row>
      <xdr:rowOff>37114</xdr:rowOff>
    </xdr:to>
    <xdr:cxnSp macro="">
      <xdr:nvCxnSpPr>
        <xdr:cNvPr id="152" name="直線コネクタ 151">
          <a:extLst>
            <a:ext uri="{FF2B5EF4-FFF2-40B4-BE49-F238E27FC236}">
              <a16:creationId xmlns:a16="http://schemas.microsoft.com/office/drawing/2014/main" id="{386E46C7-8EDF-40D9-A1F4-E0BC34969340}"/>
            </a:ext>
          </a:extLst>
        </xdr:cNvPr>
        <xdr:cNvCxnSpPr/>
      </xdr:nvCxnSpPr>
      <xdr:spPr>
        <a:xfrm>
          <a:off x="10633075" y="5807214"/>
          <a:ext cx="685800" cy="12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26</xdr:row>
      <xdr:rowOff>60947</xdr:rowOff>
    </xdr:from>
    <xdr:ext cx="469744" cy="259045"/>
    <xdr:sp macro="" textlink="">
      <xdr:nvSpPr>
        <xdr:cNvPr id="153" name="n_1aveValue債務償還比率">
          <a:extLst>
            <a:ext uri="{FF2B5EF4-FFF2-40B4-BE49-F238E27FC236}">
              <a16:creationId xmlns:a16="http://schemas.microsoft.com/office/drawing/2014/main" id="{E211E474-AC93-42CB-993C-92839C352B21}"/>
            </a:ext>
          </a:extLst>
        </xdr:cNvPr>
        <xdr:cNvSpPr txBox="1"/>
      </xdr:nvSpPr>
      <xdr:spPr>
        <a:xfrm>
          <a:off x="12461952" y="5134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40488</xdr:rowOff>
    </xdr:from>
    <xdr:ext cx="469744" cy="259045"/>
    <xdr:sp macro="" textlink="">
      <xdr:nvSpPr>
        <xdr:cNvPr id="154" name="n_2aveValue債務償還比率">
          <a:extLst>
            <a:ext uri="{FF2B5EF4-FFF2-40B4-BE49-F238E27FC236}">
              <a16:creationId xmlns:a16="http://schemas.microsoft.com/office/drawing/2014/main" id="{AF935AD7-DD09-403E-BFD8-A91CC72B1DF5}"/>
            </a:ext>
          </a:extLst>
        </xdr:cNvPr>
        <xdr:cNvSpPr txBox="1"/>
      </xdr:nvSpPr>
      <xdr:spPr>
        <a:xfrm>
          <a:off x="11788852" y="5114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12009</xdr:rowOff>
    </xdr:from>
    <xdr:ext cx="469744" cy="259045"/>
    <xdr:sp macro="" textlink="">
      <xdr:nvSpPr>
        <xdr:cNvPr id="155" name="n_3aveValue債務償還比率">
          <a:extLst>
            <a:ext uri="{FF2B5EF4-FFF2-40B4-BE49-F238E27FC236}">
              <a16:creationId xmlns:a16="http://schemas.microsoft.com/office/drawing/2014/main" id="{20582C09-FFEB-447B-8D90-446ADE2BFA83}"/>
            </a:ext>
          </a:extLst>
        </xdr:cNvPr>
        <xdr:cNvSpPr txBox="1"/>
      </xdr:nvSpPr>
      <xdr:spPr>
        <a:xfrm>
          <a:off x="11103052" y="5085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5121</xdr:rowOff>
    </xdr:from>
    <xdr:ext cx="469744" cy="259045"/>
    <xdr:sp macro="" textlink="">
      <xdr:nvSpPr>
        <xdr:cNvPr id="156" name="n_4aveValue債務償還比率">
          <a:extLst>
            <a:ext uri="{FF2B5EF4-FFF2-40B4-BE49-F238E27FC236}">
              <a16:creationId xmlns:a16="http://schemas.microsoft.com/office/drawing/2014/main" id="{30955986-EBE2-418D-B026-98556BBDA205}"/>
            </a:ext>
          </a:extLst>
        </xdr:cNvPr>
        <xdr:cNvSpPr txBox="1"/>
      </xdr:nvSpPr>
      <xdr:spPr>
        <a:xfrm>
          <a:off x="10417252" y="5078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92715</xdr:rowOff>
    </xdr:from>
    <xdr:ext cx="469744" cy="259045"/>
    <xdr:sp macro="" textlink="">
      <xdr:nvSpPr>
        <xdr:cNvPr id="157" name="n_1mainValue債務償還比率">
          <a:extLst>
            <a:ext uri="{FF2B5EF4-FFF2-40B4-BE49-F238E27FC236}">
              <a16:creationId xmlns:a16="http://schemas.microsoft.com/office/drawing/2014/main" id="{B1C189B6-A3A5-47AC-9F66-61522204A6B0}"/>
            </a:ext>
          </a:extLst>
        </xdr:cNvPr>
        <xdr:cNvSpPr txBox="1"/>
      </xdr:nvSpPr>
      <xdr:spPr>
        <a:xfrm>
          <a:off x="12461952" y="599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47376</xdr:rowOff>
    </xdr:from>
    <xdr:ext cx="469744" cy="259045"/>
    <xdr:sp macro="" textlink="">
      <xdr:nvSpPr>
        <xdr:cNvPr id="158" name="n_2mainValue債務償還比率">
          <a:extLst>
            <a:ext uri="{FF2B5EF4-FFF2-40B4-BE49-F238E27FC236}">
              <a16:creationId xmlns:a16="http://schemas.microsoft.com/office/drawing/2014/main" id="{89B0012F-550C-4CAF-B6A8-5BDFE9732F9C}"/>
            </a:ext>
          </a:extLst>
        </xdr:cNvPr>
        <xdr:cNvSpPr txBox="1"/>
      </xdr:nvSpPr>
      <xdr:spPr>
        <a:xfrm>
          <a:off x="11788852" y="5946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79041</xdr:rowOff>
    </xdr:from>
    <xdr:ext cx="469744" cy="259045"/>
    <xdr:sp macro="" textlink="">
      <xdr:nvSpPr>
        <xdr:cNvPr id="159" name="n_3mainValue債務償還比率">
          <a:extLst>
            <a:ext uri="{FF2B5EF4-FFF2-40B4-BE49-F238E27FC236}">
              <a16:creationId xmlns:a16="http://schemas.microsoft.com/office/drawing/2014/main" id="{28235430-B084-466E-91B4-0E15BCC3B011}"/>
            </a:ext>
          </a:extLst>
        </xdr:cNvPr>
        <xdr:cNvSpPr txBox="1"/>
      </xdr:nvSpPr>
      <xdr:spPr>
        <a:xfrm>
          <a:off x="11103052" y="597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115091</xdr:rowOff>
    </xdr:from>
    <xdr:ext cx="469744" cy="259045"/>
    <xdr:sp macro="" textlink="">
      <xdr:nvSpPr>
        <xdr:cNvPr id="160" name="n_4mainValue債務償還比率">
          <a:extLst>
            <a:ext uri="{FF2B5EF4-FFF2-40B4-BE49-F238E27FC236}">
              <a16:creationId xmlns:a16="http://schemas.microsoft.com/office/drawing/2014/main" id="{62EAA8CD-ED27-42D1-9EFF-5B1BFD692F06}"/>
            </a:ext>
          </a:extLst>
        </xdr:cNvPr>
        <xdr:cNvSpPr txBox="1"/>
      </xdr:nvSpPr>
      <xdr:spPr>
        <a:xfrm>
          <a:off x="10417252" y="584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5B3B1134-CEFD-4E72-8DB2-53FC19A71F19}"/>
            </a:ext>
          </a:extLst>
        </xdr:cNvPr>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CE58759F-0BFC-4F9F-9981-DC30DEE3805A}"/>
            </a:ext>
          </a:extLst>
        </xdr:cNvPr>
        <xdr:cNvSpPr/>
      </xdr:nvSpPr>
      <xdr:spPr>
        <a:xfrm>
          <a:off x="1152525" y="11426825"/>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64BD467D-300F-4EAF-8AC0-CAC6C4B4C423}"/>
            </a:ext>
          </a:extLst>
        </xdr:cNvPr>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299A80-D4EB-43FC-9365-424312E9A1E7}"/>
            </a:ext>
          </a:extLst>
        </xdr:cNvPr>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D2F78463-876C-4CA1-BB96-5AD70F94BB72}"/>
            </a:ext>
          </a:extLst>
        </xdr:cNvPr>
        <xdr:cNvSpPr txBox="1"/>
      </xdr:nvSpPr>
      <xdr:spPr>
        <a:xfrm>
          <a:off x="835025" y="116490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9A37C877-1BD0-413D-8BA1-52993352446B}"/>
            </a:ext>
          </a:extLst>
        </xdr:cNvPr>
        <xdr:cNvSpPr txBox="1"/>
      </xdr:nvSpPr>
      <xdr:spPr>
        <a:xfrm>
          <a:off x="6296025" y="14303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66B530F-FA22-404F-913C-1646BDC79ACF}"/>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061BBB1-A50E-42EF-979A-A732C0511AD5}"/>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DBA01E4-0DB2-4E55-A934-A01306575C99}"/>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BC674F2-8727-4C59-B245-DB4DA1CA0CAC}"/>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京都府和束町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2DC6419-837C-43F3-BCBB-1AB05F1E2F2F}"/>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FC33A58-E9F1-483A-9811-F24606F1ECD2}"/>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5496CA5-AB1F-4E80-91F3-06CA21F4115C}"/>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3791220-0C1E-4F36-80D6-A3CCF196B7C1}"/>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D692D3B-1A23-4558-94DA-6FDBF1335A72}"/>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499CFBB-4031-49AC-87F5-F7DBF1792666}"/>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3,768
3,745
64.93
3,861,595
3,780,394
43,098
2,102,064
3,585,809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D934579-FB09-4C3A-AA61-98BDBDACB51D}"/>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82D9536-7B1A-4E89-93F4-34536BBDE102}"/>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529AE8C-FBC3-44AA-A2E5-8020C318A248}"/>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B67311F-EE37-4BBC-AAC2-CCB4DD9EC254}"/>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1A7D521-145D-49A1-8996-CDD6AC6128AD}"/>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A253E45-19BE-45D0-8B8A-701C3AD0B2DC}"/>
            </a:ext>
          </a:extLst>
        </xdr:cNvPr>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5024D5F-61F0-4CBC-8662-A784DE1670A9}"/>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14D9CD5-9608-45E0-9A04-6352B285D7D9}"/>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A2B5D8B-E9BE-480A-8A60-0CD37F9FC26C}"/>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640D032-6C5D-40A9-ABCB-B36889B52163}"/>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E0DD09B-8961-460C-9A37-850ED233F7BA}"/>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5D7BE05-1BB5-41ED-BD3D-A41B9CF61085}"/>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14C5395-B6F3-4F4C-82AC-2A69C958DA57}"/>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61A6399-DB9C-4DBB-B2DC-A87E250F6715}"/>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2B64236-A29F-4084-9A96-42F5FD346B9C}"/>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567A005-C020-4AFA-8278-8E801C520FD5}"/>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5694717-B324-4CEC-826B-E56A20AF260C}"/>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11C3668-7E70-486B-9EEA-B879EF00BA00}"/>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E2373B3-C2B6-4E6C-9A06-D668C3009A92}"/>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FE5C258-C78A-44F7-978B-E807682D49B9}"/>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3067D4D-F41A-40EB-9E25-7CF9038F00E4}"/>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6B57A0E-6D39-4842-B71C-66A27E1D58B7}"/>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29992B7-BD7B-4171-9CE9-2B98CA97A998}"/>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7B30E7F-82CE-40D4-B26F-213FD12701A2}"/>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F6377CD-AC92-45BD-96C8-13E19D43613D}"/>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F63FDB5-62B4-49F7-B7F2-1CE5140B25DF}"/>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DE45929-7FCD-4226-93D7-98EA8D31FC8C}"/>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E989447-B8B2-4E4F-B5A6-048DEF80941F}"/>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E51D8C0-5D3F-4478-8E9B-C16092169051}"/>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6E8035B-BD93-4A1F-93DE-53D536B0AAEC}"/>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80BEED6-8688-4B3C-ABC3-7803C0260AA2}"/>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CB604CD-D081-4066-A515-2F7AC76629CF}"/>
            </a:ext>
          </a:extLst>
        </xdr:cNvPr>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914879F4-9F06-4CBE-889C-00635E751279}"/>
            </a:ext>
          </a:extLst>
        </xdr:cNvPr>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128F97BB-2BB3-423B-90E0-C284741242C8}"/>
            </a:ext>
          </a:extLst>
        </xdr:cNvPr>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9DD7AE7A-F250-429A-AD84-B7516CCB5783}"/>
            </a:ext>
          </a:extLst>
        </xdr:cNvPr>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37EAC425-82B0-4C49-96DB-BD4F6E912562}"/>
            </a:ext>
          </a:extLst>
        </xdr:cNvPr>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BB881D60-43F9-43EF-BA05-B93142669144}"/>
            </a:ext>
          </a:extLst>
        </xdr:cNvPr>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D698E0B0-8F33-4408-A6E2-4C82E133659B}"/>
            </a:ext>
          </a:extLst>
        </xdr:cNvPr>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4F629942-388C-4B7E-B9E5-B652B6DDFA0A}"/>
            </a:ext>
          </a:extLst>
        </xdr:cNvPr>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3F9B0ED1-BC25-4BE0-BBD8-C02E2CD72E0C}"/>
            </a:ext>
          </a:extLst>
        </xdr:cNvPr>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AFF5ED48-2665-446C-8548-6E5929171336}"/>
            </a:ext>
          </a:extLst>
        </xdr:cNvPr>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69C73698-D713-4834-B7A5-94ADDB2AAE5C}"/>
            </a:ext>
          </a:extLst>
        </xdr:cNvPr>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D9A8CAAF-BE61-4BD4-A95E-E005152E56A4}"/>
            </a:ext>
          </a:extLst>
        </xdr:cNvPr>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AA90F4F9-9B21-4E7D-8D29-F9A61CDE968E}"/>
            </a:ext>
          </a:extLst>
        </xdr:cNvPr>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E5AD9596-F2F2-4D03-9113-31CBB3A4C7D0}"/>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4601788A-71F8-42EB-8105-429B693BA4DD}"/>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FDF79AAC-0AD1-4708-BD79-D57A529EA062}"/>
            </a:ext>
          </a:extLst>
        </xdr:cNvPr>
        <xdr:cNvCxnSpPr/>
      </xdr:nvCxnSpPr>
      <xdr:spPr>
        <a:xfrm flipV="1">
          <a:off x="4177665" y="5457372"/>
          <a:ext cx="0" cy="1552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879EF1D0-39FC-4DC5-A209-FDCC6C789B1D}"/>
            </a:ext>
          </a:extLst>
        </xdr:cNvPr>
        <xdr:cNvSpPr txBox="1"/>
      </xdr:nvSpPr>
      <xdr:spPr>
        <a:xfrm>
          <a:off x="4216400" y="7014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1D587256-BE5B-4D79-9523-F3EE3DCD35E1}"/>
            </a:ext>
          </a:extLst>
        </xdr:cNvPr>
        <xdr:cNvCxnSpPr/>
      </xdr:nvCxnSpPr>
      <xdr:spPr>
        <a:xfrm>
          <a:off x="4108450" y="70102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A13EA685-DB09-4DC8-9693-8FA7882B539E}"/>
            </a:ext>
          </a:extLst>
        </xdr:cNvPr>
        <xdr:cNvSpPr txBox="1"/>
      </xdr:nvSpPr>
      <xdr:spPr>
        <a:xfrm>
          <a:off x="4216400" y="5245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AD601BE2-F79D-4610-B10E-586459F3CF11}"/>
            </a:ext>
          </a:extLst>
        </xdr:cNvPr>
        <xdr:cNvCxnSpPr/>
      </xdr:nvCxnSpPr>
      <xdr:spPr>
        <a:xfrm>
          <a:off x="4108450" y="54573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144615</xdr:rowOff>
    </xdr:from>
    <xdr:ext cx="405111" cy="259045"/>
    <xdr:sp macro="" textlink="">
      <xdr:nvSpPr>
        <xdr:cNvPr id="63" name="【道路】&#10;有形固定資産減価償却率平均値テキスト">
          <a:extLst>
            <a:ext uri="{FF2B5EF4-FFF2-40B4-BE49-F238E27FC236}">
              <a16:creationId xmlns:a16="http://schemas.microsoft.com/office/drawing/2014/main" id="{12A33567-A2BD-4C0C-8F73-616BB4087737}"/>
            </a:ext>
          </a:extLst>
        </xdr:cNvPr>
        <xdr:cNvSpPr txBox="1"/>
      </xdr:nvSpPr>
      <xdr:spPr>
        <a:xfrm>
          <a:off x="4216400" y="625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a:extLst>
            <a:ext uri="{FF2B5EF4-FFF2-40B4-BE49-F238E27FC236}">
              <a16:creationId xmlns:a16="http://schemas.microsoft.com/office/drawing/2014/main" id="{4FDA1A69-961A-49BB-A8B5-F8D37EDC5869}"/>
            </a:ext>
          </a:extLst>
        </xdr:cNvPr>
        <xdr:cNvSpPr/>
      </xdr:nvSpPr>
      <xdr:spPr>
        <a:xfrm>
          <a:off x="4127500" y="640188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118473</xdr:rowOff>
    </xdr:from>
    <xdr:to>
      <xdr:col>20</xdr:col>
      <xdr:colOff>38100</xdr:colOff>
      <xdr:row>39</xdr:row>
      <xdr:rowOff>48623</xdr:rowOff>
    </xdr:to>
    <xdr:sp macro="" textlink="">
      <xdr:nvSpPr>
        <xdr:cNvPr id="65" name="フローチャート: 判断 64">
          <a:extLst>
            <a:ext uri="{FF2B5EF4-FFF2-40B4-BE49-F238E27FC236}">
              <a16:creationId xmlns:a16="http://schemas.microsoft.com/office/drawing/2014/main" id="{84A6A849-00D6-4034-8C55-EFB460F915E8}"/>
            </a:ext>
          </a:extLst>
        </xdr:cNvPr>
        <xdr:cNvSpPr/>
      </xdr:nvSpPr>
      <xdr:spPr>
        <a:xfrm>
          <a:off x="3384550" y="639862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87449</xdr:rowOff>
    </xdr:from>
    <xdr:to>
      <xdr:col>15</xdr:col>
      <xdr:colOff>101600</xdr:colOff>
      <xdr:row>39</xdr:row>
      <xdr:rowOff>17599</xdr:rowOff>
    </xdr:to>
    <xdr:sp macro="" textlink="">
      <xdr:nvSpPr>
        <xdr:cNvPr id="66" name="フローチャート: 判断 65">
          <a:extLst>
            <a:ext uri="{FF2B5EF4-FFF2-40B4-BE49-F238E27FC236}">
              <a16:creationId xmlns:a16="http://schemas.microsoft.com/office/drawing/2014/main" id="{164ED0B2-59B4-4280-8083-DFC5F9CEF0B1}"/>
            </a:ext>
          </a:extLst>
        </xdr:cNvPr>
        <xdr:cNvSpPr/>
      </xdr:nvSpPr>
      <xdr:spPr>
        <a:xfrm>
          <a:off x="2571750" y="63675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54791</xdr:rowOff>
    </xdr:from>
    <xdr:to>
      <xdr:col>10</xdr:col>
      <xdr:colOff>165100</xdr:colOff>
      <xdr:row>38</xdr:row>
      <xdr:rowOff>156391</xdr:rowOff>
    </xdr:to>
    <xdr:sp macro="" textlink="">
      <xdr:nvSpPr>
        <xdr:cNvPr id="67" name="フローチャート: 判断 66">
          <a:extLst>
            <a:ext uri="{FF2B5EF4-FFF2-40B4-BE49-F238E27FC236}">
              <a16:creationId xmlns:a16="http://schemas.microsoft.com/office/drawing/2014/main" id="{468B3AB2-DFDA-4F22-864D-37910AD74E38}"/>
            </a:ext>
          </a:extLst>
        </xdr:cNvPr>
        <xdr:cNvSpPr/>
      </xdr:nvSpPr>
      <xdr:spPr>
        <a:xfrm>
          <a:off x="1778000" y="633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a:extLst>
            <a:ext uri="{FF2B5EF4-FFF2-40B4-BE49-F238E27FC236}">
              <a16:creationId xmlns:a16="http://schemas.microsoft.com/office/drawing/2014/main" id="{73202681-497C-416C-8267-6260C277C830}"/>
            </a:ext>
          </a:extLst>
        </xdr:cNvPr>
        <xdr:cNvSpPr/>
      </xdr:nvSpPr>
      <xdr:spPr>
        <a:xfrm>
          <a:off x="984250" y="631208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052492A-9892-4A8B-A2FA-62453BFE38BE}"/>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DCACD01-3BF7-400C-9E93-B1792DDC3EFA}"/>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46E7103-AEE0-4C37-B0F4-EE216BED5403}"/>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AC90997-0C9E-4F3B-9919-DFFA89E31B90}"/>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A8E8BB1E-3EC0-462C-8035-B3F7110F118D}"/>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165826</xdr:rowOff>
    </xdr:from>
    <xdr:to>
      <xdr:col>24</xdr:col>
      <xdr:colOff>114300</xdr:colOff>
      <xdr:row>39</xdr:row>
      <xdr:rowOff>95976</xdr:rowOff>
    </xdr:to>
    <xdr:sp macro="" textlink="">
      <xdr:nvSpPr>
        <xdr:cNvPr id="74" name="楕円 73">
          <a:extLst>
            <a:ext uri="{FF2B5EF4-FFF2-40B4-BE49-F238E27FC236}">
              <a16:creationId xmlns:a16="http://schemas.microsoft.com/office/drawing/2014/main" id="{41235630-CA9B-402D-A1E0-D54C22B59076}"/>
            </a:ext>
          </a:extLst>
        </xdr:cNvPr>
        <xdr:cNvSpPr/>
      </xdr:nvSpPr>
      <xdr:spPr>
        <a:xfrm>
          <a:off x="4127500" y="64459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144253</xdr:rowOff>
    </xdr:from>
    <xdr:ext cx="405111" cy="259045"/>
    <xdr:sp macro="" textlink="">
      <xdr:nvSpPr>
        <xdr:cNvPr id="75" name="【道路】&#10;有形固定資産減価償却率該当値テキスト">
          <a:extLst>
            <a:ext uri="{FF2B5EF4-FFF2-40B4-BE49-F238E27FC236}">
              <a16:creationId xmlns:a16="http://schemas.microsoft.com/office/drawing/2014/main" id="{9C9B2C92-56CB-41FE-A74A-678F394E71E4}"/>
            </a:ext>
          </a:extLst>
        </xdr:cNvPr>
        <xdr:cNvSpPr txBox="1"/>
      </xdr:nvSpPr>
      <xdr:spPr>
        <a:xfrm>
          <a:off x="4216400" y="6424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152763</xdr:rowOff>
    </xdr:from>
    <xdr:to>
      <xdr:col>20</xdr:col>
      <xdr:colOff>38100</xdr:colOff>
      <xdr:row>39</xdr:row>
      <xdr:rowOff>82913</xdr:rowOff>
    </xdr:to>
    <xdr:sp macro="" textlink="">
      <xdr:nvSpPr>
        <xdr:cNvPr id="76" name="楕円 75">
          <a:extLst>
            <a:ext uri="{FF2B5EF4-FFF2-40B4-BE49-F238E27FC236}">
              <a16:creationId xmlns:a16="http://schemas.microsoft.com/office/drawing/2014/main" id="{5414B05E-512D-4E95-BED6-41B37D3F7FB4}"/>
            </a:ext>
          </a:extLst>
        </xdr:cNvPr>
        <xdr:cNvSpPr/>
      </xdr:nvSpPr>
      <xdr:spPr>
        <a:xfrm>
          <a:off x="3384550" y="643291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32113</xdr:rowOff>
    </xdr:from>
    <xdr:to>
      <xdr:col>24</xdr:col>
      <xdr:colOff>63500</xdr:colOff>
      <xdr:row>39</xdr:row>
      <xdr:rowOff>45176</xdr:rowOff>
    </xdr:to>
    <xdr:cxnSp macro="">
      <xdr:nvCxnSpPr>
        <xdr:cNvPr id="77" name="直線コネクタ 76">
          <a:extLst>
            <a:ext uri="{FF2B5EF4-FFF2-40B4-BE49-F238E27FC236}">
              <a16:creationId xmlns:a16="http://schemas.microsoft.com/office/drawing/2014/main" id="{9817877D-00BE-4DC5-9DD5-4DA485F77F63}"/>
            </a:ext>
          </a:extLst>
        </xdr:cNvPr>
        <xdr:cNvCxnSpPr/>
      </xdr:nvCxnSpPr>
      <xdr:spPr>
        <a:xfrm>
          <a:off x="3429000" y="6477363"/>
          <a:ext cx="7493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139700</xdr:rowOff>
    </xdr:from>
    <xdr:to>
      <xdr:col>15</xdr:col>
      <xdr:colOff>101600</xdr:colOff>
      <xdr:row>39</xdr:row>
      <xdr:rowOff>69850</xdr:rowOff>
    </xdr:to>
    <xdr:sp macro="" textlink="">
      <xdr:nvSpPr>
        <xdr:cNvPr id="78" name="楕円 77">
          <a:extLst>
            <a:ext uri="{FF2B5EF4-FFF2-40B4-BE49-F238E27FC236}">
              <a16:creationId xmlns:a16="http://schemas.microsoft.com/office/drawing/2014/main" id="{2EB70342-4508-418D-B60C-C797D12EC2F6}"/>
            </a:ext>
          </a:extLst>
        </xdr:cNvPr>
        <xdr:cNvSpPr/>
      </xdr:nvSpPr>
      <xdr:spPr>
        <a:xfrm>
          <a:off x="2571750" y="64198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19050</xdr:rowOff>
    </xdr:from>
    <xdr:to>
      <xdr:col>19</xdr:col>
      <xdr:colOff>177800</xdr:colOff>
      <xdr:row>39</xdr:row>
      <xdr:rowOff>32113</xdr:rowOff>
    </xdr:to>
    <xdr:cxnSp macro="">
      <xdr:nvCxnSpPr>
        <xdr:cNvPr id="79" name="直線コネクタ 78">
          <a:extLst>
            <a:ext uri="{FF2B5EF4-FFF2-40B4-BE49-F238E27FC236}">
              <a16:creationId xmlns:a16="http://schemas.microsoft.com/office/drawing/2014/main" id="{3BB466DC-2EBD-4E40-ABCD-11821F5EE053}"/>
            </a:ext>
          </a:extLst>
        </xdr:cNvPr>
        <xdr:cNvCxnSpPr/>
      </xdr:nvCxnSpPr>
      <xdr:spPr>
        <a:xfrm>
          <a:off x="2622550" y="6464300"/>
          <a:ext cx="80645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126637</xdr:rowOff>
    </xdr:from>
    <xdr:to>
      <xdr:col>10</xdr:col>
      <xdr:colOff>165100</xdr:colOff>
      <xdr:row>39</xdr:row>
      <xdr:rowOff>56787</xdr:rowOff>
    </xdr:to>
    <xdr:sp macro="" textlink="">
      <xdr:nvSpPr>
        <xdr:cNvPr id="80" name="楕円 79">
          <a:extLst>
            <a:ext uri="{FF2B5EF4-FFF2-40B4-BE49-F238E27FC236}">
              <a16:creationId xmlns:a16="http://schemas.microsoft.com/office/drawing/2014/main" id="{2BA863C9-8412-4063-948D-4F92841C548C}"/>
            </a:ext>
          </a:extLst>
        </xdr:cNvPr>
        <xdr:cNvSpPr/>
      </xdr:nvSpPr>
      <xdr:spPr>
        <a:xfrm>
          <a:off x="1778000" y="640678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5987</xdr:rowOff>
    </xdr:from>
    <xdr:to>
      <xdr:col>15</xdr:col>
      <xdr:colOff>50800</xdr:colOff>
      <xdr:row>39</xdr:row>
      <xdr:rowOff>19050</xdr:rowOff>
    </xdr:to>
    <xdr:cxnSp macro="">
      <xdr:nvCxnSpPr>
        <xdr:cNvPr id="81" name="直線コネクタ 80">
          <a:extLst>
            <a:ext uri="{FF2B5EF4-FFF2-40B4-BE49-F238E27FC236}">
              <a16:creationId xmlns:a16="http://schemas.microsoft.com/office/drawing/2014/main" id="{D3507564-4EB7-4C26-9226-D8C42467D670}"/>
            </a:ext>
          </a:extLst>
        </xdr:cNvPr>
        <xdr:cNvCxnSpPr/>
      </xdr:nvCxnSpPr>
      <xdr:spPr>
        <a:xfrm>
          <a:off x="1828800" y="6451237"/>
          <a:ext cx="79375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97246</xdr:rowOff>
    </xdr:from>
    <xdr:to>
      <xdr:col>6</xdr:col>
      <xdr:colOff>38100</xdr:colOff>
      <xdr:row>39</xdr:row>
      <xdr:rowOff>27396</xdr:rowOff>
    </xdr:to>
    <xdr:sp macro="" textlink="">
      <xdr:nvSpPr>
        <xdr:cNvPr id="82" name="楕円 81">
          <a:extLst>
            <a:ext uri="{FF2B5EF4-FFF2-40B4-BE49-F238E27FC236}">
              <a16:creationId xmlns:a16="http://schemas.microsoft.com/office/drawing/2014/main" id="{23A8E246-618A-4F1C-B1E1-E2CC42231BD9}"/>
            </a:ext>
          </a:extLst>
        </xdr:cNvPr>
        <xdr:cNvSpPr/>
      </xdr:nvSpPr>
      <xdr:spPr>
        <a:xfrm>
          <a:off x="984250" y="637739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148046</xdr:rowOff>
    </xdr:from>
    <xdr:to>
      <xdr:col>10</xdr:col>
      <xdr:colOff>114300</xdr:colOff>
      <xdr:row>39</xdr:row>
      <xdr:rowOff>5987</xdr:rowOff>
    </xdr:to>
    <xdr:cxnSp macro="">
      <xdr:nvCxnSpPr>
        <xdr:cNvPr id="83" name="直線コネクタ 82">
          <a:extLst>
            <a:ext uri="{FF2B5EF4-FFF2-40B4-BE49-F238E27FC236}">
              <a16:creationId xmlns:a16="http://schemas.microsoft.com/office/drawing/2014/main" id="{D81E2CE6-EBE1-4752-8D41-74DAB03EE1C7}"/>
            </a:ext>
          </a:extLst>
        </xdr:cNvPr>
        <xdr:cNvCxnSpPr/>
      </xdr:nvCxnSpPr>
      <xdr:spPr>
        <a:xfrm>
          <a:off x="1028700" y="6428196"/>
          <a:ext cx="800100" cy="2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65150</xdr:rowOff>
    </xdr:from>
    <xdr:ext cx="405111" cy="259045"/>
    <xdr:sp macro="" textlink="">
      <xdr:nvSpPr>
        <xdr:cNvPr id="84" name="n_1aveValue【道路】&#10;有形固定資産減価償却率">
          <a:extLst>
            <a:ext uri="{FF2B5EF4-FFF2-40B4-BE49-F238E27FC236}">
              <a16:creationId xmlns:a16="http://schemas.microsoft.com/office/drawing/2014/main" id="{3A42E83B-883E-4C36-875B-88998788F81D}"/>
            </a:ext>
          </a:extLst>
        </xdr:cNvPr>
        <xdr:cNvSpPr txBox="1"/>
      </xdr:nvSpPr>
      <xdr:spPr>
        <a:xfrm>
          <a:off x="32391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34126</xdr:rowOff>
    </xdr:from>
    <xdr:ext cx="405111" cy="259045"/>
    <xdr:sp macro="" textlink="">
      <xdr:nvSpPr>
        <xdr:cNvPr id="85" name="n_2aveValue【道路】&#10;有形固定資産減価償却率">
          <a:extLst>
            <a:ext uri="{FF2B5EF4-FFF2-40B4-BE49-F238E27FC236}">
              <a16:creationId xmlns:a16="http://schemas.microsoft.com/office/drawing/2014/main" id="{9F0832CE-C182-4710-A593-170BB7F631BF}"/>
            </a:ext>
          </a:extLst>
        </xdr:cNvPr>
        <xdr:cNvSpPr txBox="1"/>
      </xdr:nvSpPr>
      <xdr:spPr>
        <a:xfrm>
          <a:off x="24390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1469</xdr:rowOff>
    </xdr:from>
    <xdr:ext cx="405111" cy="259045"/>
    <xdr:sp macro="" textlink="">
      <xdr:nvSpPr>
        <xdr:cNvPr id="86" name="n_3aveValue【道路】&#10;有形固定資産減価償却率">
          <a:extLst>
            <a:ext uri="{FF2B5EF4-FFF2-40B4-BE49-F238E27FC236}">
              <a16:creationId xmlns:a16="http://schemas.microsoft.com/office/drawing/2014/main" id="{FBB41DCD-1D42-4659-B627-82FBB236BAE7}"/>
            </a:ext>
          </a:extLst>
        </xdr:cNvPr>
        <xdr:cNvSpPr txBox="1"/>
      </xdr:nvSpPr>
      <xdr:spPr>
        <a:xfrm>
          <a:off x="1645294" y="611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150058</xdr:rowOff>
    </xdr:from>
    <xdr:ext cx="405111" cy="259045"/>
    <xdr:sp macro="" textlink="">
      <xdr:nvSpPr>
        <xdr:cNvPr id="87" name="n_4aveValue【道路】&#10;有形固定資産減価償却率">
          <a:extLst>
            <a:ext uri="{FF2B5EF4-FFF2-40B4-BE49-F238E27FC236}">
              <a16:creationId xmlns:a16="http://schemas.microsoft.com/office/drawing/2014/main" id="{C26F087D-E666-46A9-A3A8-62F2BEA6C5C3}"/>
            </a:ext>
          </a:extLst>
        </xdr:cNvPr>
        <xdr:cNvSpPr txBox="1"/>
      </xdr:nvSpPr>
      <xdr:spPr>
        <a:xfrm>
          <a:off x="851544" y="6100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74040</xdr:rowOff>
    </xdr:from>
    <xdr:ext cx="405111" cy="259045"/>
    <xdr:sp macro="" textlink="">
      <xdr:nvSpPr>
        <xdr:cNvPr id="88" name="n_1mainValue【道路】&#10;有形固定資産減価償却率">
          <a:extLst>
            <a:ext uri="{FF2B5EF4-FFF2-40B4-BE49-F238E27FC236}">
              <a16:creationId xmlns:a16="http://schemas.microsoft.com/office/drawing/2014/main" id="{84BE507C-2F6C-4B02-B713-EDFF8ECC4A97}"/>
            </a:ext>
          </a:extLst>
        </xdr:cNvPr>
        <xdr:cNvSpPr txBox="1"/>
      </xdr:nvSpPr>
      <xdr:spPr>
        <a:xfrm>
          <a:off x="3239144" y="6519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60977</xdr:rowOff>
    </xdr:from>
    <xdr:ext cx="405111" cy="259045"/>
    <xdr:sp macro="" textlink="">
      <xdr:nvSpPr>
        <xdr:cNvPr id="89" name="n_2mainValue【道路】&#10;有形固定資産減価償却率">
          <a:extLst>
            <a:ext uri="{FF2B5EF4-FFF2-40B4-BE49-F238E27FC236}">
              <a16:creationId xmlns:a16="http://schemas.microsoft.com/office/drawing/2014/main" id="{19E51B59-B948-40EA-A567-2FAB6CD1AE0B}"/>
            </a:ext>
          </a:extLst>
        </xdr:cNvPr>
        <xdr:cNvSpPr txBox="1"/>
      </xdr:nvSpPr>
      <xdr:spPr>
        <a:xfrm>
          <a:off x="2439044" y="650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47914</xdr:rowOff>
    </xdr:from>
    <xdr:ext cx="405111" cy="259045"/>
    <xdr:sp macro="" textlink="">
      <xdr:nvSpPr>
        <xdr:cNvPr id="90" name="n_3mainValue【道路】&#10;有形固定資産減価償却率">
          <a:extLst>
            <a:ext uri="{FF2B5EF4-FFF2-40B4-BE49-F238E27FC236}">
              <a16:creationId xmlns:a16="http://schemas.microsoft.com/office/drawing/2014/main" id="{8C27B555-03B4-4272-BBBD-0377A6501B4E}"/>
            </a:ext>
          </a:extLst>
        </xdr:cNvPr>
        <xdr:cNvSpPr txBox="1"/>
      </xdr:nvSpPr>
      <xdr:spPr>
        <a:xfrm>
          <a:off x="1645294" y="6493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18523</xdr:rowOff>
    </xdr:from>
    <xdr:ext cx="405111" cy="259045"/>
    <xdr:sp macro="" textlink="">
      <xdr:nvSpPr>
        <xdr:cNvPr id="91" name="n_4mainValue【道路】&#10;有形固定資産減価償却率">
          <a:extLst>
            <a:ext uri="{FF2B5EF4-FFF2-40B4-BE49-F238E27FC236}">
              <a16:creationId xmlns:a16="http://schemas.microsoft.com/office/drawing/2014/main" id="{EFAB363B-8DBE-412C-894F-82135626800A}"/>
            </a:ext>
          </a:extLst>
        </xdr:cNvPr>
        <xdr:cNvSpPr txBox="1"/>
      </xdr:nvSpPr>
      <xdr:spPr>
        <a:xfrm>
          <a:off x="851544" y="6463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3A81E2FA-CF13-4CAF-81D8-08ECE777CF5B}"/>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E8487B9D-9841-44E6-93D6-BAA731BAEABC}"/>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12FF9F2A-A4A8-4B84-9247-1279A22DE1F9}"/>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10146F62-56FE-4181-890B-4325720BBBE5}"/>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71817A6D-D5EA-4ED2-8A8D-9738EFBA9700}"/>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5B7CA792-7AB9-40AB-B3E5-F57F2239CD2F}"/>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7CF8BB68-09B1-475D-B77E-8F17C4F859B0}"/>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A3F91EDF-B397-4618-A76E-075F5BDF0540}"/>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3858CFF6-CCB3-447F-B71C-138CD877C8E1}"/>
            </a:ext>
          </a:extLst>
        </xdr:cNvPr>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63B7BE10-B7A4-4D57-A600-A8D9F4ABE1EF}"/>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60181D39-7CFF-43E3-A671-D5B7871E5F4A}"/>
            </a:ext>
          </a:extLst>
        </xdr:cNvPr>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858627A0-E1FE-40BD-82A0-9672700F6C04}"/>
            </a:ext>
          </a:extLst>
        </xdr:cNvPr>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86CCC9F0-3E9F-43D0-954D-138BAA3AC9BF}"/>
            </a:ext>
          </a:extLst>
        </xdr:cNvPr>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26C80ABE-D44C-43F2-BF4E-E8A25A54B74D}"/>
            </a:ext>
          </a:extLst>
        </xdr:cNvPr>
        <xdr:cNvSpPr txBox="1"/>
      </xdr:nvSpPr>
      <xdr:spPr>
        <a:xfrm>
          <a:off x="5418031" y="6474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180B9D1C-774B-45AC-917F-7DA779B8A1E3}"/>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1CBA05B5-D447-43EA-A651-E560093303BE}"/>
            </a:ext>
          </a:extLst>
        </xdr:cNvPr>
        <xdr:cNvSpPr txBox="1"/>
      </xdr:nvSpPr>
      <xdr:spPr>
        <a:xfrm>
          <a:off x="541803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A234D325-936E-4F5F-8227-C1C2FB6CB641}"/>
            </a:ext>
          </a:extLst>
        </xdr:cNvPr>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39864374-3B4D-4315-AA60-B0C1A02A522A}"/>
            </a:ext>
          </a:extLst>
        </xdr:cNvPr>
        <xdr:cNvSpPr txBox="1"/>
      </xdr:nvSpPr>
      <xdr:spPr>
        <a:xfrm>
          <a:off x="5418031" y="5744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D88B0E5E-5595-4FA4-A990-605B771601D8}"/>
            </a:ext>
          </a:extLst>
        </xdr:cNvPr>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F1BBB313-68F1-4003-B329-2C54A9945C16}"/>
            </a:ext>
          </a:extLst>
        </xdr:cNvPr>
        <xdr:cNvSpPr txBox="1"/>
      </xdr:nvSpPr>
      <xdr:spPr>
        <a:xfrm>
          <a:off x="5418031" y="5375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78F2DF8A-8C20-44EE-9509-B0D62D731C09}"/>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443F3586-CF45-40A3-AE73-21683FB0BC55}"/>
            </a:ext>
          </a:extLst>
        </xdr:cNvPr>
        <xdr:cNvSpPr txBox="1"/>
      </xdr:nvSpPr>
      <xdr:spPr>
        <a:xfrm>
          <a:off x="5327878" y="50076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D86394A3-5FE4-418E-A603-55C83DF5F629}"/>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15" name="直線コネクタ 114">
          <a:extLst>
            <a:ext uri="{FF2B5EF4-FFF2-40B4-BE49-F238E27FC236}">
              <a16:creationId xmlns:a16="http://schemas.microsoft.com/office/drawing/2014/main" id="{E8E556EE-EE41-4A6B-95F5-E656E66429D0}"/>
            </a:ext>
          </a:extLst>
        </xdr:cNvPr>
        <xdr:cNvCxnSpPr/>
      </xdr:nvCxnSpPr>
      <xdr:spPr>
        <a:xfrm flipV="1">
          <a:off x="9429115" y="5523359"/>
          <a:ext cx="0" cy="1455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6" name="【道路】&#10;一人当たり延長最小値テキスト">
          <a:extLst>
            <a:ext uri="{FF2B5EF4-FFF2-40B4-BE49-F238E27FC236}">
              <a16:creationId xmlns:a16="http://schemas.microsoft.com/office/drawing/2014/main" id="{640A74D1-236B-4EB7-ABC1-68D9A5468F8F}"/>
            </a:ext>
          </a:extLst>
        </xdr:cNvPr>
        <xdr:cNvSpPr txBox="1"/>
      </xdr:nvSpPr>
      <xdr:spPr>
        <a:xfrm>
          <a:off x="9467850" y="698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7" name="直線コネクタ 116">
          <a:extLst>
            <a:ext uri="{FF2B5EF4-FFF2-40B4-BE49-F238E27FC236}">
              <a16:creationId xmlns:a16="http://schemas.microsoft.com/office/drawing/2014/main" id="{B266B6F7-28AD-41C7-90EF-93F704AD0B78}"/>
            </a:ext>
          </a:extLst>
        </xdr:cNvPr>
        <xdr:cNvCxnSpPr/>
      </xdr:nvCxnSpPr>
      <xdr:spPr>
        <a:xfrm>
          <a:off x="9359900" y="69784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8" name="【道路】&#10;一人当たり延長最大値テキスト">
          <a:extLst>
            <a:ext uri="{FF2B5EF4-FFF2-40B4-BE49-F238E27FC236}">
              <a16:creationId xmlns:a16="http://schemas.microsoft.com/office/drawing/2014/main" id="{0C8843C0-C531-473D-8C66-E9982C40268A}"/>
            </a:ext>
          </a:extLst>
        </xdr:cNvPr>
        <xdr:cNvSpPr txBox="1"/>
      </xdr:nvSpPr>
      <xdr:spPr>
        <a:xfrm>
          <a:off x="9467850" y="5304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9" name="直線コネクタ 118">
          <a:extLst>
            <a:ext uri="{FF2B5EF4-FFF2-40B4-BE49-F238E27FC236}">
              <a16:creationId xmlns:a16="http://schemas.microsoft.com/office/drawing/2014/main" id="{C99ABB54-EB5E-4761-B29D-990C8D1CC856}"/>
            </a:ext>
          </a:extLst>
        </xdr:cNvPr>
        <xdr:cNvCxnSpPr/>
      </xdr:nvCxnSpPr>
      <xdr:spPr>
        <a:xfrm>
          <a:off x="9359900" y="55233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16662</xdr:rowOff>
    </xdr:from>
    <xdr:ext cx="534377" cy="259045"/>
    <xdr:sp macro="" textlink="">
      <xdr:nvSpPr>
        <xdr:cNvPr id="120" name="【道路】&#10;一人当たり延長平均値テキスト">
          <a:extLst>
            <a:ext uri="{FF2B5EF4-FFF2-40B4-BE49-F238E27FC236}">
              <a16:creationId xmlns:a16="http://schemas.microsoft.com/office/drawing/2014/main" id="{94A4AEB8-AC72-400F-BE98-269CE3EFC207}"/>
            </a:ext>
          </a:extLst>
        </xdr:cNvPr>
        <xdr:cNvSpPr txBox="1"/>
      </xdr:nvSpPr>
      <xdr:spPr>
        <a:xfrm>
          <a:off x="9467850" y="66270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21" name="フローチャート: 判断 120">
          <a:extLst>
            <a:ext uri="{FF2B5EF4-FFF2-40B4-BE49-F238E27FC236}">
              <a16:creationId xmlns:a16="http://schemas.microsoft.com/office/drawing/2014/main" id="{29060E17-88E2-4420-BD6D-D2E7399AA407}"/>
            </a:ext>
          </a:extLst>
        </xdr:cNvPr>
        <xdr:cNvSpPr/>
      </xdr:nvSpPr>
      <xdr:spPr>
        <a:xfrm>
          <a:off x="9398000" y="677558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169344</xdr:rowOff>
    </xdr:from>
    <xdr:to>
      <xdr:col>50</xdr:col>
      <xdr:colOff>165100</xdr:colOff>
      <xdr:row>41</xdr:row>
      <xdr:rowOff>99494</xdr:rowOff>
    </xdr:to>
    <xdr:sp macro="" textlink="">
      <xdr:nvSpPr>
        <xdr:cNvPr id="122" name="フローチャート: 判断 121">
          <a:extLst>
            <a:ext uri="{FF2B5EF4-FFF2-40B4-BE49-F238E27FC236}">
              <a16:creationId xmlns:a16="http://schemas.microsoft.com/office/drawing/2014/main" id="{E4159CF4-5C2A-4275-A040-A257EC734139}"/>
            </a:ext>
          </a:extLst>
        </xdr:cNvPr>
        <xdr:cNvSpPr/>
      </xdr:nvSpPr>
      <xdr:spPr>
        <a:xfrm>
          <a:off x="8636000" y="677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164371</xdr:rowOff>
    </xdr:from>
    <xdr:to>
      <xdr:col>46</xdr:col>
      <xdr:colOff>38100</xdr:colOff>
      <xdr:row>41</xdr:row>
      <xdr:rowOff>94521</xdr:rowOff>
    </xdr:to>
    <xdr:sp macro="" textlink="">
      <xdr:nvSpPr>
        <xdr:cNvPr id="123" name="フローチャート: 判断 122">
          <a:extLst>
            <a:ext uri="{FF2B5EF4-FFF2-40B4-BE49-F238E27FC236}">
              <a16:creationId xmlns:a16="http://schemas.microsoft.com/office/drawing/2014/main" id="{166632D7-B675-4F97-91A3-EA43A4916DFD}"/>
            </a:ext>
          </a:extLst>
        </xdr:cNvPr>
        <xdr:cNvSpPr/>
      </xdr:nvSpPr>
      <xdr:spPr>
        <a:xfrm>
          <a:off x="7842250" y="677472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162964</xdr:rowOff>
    </xdr:from>
    <xdr:to>
      <xdr:col>41</xdr:col>
      <xdr:colOff>101600</xdr:colOff>
      <xdr:row>41</xdr:row>
      <xdr:rowOff>93114</xdr:rowOff>
    </xdr:to>
    <xdr:sp macro="" textlink="">
      <xdr:nvSpPr>
        <xdr:cNvPr id="124" name="フローチャート: 判断 123">
          <a:extLst>
            <a:ext uri="{FF2B5EF4-FFF2-40B4-BE49-F238E27FC236}">
              <a16:creationId xmlns:a16="http://schemas.microsoft.com/office/drawing/2014/main" id="{50A3593A-4704-4831-ACBA-F77CF3F73740}"/>
            </a:ext>
          </a:extLst>
        </xdr:cNvPr>
        <xdr:cNvSpPr/>
      </xdr:nvSpPr>
      <xdr:spPr>
        <a:xfrm>
          <a:off x="7029450" y="67733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168856</xdr:rowOff>
    </xdr:from>
    <xdr:to>
      <xdr:col>36</xdr:col>
      <xdr:colOff>165100</xdr:colOff>
      <xdr:row>41</xdr:row>
      <xdr:rowOff>99006</xdr:rowOff>
    </xdr:to>
    <xdr:sp macro="" textlink="">
      <xdr:nvSpPr>
        <xdr:cNvPr id="125" name="フローチャート: 判断 124">
          <a:extLst>
            <a:ext uri="{FF2B5EF4-FFF2-40B4-BE49-F238E27FC236}">
              <a16:creationId xmlns:a16="http://schemas.microsoft.com/office/drawing/2014/main" id="{E87B190E-B3AC-465A-9505-10C55122E28A}"/>
            </a:ext>
          </a:extLst>
        </xdr:cNvPr>
        <xdr:cNvSpPr/>
      </xdr:nvSpPr>
      <xdr:spPr>
        <a:xfrm>
          <a:off x="6235700" y="677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EDC56CE-3ED5-4DA2-844A-1F26849A0DDE}"/>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05D0890-93B1-4B2F-B367-780FAEA82769}"/>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D65B7F5-3B58-4FBB-91C8-E04DA1890230}"/>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BF3BD475-CF3A-4668-B687-87C744738549}"/>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B3123915-3FFE-4BC9-9632-760E467B3784}"/>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33058</xdr:rowOff>
    </xdr:from>
    <xdr:to>
      <xdr:col>55</xdr:col>
      <xdr:colOff>50800</xdr:colOff>
      <xdr:row>41</xdr:row>
      <xdr:rowOff>134658</xdr:rowOff>
    </xdr:to>
    <xdr:sp macro="" textlink="">
      <xdr:nvSpPr>
        <xdr:cNvPr id="131" name="楕円 130">
          <a:extLst>
            <a:ext uri="{FF2B5EF4-FFF2-40B4-BE49-F238E27FC236}">
              <a16:creationId xmlns:a16="http://schemas.microsoft.com/office/drawing/2014/main" id="{6D387C29-243B-4397-B88A-8CFB9D09E6AC}"/>
            </a:ext>
          </a:extLst>
        </xdr:cNvPr>
        <xdr:cNvSpPr/>
      </xdr:nvSpPr>
      <xdr:spPr>
        <a:xfrm>
          <a:off x="9398000" y="680850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143662</xdr:rowOff>
    </xdr:from>
    <xdr:ext cx="534377" cy="259045"/>
    <xdr:sp macro="" textlink="">
      <xdr:nvSpPr>
        <xdr:cNvPr id="132" name="【道路】&#10;一人当たり延長該当値テキスト">
          <a:extLst>
            <a:ext uri="{FF2B5EF4-FFF2-40B4-BE49-F238E27FC236}">
              <a16:creationId xmlns:a16="http://schemas.microsoft.com/office/drawing/2014/main" id="{60A7B4C8-B79E-4747-9F3D-1D017A0A1E13}"/>
            </a:ext>
          </a:extLst>
        </xdr:cNvPr>
        <xdr:cNvSpPr txBox="1"/>
      </xdr:nvSpPr>
      <xdr:spPr>
        <a:xfrm>
          <a:off x="9467850" y="675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36213</xdr:rowOff>
    </xdr:from>
    <xdr:to>
      <xdr:col>50</xdr:col>
      <xdr:colOff>165100</xdr:colOff>
      <xdr:row>41</xdr:row>
      <xdr:rowOff>137813</xdr:rowOff>
    </xdr:to>
    <xdr:sp macro="" textlink="">
      <xdr:nvSpPr>
        <xdr:cNvPr id="133" name="楕円 132">
          <a:extLst>
            <a:ext uri="{FF2B5EF4-FFF2-40B4-BE49-F238E27FC236}">
              <a16:creationId xmlns:a16="http://schemas.microsoft.com/office/drawing/2014/main" id="{ED07839F-1AD8-4F36-9664-F481C19ED8DD}"/>
            </a:ext>
          </a:extLst>
        </xdr:cNvPr>
        <xdr:cNvSpPr/>
      </xdr:nvSpPr>
      <xdr:spPr>
        <a:xfrm>
          <a:off x="8636000" y="681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83858</xdr:rowOff>
    </xdr:from>
    <xdr:to>
      <xdr:col>55</xdr:col>
      <xdr:colOff>0</xdr:colOff>
      <xdr:row>41</xdr:row>
      <xdr:rowOff>87013</xdr:rowOff>
    </xdr:to>
    <xdr:cxnSp macro="">
      <xdr:nvCxnSpPr>
        <xdr:cNvPr id="134" name="直線コネクタ 133">
          <a:extLst>
            <a:ext uri="{FF2B5EF4-FFF2-40B4-BE49-F238E27FC236}">
              <a16:creationId xmlns:a16="http://schemas.microsoft.com/office/drawing/2014/main" id="{F15F0E8C-52AD-4FEA-B4AB-4FBCCC9A1998}"/>
            </a:ext>
          </a:extLst>
        </xdr:cNvPr>
        <xdr:cNvCxnSpPr/>
      </xdr:nvCxnSpPr>
      <xdr:spPr>
        <a:xfrm flipV="1">
          <a:off x="8686800" y="6859308"/>
          <a:ext cx="74295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39208</xdr:rowOff>
    </xdr:from>
    <xdr:to>
      <xdr:col>46</xdr:col>
      <xdr:colOff>38100</xdr:colOff>
      <xdr:row>41</xdr:row>
      <xdr:rowOff>140808</xdr:rowOff>
    </xdr:to>
    <xdr:sp macro="" textlink="">
      <xdr:nvSpPr>
        <xdr:cNvPr id="135" name="楕円 134">
          <a:extLst>
            <a:ext uri="{FF2B5EF4-FFF2-40B4-BE49-F238E27FC236}">
              <a16:creationId xmlns:a16="http://schemas.microsoft.com/office/drawing/2014/main" id="{D6BC8907-03AF-45ED-8FE2-8668017EDB9C}"/>
            </a:ext>
          </a:extLst>
        </xdr:cNvPr>
        <xdr:cNvSpPr/>
      </xdr:nvSpPr>
      <xdr:spPr>
        <a:xfrm>
          <a:off x="7842250" y="681465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87013</xdr:rowOff>
    </xdr:from>
    <xdr:to>
      <xdr:col>50</xdr:col>
      <xdr:colOff>114300</xdr:colOff>
      <xdr:row>41</xdr:row>
      <xdr:rowOff>90008</xdr:rowOff>
    </xdr:to>
    <xdr:cxnSp macro="">
      <xdr:nvCxnSpPr>
        <xdr:cNvPr id="136" name="直線コネクタ 135">
          <a:extLst>
            <a:ext uri="{FF2B5EF4-FFF2-40B4-BE49-F238E27FC236}">
              <a16:creationId xmlns:a16="http://schemas.microsoft.com/office/drawing/2014/main" id="{E94B6D9D-44AF-4B1C-A1B9-59B515B864E0}"/>
            </a:ext>
          </a:extLst>
        </xdr:cNvPr>
        <xdr:cNvCxnSpPr/>
      </xdr:nvCxnSpPr>
      <xdr:spPr>
        <a:xfrm flipV="1">
          <a:off x="7886700" y="6862463"/>
          <a:ext cx="800100" cy="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42355</xdr:rowOff>
    </xdr:from>
    <xdr:to>
      <xdr:col>41</xdr:col>
      <xdr:colOff>101600</xdr:colOff>
      <xdr:row>41</xdr:row>
      <xdr:rowOff>143955</xdr:rowOff>
    </xdr:to>
    <xdr:sp macro="" textlink="">
      <xdr:nvSpPr>
        <xdr:cNvPr id="137" name="楕円 136">
          <a:extLst>
            <a:ext uri="{FF2B5EF4-FFF2-40B4-BE49-F238E27FC236}">
              <a16:creationId xmlns:a16="http://schemas.microsoft.com/office/drawing/2014/main" id="{CDD3277B-932D-4E2E-A5FA-A396656B09A6}"/>
            </a:ext>
          </a:extLst>
        </xdr:cNvPr>
        <xdr:cNvSpPr/>
      </xdr:nvSpPr>
      <xdr:spPr>
        <a:xfrm>
          <a:off x="7029450" y="68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90008</xdr:rowOff>
    </xdr:from>
    <xdr:to>
      <xdr:col>45</xdr:col>
      <xdr:colOff>177800</xdr:colOff>
      <xdr:row>41</xdr:row>
      <xdr:rowOff>93155</xdr:rowOff>
    </xdr:to>
    <xdr:cxnSp macro="">
      <xdr:nvCxnSpPr>
        <xdr:cNvPr id="138" name="直線コネクタ 137">
          <a:extLst>
            <a:ext uri="{FF2B5EF4-FFF2-40B4-BE49-F238E27FC236}">
              <a16:creationId xmlns:a16="http://schemas.microsoft.com/office/drawing/2014/main" id="{1146DDDC-FE59-4C0D-A0CD-FA3CB6EB9D4E}"/>
            </a:ext>
          </a:extLst>
        </xdr:cNvPr>
        <xdr:cNvCxnSpPr/>
      </xdr:nvCxnSpPr>
      <xdr:spPr>
        <a:xfrm flipV="1">
          <a:off x="7080250" y="6865458"/>
          <a:ext cx="806450" cy="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45174</xdr:rowOff>
    </xdr:from>
    <xdr:to>
      <xdr:col>36</xdr:col>
      <xdr:colOff>165100</xdr:colOff>
      <xdr:row>41</xdr:row>
      <xdr:rowOff>146774</xdr:rowOff>
    </xdr:to>
    <xdr:sp macro="" textlink="">
      <xdr:nvSpPr>
        <xdr:cNvPr id="139" name="楕円 138">
          <a:extLst>
            <a:ext uri="{FF2B5EF4-FFF2-40B4-BE49-F238E27FC236}">
              <a16:creationId xmlns:a16="http://schemas.microsoft.com/office/drawing/2014/main" id="{77A48482-BF50-4A1E-80C2-C2CABA14ABE7}"/>
            </a:ext>
          </a:extLst>
        </xdr:cNvPr>
        <xdr:cNvSpPr/>
      </xdr:nvSpPr>
      <xdr:spPr>
        <a:xfrm>
          <a:off x="6235700" y="682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93155</xdr:rowOff>
    </xdr:from>
    <xdr:to>
      <xdr:col>41</xdr:col>
      <xdr:colOff>50800</xdr:colOff>
      <xdr:row>41</xdr:row>
      <xdr:rowOff>95974</xdr:rowOff>
    </xdr:to>
    <xdr:cxnSp macro="">
      <xdr:nvCxnSpPr>
        <xdr:cNvPr id="140" name="直線コネクタ 139">
          <a:extLst>
            <a:ext uri="{FF2B5EF4-FFF2-40B4-BE49-F238E27FC236}">
              <a16:creationId xmlns:a16="http://schemas.microsoft.com/office/drawing/2014/main" id="{0AD436B7-E317-4320-B9E2-534B63EFCD0D}"/>
            </a:ext>
          </a:extLst>
        </xdr:cNvPr>
        <xdr:cNvCxnSpPr/>
      </xdr:nvCxnSpPr>
      <xdr:spPr>
        <a:xfrm flipV="1">
          <a:off x="6286500" y="6868605"/>
          <a:ext cx="79375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116021</xdr:rowOff>
    </xdr:from>
    <xdr:ext cx="534377" cy="259045"/>
    <xdr:sp macro="" textlink="">
      <xdr:nvSpPr>
        <xdr:cNvPr id="141" name="n_1aveValue【道路】&#10;一人当たり延長">
          <a:extLst>
            <a:ext uri="{FF2B5EF4-FFF2-40B4-BE49-F238E27FC236}">
              <a16:creationId xmlns:a16="http://schemas.microsoft.com/office/drawing/2014/main" id="{97B3DCAA-46C3-4A89-9DF0-6EEF04B8546E}"/>
            </a:ext>
          </a:extLst>
        </xdr:cNvPr>
        <xdr:cNvSpPr txBox="1"/>
      </xdr:nvSpPr>
      <xdr:spPr>
        <a:xfrm>
          <a:off x="8425961" y="656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111048</xdr:rowOff>
    </xdr:from>
    <xdr:ext cx="534377" cy="259045"/>
    <xdr:sp macro="" textlink="">
      <xdr:nvSpPr>
        <xdr:cNvPr id="142" name="n_2aveValue【道路】&#10;一人当たり延長">
          <a:extLst>
            <a:ext uri="{FF2B5EF4-FFF2-40B4-BE49-F238E27FC236}">
              <a16:creationId xmlns:a16="http://schemas.microsoft.com/office/drawing/2014/main" id="{03D4D7F4-44CA-4D20-B6F8-6E100E7FC01C}"/>
            </a:ext>
          </a:extLst>
        </xdr:cNvPr>
        <xdr:cNvSpPr txBox="1"/>
      </xdr:nvSpPr>
      <xdr:spPr>
        <a:xfrm>
          <a:off x="7644911" y="655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109641</xdr:rowOff>
    </xdr:from>
    <xdr:ext cx="534377" cy="259045"/>
    <xdr:sp macro="" textlink="">
      <xdr:nvSpPr>
        <xdr:cNvPr id="143" name="n_3aveValue【道路】&#10;一人当たり延長">
          <a:extLst>
            <a:ext uri="{FF2B5EF4-FFF2-40B4-BE49-F238E27FC236}">
              <a16:creationId xmlns:a16="http://schemas.microsoft.com/office/drawing/2014/main" id="{84F90859-4DEC-4574-AF57-3072F29D4F19}"/>
            </a:ext>
          </a:extLst>
        </xdr:cNvPr>
        <xdr:cNvSpPr txBox="1"/>
      </xdr:nvSpPr>
      <xdr:spPr>
        <a:xfrm>
          <a:off x="6851161" y="655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115533</xdr:rowOff>
    </xdr:from>
    <xdr:ext cx="534377" cy="259045"/>
    <xdr:sp macro="" textlink="">
      <xdr:nvSpPr>
        <xdr:cNvPr id="144" name="n_4aveValue【道路】&#10;一人当たり延長">
          <a:extLst>
            <a:ext uri="{FF2B5EF4-FFF2-40B4-BE49-F238E27FC236}">
              <a16:creationId xmlns:a16="http://schemas.microsoft.com/office/drawing/2014/main" id="{BAA8E388-AF29-4EFD-9325-DD68E9B6C900}"/>
            </a:ext>
          </a:extLst>
        </xdr:cNvPr>
        <xdr:cNvSpPr txBox="1"/>
      </xdr:nvSpPr>
      <xdr:spPr>
        <a:xfrm>
          <a:off x="6038361" y="65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128940</xdr:rowOff>
    </xdr:from>
    <xdr:ext cx="534377" cy="259045"/>
    <xdr:sp macro="" textlink="">
      <xdr:nvSpPr>
        <xdr:cNvPr id="145" name="n_1mainValue【道路】&#10;一人当たり延長">
          <a:extLst>
            <a:ext uri="{FF2B5EF4-FFF2-40B4-BE49-F238E27FC236}">
              <a16:creationId xmlns:a16="http://schemas.microsoft.com/office/drawing/2014/main" id="{381CDA9D-791D-43CF-9FAD-69E32471B546}"/>
            </a:ext>
          </a:extLst>
        </xdr:cNvPr>
        <xdr:cNvSpPr txBox="1"/>
      </xdr:nvSpPr>
      <xdr:spPr>
        <a:xfrm>
          <a:off x="8425961" y="690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131935</xdr:rowOff>
    </xdr:from>
    <xdr:ext cx="534377" cy="259045"/>
    <xdr:sp macro="" textlink="">
      <xdr:nvSpPr>
        <xdr:cNvPr id="146" name="n_2mainValue【道路】&#10;一人当たり延長">
          <a:extLst>
            <a:ext uri="{FF2B5EF4-FFF2-40B4-BE49-F238E27FC236}">
              <a16:creationId xmlns:a16="http://schemas.microsoft.com/office/drawing/2014/main" id="{6B2E1C3B-52B0-497B-8620-7BCBA3B5FFE0}"/>
            </a:ext>
          </a:extLst>
        </xdr:cNvPr>
        <xdr:cNvSpPr txBox="1"/>
      </xdr:nvSpPr>
      <xdr:spPr>
        <a:xfrm>
          <a:off x="7644911" y="690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135082</xdr:rowOff>
    </xdr:from>
    <xdr:ext cx="534377" cy="259045"/>
    <xdr:sp macro="" textlink="">
      <xdr:nvSpPr>
        <xdr:cNvPr id="147" name="n_3mainValue【道路】&#10;一人当たり延長">
          <a:extLst>
            <a:ext uri="{FF2B5EF4-FFF2-40B4-BE49-F238E27FC236}">
              <a16:creationId xmlns:a16="http://schemas.microsoft.com/office/drawing/2014/main" id="{792E1955-BCA9-49F6-A82B-DEED4174249B}"/>
            </a:ext>
          </a:extLst>
        </xdr:cNvPr>
        <xdr:cNvSpPr txBox="1"/>
      </xdr:nvSpPr>
      <xdr:spPr>
        <a:xfrm>
          <a:off x="6851161" y="691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137901</xdr:rowOff>
    </xdr:from>
    <xdr:ext cx="534377" cy="259045"/>
    <xdr:sp macro="" textlink="">
      <xdr:nvSpPr>
        <xdr:cNvPr id="148" name="n_4mainValue【道路】&#10;一人当たり延長">
          <a:extLst>
            <a:ext uri="{FF2B5EF4-FFF2-40B4-BE49-F238E27FC236}">
              <a16:creationId xmlns:a16="http://schemas.microsoft.com/office/drawing/2014/main" id="{9A846965-AE58-4F2B-BB77-5B53AF966CC2}"/>
            </a:ext>
          </a:extLst>
        </xdr:cNvPr>
        <xdr:cNvSpPr txBox="1"/>
      </xdr:nvSpPr>
      <xdr:spPr>
        <a:xfrm>
          <a:off x="6038361" y="691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ED876CEA-6DFC-4BA5-B4B3-CC9D8E165B86}"/>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41AD3BC4-AA70-427D-A19F-19C91CD98090}"/>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1681A0F2-6536-417E-B507-A9E15127193F}"/>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A208616C-DA0D-49F6-8507-B88B82DB8B27}"/>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2F509CA2-65D5-41D9-8242-05DAC4A20AE4}"/>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73C29E0A-2340-4D36-9F0E-0D687C09ACAA}"/>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F500E881-393B-47DA-A9DE-98F0342EBA89}"/>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364DC544-7ACB-4428-8F39-8234872D3AA1}"/>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DDFAD4DE-FA99-4A37-8353-EDEE0ED218B2}"/>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49CBF98D-6DEB-474A-92BA-3881791CCE5A}"/>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F61DACD8-5A97-4D0E-9213-49C67FF4F61E}"/>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8BDFF085-B57F-4959-8DA1-9540F5AC1123}"/>
            </a:ext>
          </a:extLst>
        </xdr:cNvPr>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39F1D6F3-21FB-4C08-A163-6DF0AA3A0F0D}"/>
            </a:ext>
          </a:extLst>
        </xdr:cNvPr>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769A3BD0-E703-48E8-A87C-DF2740475D46}"/>
            </a:ext>
          </a:extLst>
        </xdr:cNvPr>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19CBC81D-C1D1-4147-B8CD-B838D51D5673}"/>
            </a:ext>
          </a:extLst>
        </xdr:cNvPr>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6E100D6B-DF5B-4351-A635-165767DB58D9}"/>
            </a:ext>
          </a:extLst>
        </xdr:cNvPr>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45E581F5-83DF-480F-9E84-3BFFB31FFECB}"/>
            </a:ext>
          </a:extLst>
        </xdr:cNvPr>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CB4C5493-83D8-48F0-9F42-2CF80A69AB7B}"/>
            </a:ext>
          </a:extLst>
        </xdr:cNvPr>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3ACF8A4B-FC9D-445F-9CB5-78B41818F06F}"/>
            </a:ext>
          </a:extLst>
        </xdr:cNvPr>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2D6B87BB-AABD-4C8A-B1A9-A4F0EBBCFDE2}"/>
            </a:ext>
          </a:extLst>
        </xdr:cNvPr>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3ED8D49E-55BA-4BE7-82C7-E464F6E9BAC9}"/>
            </a:ext>
          </a:extLst>
        </xdr:cNvPr>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75EAB13E-6CB4-4457-A4FB-117E817D2E92}"/>
            </a:ext>
          </a:extLst>
        </xdr:cNvPr>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355DC2B9-9E03-4FD2-B640-F9F8BCC60620}"/>
            </a:ext>
          </a:extLst>
        </xdr:cNvPr>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986DAB1B-F694-46DE-AF52-DA7D89D26DB0}"/>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DB0C2D13-2F87-4D1C-876F-FA1B6939C500}"/>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74" name="直線コネクタ 173">
          <a:extLst>
            <a:ext uri="{FF2B5EF4-FFF2-40B4-BE49-F238E27FC236}">
              <a16:creationId xmlns:a16="http://schemas.microsoft.com/office/drawing/2014/main" id="{57E2F494-664A-4A38-88EE-01858FD113F3}"/>
            </a:ext>
          </a:extLst>
        </xdr:cNvPr>
        <xdr:cNvCxnSpPr/>
      </xdr:nvCxnSpPr>
      <xdr:spPr>
        <a:xfrm flipV="1">
          <a:off x="4177665" y="9196251"/>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596FF7BD-BB80-4621-B7C6-508AF49680D5}"/>
            </a:ext>
          </a:extLst>
        </xdr:cNvPr>
        <xdr:cNvSpPr txBox="1"/>
      </xdr:nvSpPr>
      <xdr:spPr>
        <a:xfrm>
          <a:off x="4216400" y="10627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6" name="直線コネクタ 175">
          <a:extLst>
            <a:ext uri="{FF2B5EF4-FFF2-40B4-BE49-F238E27FC236}">
              <a16:creationId xmlns:a16="http://schemas.microsoft.com/office/drawing/2014/main" id="{CE19E95F-BEA1-4CB8-9538-2A1B44584009}"/>
            </a:ext>
          </a:extLst>
        </xdr:cNvPr>
        <xdr:cNvCxnSpPr/>
      </xdr:nvCxnSpPr>
      <xdr:spPr>
        <a:xfrm>
          <a:off x="4108450" y="106233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CB2ABF4C-3651-49BB-9C6B-0638BB238E01}"/>
            </a:ext>
          </a:extLst>
        </xdr:cNvPr>
        <xdr:cNvSpPr txBox="1"/>
      </xdr:nvSpPr>
      <xdr:spPr>
        <a:xfrm>
          <a:off x="4216400" y="89778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a:extLst>
            <a:ext uri="{FF2B5EF4-FFF2-40B4-BE49-F238E27FC236}">
              <a16:creationId xmlns:a16="http://schemas.microsoft.com/office/drawing/2014/main" id="{5149FF7C-B670-4555-A8E3-AB7C1D2D3357}"/>
            </a:ext>
          </a:extLst>
        </xdr:cNvPr>
        <xdr:cNvCxnSpPr/>
      </xdr:nvCxnSpPr>
      <xdr:spPr>
        <a:xfrm>
          <a:off x="4108450" y="919625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140261</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F9B10FDD-4545-4697-B89D-3920E932F8BA}"/>
            </a:ext>
          </a:extLst>
        </xdr:cNvPr>
        <xdr:cNvSpPr txBox="1"/>
      </xdr:nvSpPr>
      <xdr:spPr>
        <a:xfrm>
          <a:off x="4216400" y="9887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80" name="フローチャート: 判断 179">
          <a:extLst>
            <a:ext uri="{FF2B5EF4-FFF2-40B4-BE49-F238E27FC236}">
              <a16:creationId xmlns:a16="http://schemas.microsoft.com/office/drawing/2014/main" id="{8F33358F-7AAE-41AC-ACF7-FBB69DA6C1F4}"/>
            </a:ext>
          </a:extLst>
        </xdr:cNvPr>
        <xdr:cNvSpPr/>
      </xdr:nvSpPr>
      <xdr:spPr>
        <a:xfrm>
          <a:off x="4127500" y="100297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132080</xdr:rowOff>
    </xdr:from>
    <xdr:to>
      <xdr:col>20</xdr:col>
      <xdr:colOff>38100</xdr:colOff>
      <xdr:row>61</xdr:row>
      <xdr:rowOff>62230</xdr:rowOff>
    </xdr:to>
    <xdr:sp macro="" textlink="">
      <xdr:nvSpPr>
        <xdr:cNvPr id="181" name="フローチャート: 判断 180">
          <a:extLst>
            <a:ext uri="{FF2B5EF4-FFF2-40B4-BE49-F238E27FC236}">
              <a16:creationId xmlns:a16="http://schemas.microsoft.com/office/drawing/2014/main" id="{F64F86D3-FA61-4F41-88EA-B5CD5CF47B83}"/>
            </a:ext>
          </a:extLst>
        </xdr:cNvPr>
        <xdr:cNvSpPr/>
      </xdr:nvSpPr>
      <xdr:spPr>
        <a:xfrm>
          <a:off x="3384550" y="100444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109220</xdr:rowOff>
    </xdr:from>
    <xdr:to>
      <xdr:col>15</xdr:col>
      <xdr:colOff>101600</xdr:colOff>
      <xdr:row>61</xdr:row>
      <xdr:rowOff>39370</xdr:rowOff>
    </xdr:to>
    <xdr:sp macro="" textlink="">
      <xdr:nvSpPr>
        <xdr:cNvPr id="182" name="フローチャート: 判断 181">
          <a:extLst>
            <a:ext uri="{FF2B5EF4-FFF2-40B4-BE49-F238E27FC236}">
              <a16:creationId xmlns:a16="http://schemas.microsoft.com/office/drawing/2014/main" id="{5EC93A05-A90F-432D-AD7B-BF6924B8DDD4}"/>
            </a:ext>
          </a:extLst>
        </xdr:cNvPr>
        <xdr:cNvSpPr/>
      </xdr:nvSpPr>
      <xdr:spPr>
        <a:xfrm>
          <a:off x="2571750" y="100215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3" name="フローチャート: 判断 182">
          <a:extLst>
            <a:ext uri="{FF2B5EF4-FFF2-40B4-BE49-F238E27FC236}">
              <a16:creationId xmlns:a16="http://schemas.microsoft.com/office/drawing/2014/main" id="{C109F5FA-C3D7-402F-B186-71671AA1CD75}"/>
            </a:ext>
          </a:extLst>
        </xdr:cNvPr>
        <xdr:cNvSpPr/>
      </xdr:nvSpPr>
      <xdr:spPr>
        <a:xfrm>
          <a:off x="1778000" y="1000360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84" name="フローチャート: 判断 183">
          <a:extLst>
            <a:ext uri="{FF2B5EF4-FFF2-40B4-BE49-F238E27FC236}">
              <a16:creationId xmlns:a16="http://schemas.microsoft.com/office/drawing/2014/main" id="{11B82444-E659-45EE-8258-8AFECEC96EB3}"/>
            </a:ext>
          </a:extLst>
        </xdr:cNvPr>
        <xdr:cNvSpPr/>
      </xdr:nvSpPr>
      <xdr:spPr>
        <a:xfrm>
          <a:off x="984250" y="997911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DD2E640-CC5E-4FDF-9356-9F6B46B7952B}"/>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790BE1FB-AE5B-4CB2-A47C-C23B9C73C0A2}"/>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537F1AB1-BF2F-470E-A07D-AD023CC85851}"/>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9E584B6C-8BEF-43CB-93E1-82EC28A28127}"/>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8D1D3106-0CB5-4110-AB14-96C15BC3F0E3}"/>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138612</xdr:rowOff>
    </xdr:from>
    <xdr:to>
      <xdr:col>24</xdr:col>
      <xdr:colOff>114300</xdr:colOff>
      <xdr:row>63</xdr:row>
      <xdr:rowOff>68762</xdr:rowOff>
    </xdr:to>
    <xdr:sp macro="" textlink="">
      <xdr:nvSpPr>
        <xdr:cNvPr id="190" name="楕円 189">
          <a:extLst>
            <a:ext uri="{FF2B5EF4-FFF2-40B4-BE49-F238E27FC236}">
              <a16:creationId xmlns:a16="http://schemas.microsoft.com/office/drawing/2014/main" id="{C6E5DE61-E809-455E-BFB7-0D573C47F4C3}"/>
            </a:ext>
          </a:extLst>
        </xdr:cNvPr>
        <xdr:cNvSpPr/>
      </xdr:nvSpPr>
      <xdr:spPr>
        <a:xfrm>
          <a:off x="4127500" y="1038116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117039</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FC4B4E36-0DF0-4CBD-AA1C-B34215190297}"/>
            </a:ext>
          </a:extLst>
        </xdr:cNvPr>
        <xdr:cNvSpPr txBox="1"/>
      </xdr:nvSpPr>
      <xdr:spPr>
        <a:xfrm>
          <a:off x="4216400" y="10359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140244</xdr:rowOff>
    </xdr:from>
    <xdr:to>
      <xdr:col>20</xdr:col>
      <xdr:colOff>38100</xdr:colOff>
      <xdr:row>63</xdr:row>
      <xdr:rowOff>70394</xdr:rowOff>
    </xdr:to>
    <xdr:sp macro="" textlink="">
      <xdr:nvSpPr>
        <xdr:cNvPr id="192" name="楕円 191">
          <a:extLst>
            <a:ext uri="{FF2B5EF4-FFF2-40B4-BE49-F238E27FC236}">
              <a16:creationId xmlns:a16="http://schemas.microsoft.com/office/drawing/2014/main" id="{1BB9120F-3AB9-4FDE-845B-11A373690D5C}"/>
            </a:ext>
          </a:extLst>
        </xdr:cNvPr>
        <xdr:cNvSpPr/>
      </xdr:nvSpPr>
      <xdr:spPr>
        <a:xfrm>
          <a:off x="3384550" y="1038279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17962</xdr:rowOff>
    </xdr:from>
    <xdr:to>
      <xdr:col>24</xdr:col>
      <xdr:colOff>63500</xdr:colOff>
      <xdr:row>63</xdr:row>
      <xdr:rowOff>19594</xdr:rowOff>
    </xdr:to>
    <xdr:cxnSp macro="">
      <xdr:nvCxnSpPr>
        <xdr:cNvPr id="193" name="直線コネクタ 192">
          <a:extLst>
            <a:ext uri="{FF2B5EF4-FFF2-40B4-BE49-F238E27FC236}">
              <a16:creationId xmlns:a16="http://schemas.microsoft.com/office/drawing/2014/main" id="{C4671F65-D601-4168-B18F-3E8FEFB32901}"/>
            </a:ext>
          </a:extLst>
        </xdr:cNvPr>
        <xdr:cNvCxnSpPr/>
      </xdr:nvCxnSpPr>
      <xdr:spPr>
        <a:xfrm flipV="1">
          <a:off x="3429000" y="10425612"/>
          <a:ext cx="7493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127181</xdr:rowOff>
    </xdr:from>
    <xdr:to>
      <xdr:col>15</xdr:col>
      <xdr:colOff>101600</xdr:colOff>
      <xdr:row>63</xdr:row>
      <xdr:rowOff>57331</xdr:rowOff>
    </xdr:to>
    <xdr:sp macro="" textlink="">
      <xdr:nvSpPr>
        <xdr:cNvPr id="194" name="楕円 193">
          <a:extLst>
            <a:ext uri="{FF2B5EF4-FFF2-40B4-BE49-F238E27FC236}">
              <a16:creationId xmlns:a16="http://schemas.microsoft.com/office/drawing/2014/main" id="{2695DDEF-EA2D-4A1C-A63C-5907A6BD3582}"/>
            </a:ext>
          </a:extLst>
        </xdr:cNvPr>
        <xdr:cNvSpPr/>
      </xdr:nvSpPr>
      <xdr:spPr>
        <a:xfrm>
          <a:off x="2571750" y="1036973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6531</xdr:rowOff>
    </xdr:from>
    <xdr:to>
      <xdr:col>19</xdr:col>
      <xdr:colOff>177800</xdr:colOff>
      <xdr:row>63</xdr:row>
      <xdr:rowOff>19594</xdr:rowOff>
    </xdr:to>
    <xdr:cxnSp macro="">
      <xdr:nvCxnSpPr>
        <xdr:cNvPr id="195" name="直線コネクタ 194">
          <a:extLst>
            <a:ext uri="{FF2B5EF4-FFF2-40B4-BE49-F238E27FC236}">
              <a16:creationId xmlns:a16="http://schemas.microsoft.com/office/drawing/2014/main" id="{27D858E7-0639-4F00-BA4B-2A33C57078C5}"/>
            </a:ext>
          </a:extLst>
        </xdr:cNvPr>
        <xdr:cNvCxnSpPr/>
      </xdr:nvCxnSpPr>
      <xdr:spPr>
        <a:xfrm>
          <a:off x="2622550" y="10414181"/>
          <a:ext cx="80645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112485</xdr:rowOff>
    </xdr:from>
    <xdr:to>
      <xdr:col>10</xdr:col>
      <xdr:colOff>165100</xdr:colOff>
      <xdr:row>63</xdr:row>
      <xdr:rowOff>42635</xdr:rowOff>
    </xdr:to>
    <xdr:sp macro="" textlink="">
      <xdr:nvSpPr>
        <xdr:cNvPr id="196" name="楕円 195">
          <a:extLst>
            <a:ext uri="{FF2B5EF4-FFF2-40B4-BE49-F238E27FC236}">
              <a16:creationId xmlns:a16="http://schemas.microsoft.com/office/drawing/2014/main" id="{9C7B80C8-08EE-48FC-BCA4-5C755844CFAE}"/>
            </a:ext>
          </a:extLst>
        </xdr:cNvPr>
        <xdr:cNvSpPr/>
      </xdr:nvSpPr>
      <xdr:spPr>
        <a:xfrm>
          <a:off x="1778000" y="103550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163285</xdr:rowOff>
    </xdr:from>
    <xdr:to>
      <xdr:col>15</xdr:col>
      <xdr:colOff>50800</xdr:colOff>
      <xdr:row>63</xdr:row>
      <xdr:rowOff>6531</xdr:rowOff>
    </xdr:to>
    <xdr:cxnSp macro="">
      <xdr:nvCxnSpPr>
        <xdr:cNvPr id="197" name="直線コネクタ 196">
          <a:extLst>
            <a:ext uri="{FF2B5EF4-FFF2-40B4-BE49-F238E27FC236}">
              <a16:creationId xmlns:a16="http://schemas.microsoft.com/office/drawing/2014/main" id="{E70B2708-9C08-4D74-9049-44606C31C8EE}"/>
            </a:ext>
          </a:extLst>
        </xdr:cNvPr>
        <xdr:cNvCxnSpPr/>
      </xdr:nvCxnSpPr>
      <xdr:spPr>
        <a:xfrm>
          <a:off x="1828800" y="10405835"/>
          <a:ext cx="793750" cy="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1451</xdr:rowOff>
    </xdr:from>
    <xdr:to>
      <xdr:col>6</xdr:col>
      <xdr:colOff>38100</xdr:colOff>
      <xdr:row>63</xdr:row>
      <xdr:rowOff>103051</xdr:rowOff>
    </xdr:to>
    <xdr:sp macro="" textlink="">
      <xdr:nvSpPr>
        <xdr:cNvPr id="198" name="楕円 197">
          <a:extLst>
            <a:ext uri="{FF2B5EF4-FFF2-40B4-BE49-F238E27FC236}">
              <a16:creationId xmlns:a16="http://schemas.microsoft.com/office/drawing/2014/main" id="{41655CFA-F17A-47D1-AE04-E1E0C37E9D07}"/>
            </a:ext>
          </a:extLst>
        </xdr:cNvPr>
        <xdr:cNvSpPr/>
      </xdr:nvSpPr>
      <xdr:spPr>
        <a:xfrm>
          <a:off x="984250" y="1040910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163285</xdr:rowOff>
    </xdr:from>
    <xdr:to>
      <xdr:col>10</xdr:col>
      <xdr:colOff>114300</xdr:colOff>
      <xdr:row>63</xdr:row>
      <xdr:rowOff>52251</xdr:rowOff>
    </xdr:to>
    <xdr:cxnSp macro="">
      <xdr:nvCxnSpPr>
        <xdr:cNvPr id="199" name="直線コネクタ 198">
          <a:extLst>
            <a:ext uri="{FF2B5EF4-FFF2-40B4-BE49-F238E27FC236}">
              <a16:creationId xmlns:a16="http://schemas.microsoft.com/office/drawing/2014/main" id="{D7AED46B-37D3-4145-9A1B-176FCDE00D2E}"/>
            </a:ext>
          </a:extLst>
        </xdr:cNvPr>
        <xdr:cNvCxnSpPr/>
      </xdr:nvCxnSpPr>
      <xdr:spPr>
        <a:xfrm flipV="1">
          <a:off x="1028700" y="10405835"/>
          <a:ext cx="800100" cy="5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78757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B860C717-34A3-4070-8998-D25AA57894AD}"/>
            </a:ext>
          </a:extLst>
        </xdr:cNvPr>
        <xdr:cNvSpPr txBox="1"/>
      </xdr:nvSpPr>
      <xdr:spPr>
        <a:xfrm>
          <a:off x="3239144" y="9826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55897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CEDF5F45-7C4D-499C-99F4-A44A5ADFDB4B}"/>
            </a:ext>
          </a:extLst>
        </xdr:cNvPr>
        <xdr:cNvSpPr txBox="1"/>
      </xdr:nvSpPr>
      <xdr:spPr>
        <a:xfrm>
          <a:off x="2439044" y="9803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37936</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FC8D44DA-D068-4749-A565-EF8181CFACA7}"/>
            </a:ext>
          </a:extLst>
        </xdr:cNvPr>
        <xdr:cNvSpPr txBox="1"/>
      </xdr:nvSpPr>
      <xdr:spPr>
        <a:xfrm>
          <a:off x="1645294" y="9785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13443</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8D8192E6-282D-467E-8F7E-5E62F6A30FAC}"/>
            </a:ext>
          </a:extLst>
        </xdr:cNvPr>
        <xdr:cNvSpPr txBox="1"/>
      </xdr:nvSpPr>
      <xdr:spPr>
        <a:xfrm>
          <a:off x="851544" y="9760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61521</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742AE42F-343D-44AB-BA3E-7E9B1660130F}"/>
            </a:ext>
          </a:extLst>
        </xdr:cNvPr>
        <xdr:cNvSpPr txBox="1"/>
      </xdr:nvSpPr>
      <xdr:spPr>
        <a:xfrm>
          <a:off x="3239144" y="10469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48458</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1CFE7CBE-C127-4048-BEB9-EE8B1B4A702B}"/>
            </a:ext>
          </a:extLst>
        </xdr:cNvPr>
        <xdr:cNvSpPr txBox="1"/>
      </xdr:nvSpPr>
      <xdr:spPr>
        <a:xfrm>
          <a:off x="2439044" y="10456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33762</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3C5CC80E-E183-453B-84A0-C83770F7B4F6}"/>
            </a:ext>
          </a:extLst>
        </xdr:cNvPr>
        <xdr:cNvSpPr txBox="1"/>
      </xdr:nvSpPr>
      <xdr:spPr>
        <a:xfrm>
          <a:off x="1645294" y="1044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94178</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2F7A425F-498B-4D55-843F-DD6E299F0410}"/>
            </a:ext>
          </a:extLst>
        </xdr:cNvPr>
        <xdr:cNvSpPr txBox="1"/>
      </xdr:nvSpPr>
      <xdr:spPr>
        <a:xfrm>
          <a:off x="851544" y="10501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89D73AF4-F6F6-42A6-BB64-B4EF74B8F0F1}"/>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3CC00B39-BFCA-4318-B482-D91B9E5475B5}"/>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533F1087-8C0F-4EEC-930F-FCA907DFCAA9}"/>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86D92B60-B9B6-47DB-A5E4-2A549DCEE8E2}"/>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64689867-3D47-42D5-9EA3-078D48096799}"/>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5C4BDA6E-D802-4514-A9D2-4896AA3D1E03}"/>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C9B719CE-7F32-437A-AFCB-CFEE2D9E768E}"/>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3AA6A88F-52E2-4350-BC27-0E848B6A4F33}"/>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99AF98AA-B5EF-4D13-ABAF-6972D4B2A716}"/>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901C9ED7-BD56-4040-B41E-860D12419A85}"/>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5299D41E-BED1-4474-A793-769B40669EB3}"/>
            </a:ext>
          </a:extLst>
        </xdr:cNvPr>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B451976C-D9FA-4730-9D98-9879AA8AC447}"/>
            </a:ext>
          </a:extLst>
        </xdr:cNvPr>
        <xdr:cNvSpPr txBox="1"/>
      </xdr:nvSpPr>
      <xdr:spPr>
        <a:xfrm>
          <a:off x="5726564" y="104368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3C0FC4BD-605D-4A0B-AAC2-E9E68098796F}"/>
            </a:ext>
          </a:extLst>
        </xdr:cNvPr>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AEF40BFE-72CF-42EA-8951-77F1939512EE}"/>
            </a:ext>
          </a:extLst>
        </xdr:cNvPr>
        <xdr:cNvSpPr txBox="1"/>
      </xdr:nvSpPr>
      <xdr:spPr>
        <a:xfrm>
          <a:off x="5327878" y="99987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39A06605-306D-4552-9A44-9B11CD4EDEFD}"/>
            </a:ext>
          </a:extLst>
        </xdr:cNvPr>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47C26ECA-FF4A-4D95-8911-5ADF0DF0056E}"/>
            </a:ext>
          </a:extLst>
        </xdr:cNvPr>
        <xdr:cNvSpPr txBox="1"/>
      </xdr:nvSpPr>
      <xdr:spPr>
        <a:xfrm>
          <a:off x="5327878" y="95605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D7189032-A437-46F1-8D05-A33ED7120372}"/>
            </a:ext>
          </a:extLst>
        </xdr:cNvPr>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88ADFA12-D42E-4741-93A2-4761789FFB39}"/>
            </a:ext>
          </a:extLst>
        </xdr:cNvPr>
        <xdr:cNvSpPr txBox="1"/>
      </xdr:nvSpPr>
      <xdr:spPr>
        <a:xfrm>
          <a:off x="5327878" y="91160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5E4B9601-B368-4708-AF32-42548D4404D7}"/>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558C9404-933A-41E5-9081-8BFC30A84403}"/>
            </a:ext>
          </a:extLst>
        </xdr:cNvPr>
        <xdr:cNvSpPr txBox="1"/>
      </xdr:nvSpPr>
      <xdr:spPr>
        <a:xfrm>
          <a:off x="5327878" y="8677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48EDECAC-5E81-4A95-90A4-0539FF21F894}"/>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229" name="直線コネクタ 228">
          <a:extLst>
            <a:ext uri="{FF2B5EF4-FFF2-40B4-BE49-F238E27FC236}">
              <a16:creationId xmlns:a16="http://schemas.microsoft.com/office/drawing/2014/main" id="{23B73D83-EFBD-498F-982C-F559F4714E54}"/>
            </a:ext>
          </a:extLst>
        </xdr:cNvPr>
        <xdr:cNvCxnSpPr/>
      </xdr:nvCxnSpPr>
      <xdr:spPr>
        <a:xfrm flipV="1">
          <a:off x="9429115" y="9275838"/>
          <a:ext cx="0" cy="129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B6D098B4-9491-4E68-9844-76152C923D19}"/>
            </a:ext>
          </a:extLst>
        </xdr:cNvPr>
        <xdr:cNvSpPr txBox="1"/>
      </xdr:nvSpPr>
      <xdr:spPr>
        <a:xfrm>
          <a:off x="9467850" y="1057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231" name="直線コネクタ 230">
          <a:extLst>
            <a:ext uri="{FF2B5EF4-FFF2-40B4-BE49-F238E27FC236}">
              <a16:creationId xmlns:a16="http://schemas.microsoft.com/office/drawing/2014/main" id="{DBBE12EE-92ED-429D-AAF0-5DB44499DD22}"/>
            </a:ext>
          </a:extLst>
        </xdr:cNvPr>
        <xdr:cNvCxnSpPr/>
      </xdr:nvCxnSpPr>
      <xdr:spPr>
        <a:xfrm>
          <a:off x="9359900" y="105712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2FFFAB2B-4EC6-4A1F-83CA-6E9B8A88CFA0}"/>
            </a:ext>
          </a:extLst>
        </xdr:cNvPr>
        <xdr:cNvSpPr txBox="1"/>
      </xdr:nvSpPr>
      <xdr:spPr>
        <a:xfrm>
          <a:off x="9467850" y="90637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233" name="直線コネクタ 232">
          <a:extLst>
            <a:ext uri="{FF2B5EF4-FFF2-40B4-BE49-F238E27FC236}">
              <a16:creationId xmlns:a16="http://schemas.microsoft.com/office/drawing/2014/main" id="{98A93210-7C29-451D-BC15-15C31D24A110}"/>
            </a:ext>
          </a:extLst>
        </xdr:cNvPr>
        <xdr:cNvCxnSpPr/>
      </xdr:nvCxnSpPr>
      <xdr:spPr>
        <a:xfrm>
          <a:off x="9359900" y="92758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14114</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8A33C38B-6EAA-423D-9F24-D613D0DA6884}"/>
            </a:ext>
          </a:extLst>
        </xdr:cNvPr>
        <xdr:cNvSpPr txBox="1"/>
      </xdr:nvSpPr>
      <xdr:spPr>
        <a:xfrm>
          <a:off x="9467850" y="1025666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235" name="フローチャート: 判断 234">
          <a:extLst>
            <a:ext uri="{FF2B5EF4-FFF2-40B4-BE49-F238E27FC236}">
              <a16:creationId xmlns:a16="http://schemas.microsoft.com/office/drawing/2014/main" id="{628CE92E-22BF-4179-8794-DE1FDB75C655}"/>
            </a:ext>
          </a:extLst>
        </xdr:cNvPr>
        <xdr:cNvSpPr/>
      </xdr:nvSpPr>
      <xdr:spPr>
        <a:xfrm>
          <a:off x="9398000" y="1027823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5440</xdr:rowOff>
    </xdr:from>
    <xdr:to>
      <xdr:col>50</xdr:col>
      <xdr:colOff>165100</xdr:colOff>
      <xdr:row>62</xdr:row>
      <xdr:rowOff>107040</xdr:rowOff>
    </xdr:to>
    <xdr:sp macro="" textlink="">
      <xdr:nvSpPr>
        <xdr:cNvPr id="236" name="フローチャート: 判断 235">
          <a:extLst>
            <a:ext uri="{FF2B5EF4-FFF2-40B4-BE49-F238E27FC236}">
              <a16:creationId xmlns:a16="http://schemas.microsoft.com/office/drawing/2014/main" id="{37C6AC42-3336-4BF6-A189-34FF96556D9F}"/>
            </a:ext>
          </a:extLst>
        </xdr:cNvPr>
        <xdr:cNvSpPr/>
      </xdr:nvSpPr>
      <xdr:spPr>
        <a:xfrm>
          <a:off x="8636000" y="1024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49046</xdr:rowOff>
    </xdr:from>
    <xdr:to>
      <xdr:col>46</xdr:col>
      <xdr:colOff>38100</xdr:colOff>
      <xdr:row>62</xdr:row>
      <xdr:rowOff>150646</xdr:rowOff>
    </xdr:to>
    <xdr:sp macro="" textlink="">
      <xdr:nvSpPr>
        <xdr:cNvPr id="237" name="フローチャート: 判断 236">
          <a:extLst>
            <a:ext uri="{FF2B5EF4-FFF2-40B4-BE49-F238E27FC236}">
              <a16:creationId xmlns:a16="http://schemas.microsoft.com/office/drawing/2014/main" id="{98551123-AAD3-45CA-A453-C9399333092D}"/>
            </a:ext>
          </a:extLst>
        </xdr:cNvPr>
        <xdr:cNvSpPr/>
      </xdr:nvSpPr>
      <xdr:spPr>
        <a:xfrm>
          <a:off x="7842250" y="1029159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59434</xdr:rowOff>
    </xdr:from>
    <xdr:to>
      <xdr:col>41</xdr:col>
      <xdr:colOff>101600</xdr:colOff>
      <xdr:row>62</xdr:row>
      <xdr:rowOff>161034</xdr:rowOff>
    </xdr:to>
    <xdr:sp macro="" textlink="">
      <xdr:nvSpPr>
        <xdr:cNvPr id="238" name="フローチャート: 判断 237">
          <a:extLst>
            <a:ext uri="{FF2B5EF4-FFF2-40B4-BE49-F238E27FC236}">
              <a16:creationId xmlns:a16="http://schemas.microsoft.com/office/drawing/2014/main" id="{19C71474-F0D0-4A4F-8599-24DA254DCE77}"/>
            </a:ext>
          </a:extLst>
        </xdr:cNvPr>
        <xdr:cNvSpPr/>
      </xdr:nvSpPr>
      <xdr:spPr>
        <a:xfrm>
          <a:off x="7029450" y="1030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54958</xdr:rowOff>
    </xdr:from>
    <xdr:to>
      <xdr:col>36</xdr:col>
      <xdr:colOff>165100</xdr:colOff>
      <xdr:row>62</xdr:row>
      <xdr:rowOff>156558</xdr:rowOff>
    </xdr:to>
    <xdr:sp macro="" textlink="">
      <xdr:nvSpPr>
        <xdr:cNvPr id="239" name="フローチャート: 判断 238">
          <a:extLst>
            <a:ext uri="{FF2B5EF4-FFF2-40B4-BE49-F238E27FC236}">
              <a16:creationId xmlns:a16="http://schemas.microsoft.com/office/drawing/2014/main" id="{975B7177-3112-4A91-9FD3-AA4AD4C6C811}"/>
            </a:ext>
          </a:extLst>
        </xdr:cNvPr>
        <xdr:cNvSpPr/>
      </xdr:nvSpPr>
      <xdr:spPr>
        <a:xfrm>
          <a:off x="6235700" y="1029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B7B54AB2-CD29-49E4-96E7-C64F9DC7CA5F}"/>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6CAA6291-0838-4838-A641-924C46C5897E}"/>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280728EF-B7EC-4BFD-B4A3-4792151FF276}"/>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415C3DC3-F449-465C-8559-D016D53DC739}"/>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2B695C65-479D-4E82-87F0-743B9FAD20CA}"/>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27919</xdr:rowOff>
    </xdr:from>
    <xdr:to>
      <xdr:col>55</xdr:col>
      <xdr:colOff>50800</xdr:colOff>
      <xdr:row>62</xdr:row>
      <xdr:rowOff>129519</xdr:rowOff>
    </xdr:to>
    <xdr:sp macro="" textlink="">
      <xdr:nvSpPr>
        <xdr:cNvPr id="245" name="楕円 244">
          <a:extLst>
            <a:ext uri="{FF2B5EF4-FFF2-40B4-BE49-F238E27FC236}">
              <a16:creationId xmlns:a16="http://schemas.microsoft.com/office/drawing/2014/main" id="{1341AD2B-1467-45A3-AC8A-C47747671AF7}"/>
            </a:ext>
          </a:extLst>
        </xdr:cNvPr>
        <xdr:cNvSpPr/>
      </xdr:nvSpPr>
      <xdr:spPr>
        <a:xfrm>
          <a:off x="9398000" y="1027046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50796</xdr:rowOff>
    </xdr:from>
    <xdr:ext cx="690189" cy="259045"/>
    <xdr:sp macro="" textlink="">
      <xdr:nvSpPr>
        <xdr:cNvPr id="246" name="【橋りょう・トンネル】&#10;一人当たり有形固定資産（償却資産）額該当値テキスト">
          <a:extLst>
            <a:ext uri="{FF2B5EF4-FFF2-40B4-BE49-F238E27FC236}">
              <a16:creationId xmlns:a16="http://schemas.microsoft.com/office/drawing/2014/main" id="{8DF4034E-483A-4C55-BAFD-4EDBB121ADBC}"/>
            </a:ext>
          </a:extLst>
        </xdr:cNvPr>
        <xdr:cNvSpPr txBox="1"/>
      </xdr:nvSpPr>
      <xdr:spPr>
        <a:xfrm>
          <a:off x="9467850" y="101282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29886</xdr:rowOff>
    </xdr:from>
    <xdr:to>
      <xdr:col>50</xdr:col>
      <xdr:colOff>165100</xdr:colOff>
      <xdr:row>62</xdr:row>
      <xdr:rowOff>131486</xdr:rowOff>
    </xdr:to>
    <xdr:sp macro="" textlink="">
      <xdr:nvSpPr>
        <xdr:cNvPr id="247" name="楕円 246">
          <a:extLst>
            <a:ext uri="{FF2B5EF4-FFF2-40B4-BE49-F238E27FC236}">
              <a16:creationId xmlns:a16="http://schemas.microsoft.com/office/drawing/2014/main" id="{D3B7C4E4-0AF0-488F-A039-EE4AFE5FD278}"/>
            </a:ext>
          </a:extLst>
        </xdr:cNvPr>
        <xdr:cNvSpPr/>
      </xdr:nvSpPr>
      <xdr:spPr>
        <a:xfrm>
          <a:off x="8636000" y="1027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78719</xdr:rowOff>
    </xdr:from>
    <xdr:to>
      <xdr:col>55</xdr:col>
      <xdr:colOff>0</xdr:colOff>
      <xdr:row>62</xdr:row>
      <xdr:rowOff>80686</xdr:rowOff>
    </xdr:to>
    <xdr:cxnSp macro="">
      <xdr:nvCxnSpPr>
        <xdr:cNvPr id="248" name="直線コネクタ 247">
          <a:extLst>
            <a:ext uri="{FF2B5EF4-FFF2-40B4-BE49-F238E27FC236}">
              <a16:creationId xmlns:a16="http://schemas.microsoft.com/office/drawing/2014/main" id="{73386914-A2B7-40BA-B510-3C75EA308D71}"/>
            </a:ext>
          </a:extLst>
        </xdr:cNvPr>
        <xdr:cNvCxnSpPr/>
      </xdr:nvCxnSpPr>
      <xdr:spPr>
        <a:xfrm flipV="1">
          <a:off x="8686800" y="10321269"/>
          <a:ext cx="742950" cy="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36306</xdr:rowOff>
    </xdr:from>
    <xdr:to>
      <xdr:col>46</xdr:col>
      <xdr:colOff>38100</xdr:colOff>
      <xdr:row>62</xdr:row>
      <xdr:rowOff>137906</xdr:rowOff>
    </xdr:to>
    <xdr:sp macro="" textlink="">
      <xdr:nvSpPr>
        <xdr:cNvPr id="249" name="楕円 248">
          <a:extLst>
            <a:ext uri="{FF2B5EF4-FFF2-40B4-BE49-F238E27FC236}">
              <a16:creationId xmlns:a16="http://schemas.microsoft.com/office/drawing/2014/main" id="{4D490CDB-0477-430E-8E9A-CE6836B9FF30}"/>
            </a:ext>
          </a:extLst>
        </xdr:cNvPr>
        <xdr:cNvSpPr/>
      </xdr:nvSpPr>
      <xdr:spPr>
        <a:xfrm>
          <a:off x="7842250" y="1027885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80686</xdr:rowOff>
    </xdr:from>
    <xdr:to>
      <xdr:col>50</xdr:col>
      <xdr:colOff>114300</xdr:colOff>
      <xdr:row>62</xdr:row>
      <xdr:rowOff>87106</xdr:rowOff>
    </xdr:to>
    <xdr:cxnSp macro="">
      <xdr:nvCxnSpPr>
        <xdr:cNvPr id="250" name="直線コネクタ 249">
          <a:extLst>
            <a:ext uri="{FF2B5EF4-FFF2-40B4-BE49-F238E27FC236}">
              <a16:creationId xmlns:a16="http://schemas.microsoft.com/office/drawing/2014/main" id="{0E0E7A20-98AA-48C6-9542-27402F6F4EA6}"/>
            </a:ext>
          </a:extLst>
        </xdr:cNvPr>
        <xdr:cNvCxnSpPr/>
      </xdr:nvCxnSpPr>
      <xdr:spPr>
        <a:xfrm flipV="1">
          <a:off x="7886700" y="10323236"/>
          <a:ext cx="800100" cy="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43032</xdr:rowOff>
    </xdr:from>
    <xdr:to>
      <xdr:col>41</xdr:col>
      <xdr:colOff>101600</xdr:colOff>
      <xdr:row>62</xdr:row>
      <xdr:rowOff>144632</xdr:rowOff>
    </xdr:to>
    <xdr:sp macro="" textlink="">
      <xdr:nvSpPr>
        <xdr:cNvPr id="251" name="楕円 250">
          <a:extLst>
            <a:ext uri="{FF2B5EF4-FFF2-40B4-BE49-F238E27FC236}">
              <a16:creationId xmlns:a16="http://schemas.microsoft.com/office/drawing/2014/main" id="{58D62D47-84DC-49B8-B7F5-9F0605C321D1}"/>
            </a:ext>
          </a:extLst>
        </xdr:cNvPr>
        <xdr:cNvSpPr/>
      </xdr:nvSpPr>
      <xdr:spPr>
        <a:xfrm>
          <a:off x="7029450" y="1028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87106</xdr:rowOff>
    </xdr:from>
    <xdr:to>
      <xdr:col>45</xdr:col>
      <xdr:colOff>177800</xdr:colOff>
      <xdr:row>62</xdr:row>
      <xdr:rowOff>93832</xdr:rowOff>
    </xdr:to>
    <xdr:cxnSp macro="">
      <xdr:nvCxnSpPr>
        <xdr:cNvPr id="252" name="直線コネクタ 251">
          <a:extLst>
            <a:ext uri="{FF2B5EF4-FFF2-40B4-BE49-F238E27FC236}">
              <a16:creationId xmlns:a16="http://schemas.microsoft.com/office/drawing/2014/main" id="{3543733E-C66A-42F0-9BF5-B2CB156F2F93}"/>
            </a:ext>
          </a:extLst>
        </xdr:cNvPr>
        <xdr:cNvCxnSpPr/>
      </xdr:nvCxnSpPr>
      <xdr:spPr>
        <a:xfrm flipV="1">
          <a:off x="7080250" y="10329656"/>
          <a:ext cx="806450" cy="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61968</xdr:rowOff>
    </xdr:from>
    <xdr:to>
      <xdr:col>36</xdr:col>
      <xdr:colOff>165100</xdr:colOff>
      <xdr:row>62</xdr:row>
      <xdr:rowOff>163568</xdr:rowOff>
    </xdr:to>
    <xdr:sp macro="" textlink="">
      <xdr:nvSpPr>
        <xdr:cNvPr id="253" name="楕円 252">
          <a:extLst>
            <a:ext uri="{FF2B5EF4-FFF2-40B4-BE49-F238E27FC236}">
              <a16:creationId xmlns:a16="http://schemas.microsoft.com/office/drawing/2014/main" id="{E5D88A14-608A-4D3D-AAC4-216397A4B24F}"/>
            </a:ext>
          </a:extLst>
        </xdr:cNvPr>
        <xdr:cNvSpPr/>
      </xdr:nvSpPr>
      <xdr:spPr>
        <a:xfrm>
          <a:off x="6235700" y="1030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93832</xdr:rowOff>
    </xdr:from>
    <xdr:to>
      <xdr:col>41</xdr:col>
      <xdr:colOff>50800</xdr:colOff>
      <xdr:row>62</xdr:row>
      <xdr:rowOff>112768</xdr:rowOff>
    </xdr:to>
    <xdr:cxnSp macro="">
      <xdr:nvCxnSpPr>
        <xdr:cNvPr id="254" name="直線コネクタ 253">
          <a:extLst>
            <a:ext uri="{FF2B5EF4-FFF2-40B4-BE49-F238E27FC236}">
              <a16:creationId xmlns:a16="http://schemas.microsoft.com/office/drawing/2014/main" id="{4E85F46A-EC23-46BB-8889-2BAB48077789}"/>
            </a:ext>
          </a:extLst>
        </xdr:cNvPr>
        <xdr:cNvCxnSpPr/>
      </xdr:nvCxnSpPr>
      <xdr:spPr>
        <a:xfrm flipV="1">
          <a:off x="6286500" y="10336382"/>
          <a:ext cx="793750" cy="1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123567</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59C2442F-B335-4ABE-B0D6-A250C15D0F0D}"/>
            </a:ext>
          </a:extLst>
        </xdr:cNvPr>
        <xdr:cNvSpPr txBox="1"/>
      </xdr:nvSpPr>
      <xdr:spPr>
        <a:xfrm>
          <a:off x="8367105" y="100359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141773</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045F650E-DC2D-4D0B-BE30-4DA5E42F5902}"/>
            </a:ext>
          </a:extLst>
        </xdr:cNvPr>
        <xdr:cNvSpPr txBox="1"/>
      </xdr:nvSpPr>
      <xdr:spPr>
        <a:xfrm>
          <a:off x="7567005" y="103843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152161</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736BE91C-5A3E-4789-81E7-6D8ACDF83A71}"/>
            </a:ext>
          </a:extLst>
        </xdr:cNvPr>
        <xdr:cNvSpPr txBox="1"/>
      </xdr:nvSpPr>
      <xdr:spPr>
        <a:xfrm>
          <a:off x="6773255" y="103947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1635</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3BEADCBF-1982-4079-87E2-58E66128E211}"/>
            </a:ext>
          </a:extLst>
        </xdr:cNvPr>
        <xdr:cNvSpPr txBox="1"/>
      </xdr:nvSpPr>
      <xdr:spPr>
        <a:xfrm>
          <a:off x="5979505" y="10079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62</xdr:row>
      <xdr:rowOff>122613</xdr:rowOff>
    </xdr:from>
    <xdr:ext cx="690189" cy="259045"/>
    <xdr:sp macro="" textlink="">
      <xdr:nvSpPr>
        <xdr:cNvPr id="259" name="n_1mainValue【橋りょう・トンネル】&#10;一人当たり有形固定資産（償却資産）額">
          <a:extLst>
            <a:ext uri="{FF2B5EF4-FFF2-40B4-BE49-F238E27FC236}">
              <a16:creationId xmlns:a16="http://schemas.microsoft.com/office/drawing/2014/main" id="{537F3488-03EE-455B-8413-4602ACF99AD8}"/>
            </a:ext>
          </a:extLst>
        </xdr:cNvPr>
        <xdr:cNvSpPr txBox="1"/>
      </xdr:nvSpPr>
      <xdr:spPr>
        <a:xfrm>
          <a:off x="8367105" y="103651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154433</xdr:rowOff>
    </xdr:from>
    <xdr:ext cx="690189" cy="259045"/>
    <xdr:sp macro="" textlink="">
      <xdr:nvSpPr>
        <xdr:cNvPr id="260" name="n_2mainValue【橋りょう・トンネル】&#10;一人当たり有形固定資産（償却資産）額">
          <a:extLst>
            <a:ext uri="{FF2B5EF4-FFF2-40B4-BE49-F238E27FC236}">
              <a16:creationId xmlns:a16="http://schemas.microsoft.com/office/drawing/2014/main" id="{F6B566B5-5348-4A98-B1E9-9C4AB8821403}"/>
            </a:ext>
          </a:extLst>
        </xdr:cNvPr>
        <xdr:cNvSpPr txBox="1"/>
      </xdr:nvSpPr>
      <xdr:spPr>
        <a:xfrm>
          <a:off x="7567005" y="10066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161159</xdr:rowOff>
    </xdr:from>
    <xdr:ext cx="690189" cy="259045"/>
    <xdr:sp macro="" textlink="">
      <xdr:nvSpPr>
        <xdr:cNvPr id="261" name="n_3mainValue【橋りょう・トンネル】&#10;一人当たり有形固定資産（償却資産）額">
          <a:extLst>
            <a:ext uri="{FF2B5EF4-FFF2-40B4-BE49-F238E27FC236}">
              <a16:creationId xmlns:a16="http://schemas.microsoft.com/office/drawing/2014/main" id="{07C778EE-1BE9-47EE-A42A-DA6EEE9431CA}"/>
            </a:ext>
          </a:extLst>
        </xdr:cNvPr>
        <xdr:cNvSpPr txBox="1"/>
      </xdr:nvSpPr>
      <xdr:spPr>
        <a:xfrm>
          <a:off x="6773255" y="100735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154695</xdr:rowOff>
    </xdr:from>
    <xdr:ext cx="690189" cy="259045"/>
    <xdr:sp macro="" textlink="">
      <xdr:nvSpPr>
        <xdr:cNvPr id="262" name="n_4mainValue【橋りょう・トンネル】&#10;一人当たり有形固定資産（償却資産）額">
          <a:extLst>
            <a:ext uri="{FF2B5EF4-FFF2-40B4-BE49-F238E27FC236}">
              <a16:creationId xmlns:a16="http://schemas.microsoft.com/office/drawing/2014/main" id="{1DF8D9B8-CB4B-4893-8417-C8B6DF12F06B}"/>
            </a:ext>
          </a:extLst>
        </xdr:cNvPr>
        <xdr:cNvSpPr txBox="1"/>
      </xdr:nvSpPr>
      <xdr:spPr>
        <a:xfrm>
          <a:off x="5979505" y="1039724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D4AB262A-3D56-4E3B-937D-95F216F5AADB}"/>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33D29C3A-2148-47BB-9921-AD37BE079CC3}"/>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D5A4B00-1FA7-446C-A128-832AD561FC06}"/>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FE3878CF-BDE2-4DD8-BF98-FCC2A7897E88}"/>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39F3DBC1-C3EA-4B47-8051-BA00B3DBB92F}"/>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C396D110-D786-44A0-9074-1508AA7546F2}"/>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3FFAD94C-FEF7-4CDB-9A77-5225591E8CE8}"/>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42360D65-AAB6-4AE7-BF16-6D2211C14765}"/>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7AFD246E-3103-4096-8695-602A0FFECC5B}"/>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90B6D3E9-A4B8-4DAB-9583-097C8A03B0E5}"/>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352200FB-EEE3-48CC-94C5-07E35A95A216}"/>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D2045BBB-4568-47D2-9A23-503EC02EBB88}"/>
            </a:ext>
          </a:extLst>
        </xdr:cNvPr>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E04A477C-D8D1-403C-B79B-D0A9A0711B91}"/>
            </a:ext>
          </a:extLst>
        </xdr:cNvPr>
        <xdr:cNvSpPr txBox="1"/>
      </xdr:nvSpPr>
      <xdr:spPr>
        <a:xfrm>
          <a:off x="2757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87E157ED-1A9F-4265-AA3E-FC1A49D13529}"/>
            </a:ext>
          </a:extLst>
        </xdr:cNvPr>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E917FBC6-3E87-4B25-B0BE-6C857E2D3030}"/>
            </a:ext>
          </a:extLst>
        </xdr:cNvPr>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E23BE912-05F9-4F4B-BB56-A82E2DBB1CE0}"/>
            </a:ext>
          </a:extLst>
        </xdr:cNvPr>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BAB33F87-930F-4A0A-A9DA-427B1A7D79CC}"/>
            </a:ext>
          </a:extLst>
        </xdr:cNvPr>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9450CB01-C0FB-4E9C-9942-DAA0601A3298}"/>
            </a:ext>
          </a:extLst>
        </xdr:cNvPr>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EB03B9AC-D76F-4BE0-804B-298E14253D90}"/>
            </a:ext>
          </a:extLst>
        </xdr:cNvPr>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07AFB638-8B55-490D-92D3-0498B9A40222}"/>
            </a:ext>
          </a:extLst>
        </xdr:cNvPr>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44A54ECD-FD70-4129-8B73-5CFCBB8BD877}"/>
            </a:ext>
          </a:extLst>
        </xdr:cNvPr>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00A743EC-5E6E-41BE-A118-A860AB09790B}"/>
            </a:ext>
          </a:extLst>
        </xdr:cNvPr>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E09A715A-20FD-482C-951E-EF6D78240B36}"/>
            </a:ext>
          </a:extLst>
        </xdr:cNvPr>
        <xdr:cNvSpPr txBox="1"/>
      </xdr:nvSpPr>
      <xdr:spPr>
        <a:xfrm>
          <a:off x="38496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98280D08-DA68-458D-BD4B-79C637FD5EF7}"/>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1A19041C-E55D-4A4F-A634-26CE0471E7AC}"/>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941F2707-8F04-4A36-9A33-D47B032FA970}"/>
            </a:ext>
          </a:extLst>
        </xdr:cNvPr>
        <xdr:cNvCxnSpPr/>
      </xdr:nvCxnSpPr>
      <xdr:spPr>
        <a:xfrm flipV="1">
          <a:off x="4177665" y="13010424"/>
          <a:ext cx="0" cy="1356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A79230FC-E1A9-4280-A7A9-26C8D85F46E8}"/>
            </a:ext>
          </a:extLst>
        </xdr:cNvPr>
        <xdr:cNvSpPr txBox="1"/>
      </xdr:nvSpPr>
      <xdr:spPr>
        <a:xfrm>
          <a:off x="421640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E57D9007-38D5-437F-B106-4E71001A6428}"/>
            </a:ext>
          </a:extLst>
        </xdr:cNvPr>
        <xdr:cNvCxnSpPr/>
      </xdr:nvCxnSpPr>
      <xdr:spPr>
        <a:xfrm>
          <a:off x="41084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D4DDE287-2823-484B-96BF-338DC0BFBB64}"/>
            </a:ext>
          </a:extLst>
        </xdr:cNvPr>
        <xdr:cNvSpPr txBox="1"/>
      </xdr:nvSpPr>
      <xdr:spPr>
        <a:xfrm>
          <a:off x="4216400" y="12792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92" name="直線コネクタ 291">
          <a:extLst>
            <a:ext uri="{FF2B5EF4-FFF2-40B4-BE49-F238E27FC236}">
              <a16:creationId xmlns:a16="http://schemas.microsoft.com/office/drawing/2014/main" id="{9517876A-95E7-4D0D-94EB-CF5F710264C9}"/>
            </a:ext>
          </a:extLst>
        </xdr:cNvPr>
        <xdr:cNvCxnSpPr/>
      </xdr:nvCxnSpPr>
      <xdr:spPr>
        <a:xfrm>
          <a:off x="4108450" y="130104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8545</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5A9FD9FE-1A38-49A1-A85A-A97D3123B3D7}"/>
            </a:ext>
          </a:extLst>
        </xdr:cNvPr>
        <xdr:cNvSpPr txBox="1"/>
      </xdr:nvSpPr>
      <xdr:spPr>
        <a:xfrm>
          <a:off x="4216400" y="135530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94" name="フローチャート: 判断 293">
          <a:extLst>
            <a:ext uri="{FF2B5EF4-FFF2-40B4-BE49-F238E27FC236}">
              <a16:creationId xmlns:a16="http://schemas.microsoft.com/office/drawing/2014/main" id="{910E6C13-5D13-4DB6-8A23-085D62EAC427}"/>
            </a:ext>
          </a:extLst>
        </xdr:cNvPr>
        <xdr:cNvSpPr/>
      </xdr:nvSpPr>
      <xdr:spPr>
        <a:xfrm>
          <a:off x="4127500" y="1370166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295" name="フローチャート: 判断 294">
          <a:extLst>
            <a:ext uri="{FF2B5EF4-FFF2-40B4-BE49-F238E27FC236}">
              <a16:creationId xmlns:a16="http://schemas.microsoft.com/office/drawing/2014/main" id="{E7DBE8E7-3D55-4F01-838C-0CC327EE52BF}"/>
            </a:ext>
          </a:extLst>
        </xdr:cNvPr>
        <xdr:cNvSpPr/>
      </xdr:nvSpPr>
      <xdr:spPr>
        <a:xfrm>
          <a:off x="3384550" y="1367390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139156</xdr:rowOff>
    </xdr:from>
    <xdr:to>
      <xdr:col>15</xdr:col>
      <xdr:colOff>101600</xdr:colOff>
      <xdr:row>83</xdr:row>
      <xdr:rowOff>69306</xdr:rowOff>
    </xdr:to>
    <xdr:sp macro="" textlink="">
      <xdr:nvSpPr>
        <xdr:cNvPr id="296" name="フローチャート: 判断 295">
          <a:extLst>
            <a:ext uri="{FF2B5EF4-FFF2-40B4-BE49-F238E27FC236}">
              <a16:creationId xmlns:a16="http://schemas.microsoft.com/office/drawing/2014/main" id="{25BFC9FF-0E18-413F-8DFF-D25B8AE513B6}"/>
            </a:ext>
          </a:extLst>
        </xdr:cNvPr>
        <xdr:cNvSpPr/>
      </xdr:nvSpPr>
      <xdr:spPr>
        <a:xfrm>
          <a:off x="2571750" y="1368370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122827</xdr:rowOff>
    </xdr:from>
    <xdr:to>
      <xdr:col>10</xdr:col>
      <xdr:colOff>165100</xdr:colOff>
      <xdr:row>83</xdr:row>
      <xdr:rowOff>52977</xdr:rowOff>
    </xdr:to>
    <xdr:sp macro="" textlink="">
      <xdr:nvSpPr>
        <xdr:cNvPr id="297" name="フローチャート: 判断 296">
          <a:extLst>
            <a:ext uri="{FF2B5EF4-FFF2-40B4-BE49-F238E27FC236}">
              <a16:creationId xmlns:a16="http://schemas.microsoft.com/office/drawing/2014/main" id="{0825ADFA-D011-48C2-8B14-B3B0325FE2E7}"/>
            </a:ext>
          </a:extLst>
        </xdr:cNvPr>
        <xdr:cNvSpPr/>
      </xdr:nvSpPr>
      <xdr:spPr>
        <a:xfrm>
          <a:off x="1778000" y="1366737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88537</xdr:rowOff>
    </xdr:from>
    <xdr:to>
      <xdr:col>6</xdr:col>
      <xdr:colOff>38100</xdr:colOff>
      <xdr:row>83</xdr:row>
      <xdr:rowOff>18687</xdr:rowOff>
    </xdr:to>
    <xdr:sp macro="" textlink="">
      <xdr:nvSpPr>
        <xdr:cNvPr id="298" name="フローチャート: 判断 297">
          <a:extLst>
            <a:ext uri="{FF2B5EF4-FFF2-40B4-BE49-F238E27FC236}">
              <a16:creationId xmlns:a16="http://schemas.microsoft.com/office/drawing/2014/main" id="{421E713E-09B7-4755-ADFA-FF170B674B50}"/>
            </a:ext>
          </a:extLst>
        </xdr:cNvPr>
        <xdr:cNvSpPr/>
      </xdr:nvSpPr>
      <xdr:spPr>
        <a:xfrm>
          <a:off x="984250" y="1363308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31B388EB-A6B0-47B7-B2EE-CD9F98A8EFE9}"/>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F1AA9058-015B-4CC2-8A79-55AE7452C367}"/>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9C6EC9F-46E4-4575-A7F3-098E9D989A24}"/>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54ACA65D-65C8-4784-8EA1-F03E78ABDB3A}"/>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28D141D1-D4C7-4A05-B297-BBB5A5A72527}"/>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24856</xdr:rowOff>
    </xdr:from>
    <xdr:to>
      <xdr:col>24</xdr:col>
      <xdr:colOff>114300</xdr:colOff>
      <xdr:row>83</xdr:row>
      <xdr:rowOff>126456</xdr:rowOff>
    </xdr:to>
    <xdr:sp macro="" textlink="">
      <xdr:nvSpPr>
        <xdr:cNvPr id="304" name="楕円 303">
          <a:extLst>
            <a:ext uri="{FF2B5EF4-FFF2-40B4-BE49-F238E27FC236}">
              <a16:creationId xmlns:a16="http://schemas.microsoft.com/office/drawing/2014/main" id="{1DD93660-586A-443F-9DA1-078B546E3A42}"/>
            </a:ext>
          </a:extLst>
        </xdr:cNvPr>
        <xdr:cNvSpPr/>
      </xdr:nvSpPr>
      <xdr:spPr>
        <a:xfrm>
          <a:off x="4127500" y="1373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3283</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FB2040A8-E5C1-4BB9-A1E6-2FAECBADBCEC}"/>
            </a:ext>
          </a:extLst>
        </xdr:cNvPr>
        <xdr:cNvSpPr txBox="1"/>
      </xdr:nvSpPr>
      <xdr:spPr>
        <a:xfrm>
          <a:off x="4216400" y="13712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153851</xdr:rowOff>
    </xdr:from>
    <xdr:to>
      <xdr:col>20</xdr:col>
      <xdr:colOff>38100</xdr:colOff>
      <xdr:row>83</xdr:row>
      <xdr:rowOff>84001</xdr:rowOff>
    </xdr:to>
    <xdr:sp macro="" textlink="">
      <xdr:nvSpPr>
        <xdr:cNvPr id="306" name="楕円 305">
          <a:extLst>
            <a:ext uri="{FF2B5EF4-FFF2-40B4-BE49-F238E27FC236}">
              <a16:creationId xmlns:a16="http://schemas.microsoft.com/office/drawing/2014/main" id="{F64A6E79-2D59-4C9C-9ADB-4A7599240231}"/>
            </a:ext>
          </a:extLst>
        </xdr:cNvPr>
        <xdr:cNvSpPr/>
      </xdr:nvSpPr>
      <xdr:spPr>
        <a:xfrm>
          <a:off x="3384550" y="1369840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33201</xdr:rowOff>
    </xdr:from>
    <xdr:to>
      <xdr:col>24</xdr:col>
      <xdr:colOff>63500</xdr:colOff>
      <xdr:row>83</xdr:row>
      <xdr:rowOff>75656</xdr:rowOff>
    </xdr:to>
    <xdr:cxnSp macro="">
      <xdr:nvCxnSpPr>
        <xdr:cNvPr id="307" name="直線コネクタ 306">
          <a:extLst>
            <a:ext uri="{FF2B5EF4-FFF2-40B4-BE49-F238E27FC236}">
              <a16:creationId xmlns:a16="http://schemas.microsoft.com/office/drawing/2014/main" id="{483644F9-258A-47D8-8B18-1C228417DA3E}"/>
            </a:ext>
          </a:extLst>
        </xdr:cNvPr>
        <xdr:cNvCxnSpPr/>
      </xdr:nvCxnSpPr>
      <xdr:spPr>
        <a:xfrm>
          <a:off x="3429000" y="13742851"/>
          <a:ext cx="7493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111398</xdr:rowOff>
    </xdr:from>
    <xdr:to>
      <xdr:col>15</xdr:col>
      <xdr:colOff>101600</xdr:colOff>
      <xdr:row>83</xdr:row>
      <xdr:rowOff>41548</xdr:rowOff>
    </xdr:to>
    <xdr:sp macro="" textlink="">
      <xdr:nvSpPr>
        <xdr:cNvPr id="308" name="楕円 307">
          <a:extLst>
            <a:ext uri="{FF2B5EF4-FFF2-40B4-BE49-F238E27FC236}">
              <a16:creationId xmlns:a16="http://schemas.microsoft.com/office/drawing/2014/main" id="{D6EFE21F-E3F2-40D5-AB8B-90356C5AD9AB}"/>
            </a:ext>
          </a:extLst>
        </xdr:cNvPr>
        <xdr:cNvSpPr/>
      </xdr:nvSpPr>
      <xdr:spPr>
        <a:xfrm>
          <a:off x="2571750" y="1365594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162198</xdr:rowOff>
    </xdr:from>
    <xdr:to>
      <xdr:col>19</xdr:col>
      <xdr:colOff>177800</xdr:colOff>
      <xdr:row>83</xdr:row>
      <xdr:rowOff>33201</xdr:rowOff>
    </xdr:to>
    <xdr:cxnSp macro="">
      <xdr:nvCxnSpPr>
        <xdr:cNvPr id="309" name="直線コネクタ 308">
          <a:extLst>
            <a:ext uri="{FF2B5EF4-FFF2-40B4-BE49-F238E27FC236}">
              <a16:creationId xmlns:a16="http://schemas.microsoft.com/office/drawing/2014/main" id="{FEE8BCDC-B04B-4EC5-B33F-714597082B12}"/>
            </a:ext>
          </a:extLst>
        </xdr:cNvPr>
        <xdr:cNvCxnSpPr/>
      </xdr:nvCxnSpPr>
      <xdr:spPr>
        <a:xfrm>
          <a:off x="2622550" y="13706748"/>
          <a:ext cx="806450" cy="3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68943</xdr:rowOff>
    </xdr:from>
    <xdr:to>
      <xdr:col>10</xdr:col>
      <xdr:colOff>165100</xdr:colOff>
      <xdr:row>82</xdr:row>
      <xdr:rowOff>170543</xdr:rowOff>
    </xdr:to>
    <xdr:sp macro="" textlink="">
      <xdr:nvSpPr>
        <xdr:cNvPr id="310" name="楕円 309">
          <a:extLst>
            <a:ext uri="{FF2B5EF4-FFF2-40B4-BE49-F238E27FC236}">
              <a16:creationId xmlns:a16="http://schemas.microsoft.com/office/drawing/2014/main" id="{EA3B51A2-18A7-4AF4-AB26-68501551F2F3}"/>
            </a:ext>
          </a:extLst>
        </xdr:cNvPr>
        <xdr:cNvSpPr/>
      </xdr:nvSpPr>
      <xdr:spPr>
        <a:xfrm>
          <a:off x="1778000" y="136134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119743</xdr:rowOff>
    </xdr:from>
    <xdr:to>
      <xdr:col>15</xdr:col>
      <xdr:colOff>50800</xdr:colOff>
      <xdr:row>82</xdr:row>
      <xdr:rowOff>162198</xdr:rowOff>
    </xdr:to>
    <xdr:cxnSp macro="">
      <xdr:nvCxnSpPr>
        <xdr:cNvPr id="311" name="直線コネクタ 310">
          <a:extLst>
            <a:ext uri="{FF2B5EF4-FFF2-40B4-BE49-F238E27FC236}">
              <a16:creationId xmlns:a16="http://schemas.microsoft.com/office/drawing/2014/main" id="{FAF75061-6FAB-44B4-9AA1-BE6412EC725A}"/>
            </a:ext>
          </a:extLst>
        </xdr:cNvPr>
        <xdr:cNvCxnSpPr/>
      </xdr:nvCxnSpPr>
      <xdr:spPr>
        <a:xfrm>
          <a:off x="1828800" y="13664293"/>
          <a:ext cx="79375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33020</xdr:rowOff>
    </xdr:from>
    <xdr:to>
      <xdr:col>6</xdr:col>
      <xdr:colOff>38100</xdr:colOff>
      <xdr:row>82</xdr:row>
      <xdr:rowOff>134620</xdr:rowOff>
    </xdr:to>
    <xdr:sp macro="" textlink="">
      <xdr:nvSpPr>
        <xdr:cNvPr id="312" name="楕円 311">
          <a:extLst>
            <a:ext uri="{FF2B5EF4-FFF2-40B4-BE49-F238E27FC236}">
              <a16:creationId xmlns:a16="http://schemas.microsoft.com/office/drawing/2014/main" id="{5C379C84-1383-4299-B7C8-56050945801C}"/>
            </a:ext>
          </a:extLst>
        </xdr:cNvPr>
        <xdr:cNvSpPr/>
      </xdr:nvSpPr>
      <xdr:spPr>
        <a:xfrm>
          <a:off x="984250" y="135775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83820</xdr:rowOff>
    </xdr:from>
    <xdr:to>
      <xdr:col>10</xdr:col>
      <xdr:colOff>114300</xdr:colOff>
      <xdr:row>82</xdr:row>
      <xdr:rowOff>119743</xdr:rowOff>
    </xdr:to>
    <xdr:cxnSp macro="">
      <xdr:nvCxnSpPr>
        <xdr:cNvPr id="313" name="直線コネクタ 312">
          <a:extLst>
            <a:ext uri="{FF2B5EF4-FFF2-40B4-BE49-F238E27FC236}">
              <a16:creationId xmlns:a16="http://schemas.microsoft.com/office/drawing/2014/main" id="{1C57F7C9-6B80-4973-9176-57BAD08A89B4}"/>
            </a:ext>
          </a:extLst>
        </xdr:cNvPr>
        <xdr:cNvCxnSpPr/>
      </xdr:nvCxnSpPr>
      <xdr:spPr>
        <a:xfrm>
          <a:off x="1028700" y="13628370"/>
          <a:ext cx="8001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76035</xdr:rowOff>
    </xdr:from>
    <xdr:ext cx="405111" cy="259045"/>
    <xdr:sp macro="" textlink="">
      <xdr:nvSpPr>
        <xdr:cNvPr id="314" name="n_1aveValue【公営住宅】&#10;有形固定資産減価償却率">
          <a:extLst>
            <a:ext uri="{FF2B5EF4-FFF2-40B4-BE49-F238E27FC236}">
              <a16:creationId xmlns:a16="http://schemas.microsoft.com/office/drawing/2014/main" id="{A090ECF1-1E78-47CF-AD45-A7B4F5CCF8A9}"/>
            </a:ext>
          </a:extLst>
        </xdr:cNvPr>
        <xdr:cNvSpPr txBox="1"/>
      </xdr:nvSpPr>
      <xdr:spPr>
        <a:xfrm>
          <a:off x="3239144" y="13455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60433</xdr:rowOff>
    </xdr:from>
    <xdr:ext cx="405111" cy="259045"/>
    <xdr:sp macro="" textlink="">
      <xdr:nvSpPr>
        <xdr:cNvPr id="315" name="n_2aveValue【公営住宅】&#10;有形固定資産減価償却率">
          <a:extLst>
            <a:ext uri="{FF2B5EF4-FFF2-40B4-BE49-F238E27FC236}">
              <a16:creationId xmlns:a16="http://schemas.microsoft.com/office/drawing/2014/main" id="{BF75F4BA-6559-4776-B32D-B0A1631FF539}"/>
            </a:ext>
          </a:extLst>
        </xdr:cNvPr>
        <xdr:cNvSpPr txBox="1"/>
      </xdr:nvSpPr>
      <xdr:spPr>
        <a:xfrm>
          <a:off x="2439044" y="13770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44104</xdr:rowOff>
    </xdr:from>
    <xdr:ext cx="405111" cy="259045"/>
    <xdr:sp macro="" textlink="">
      <xdr:nvSpPr>
        <xdr:cNvPr id="316" name="n_3aveValue【公営住宅】&#10;有形固定資産減価償却率">
          <a:extLst>
            <a:ext uri="{FF2B5EF4-FFF2-40B4-BE49-F238E27FC236}">
              <a16:creationId xmlns:a16="http://schemas.microsoft.com/office/drawing/2014/main" id="{659C93D3-75BE-458F-AE81-7222B2E8660C}"/>
            </a:ext>
          </a:extLst>
        </xdr:cNvPr>
        <xdr:cNvSpPr txBox="1"/>
      </xdr:nvSpPr>
      <xdr:spPr>
        <a:xfrm>
          <a:off x="1645294" y="13753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9814</xdr:rowOff>
    </xdr:from>
    <xdr:ext cx="405111" cy="259045"/>
    <xdr:sp macro="" textlink="">
      <xdr:nvSpPr>
        <xdr:cNvPr id="317" name="n_4aveValue【公営住宅】&#10;有形固定資産減価償却率">
          <a:extLst>
            <a:ext uri="{FF2B5EF4-FFF2-40B4-BE49-F238E27FC236}">
              <a16:creationId xmlns:a16="http://schemas.microsoft.com/office/drawing/2014/main" id="{CF493B9E-3504-4A05-8D76-39FB294AAE1F}"/>
            </a:ext>
          </a:extLst>
        </xdr:cNvPr>
        <xdr:cNvSpPr txBox="1"/>
      </xdr:nvSpPr>
      <xdr:spPr>
        <a:xfrm>
          <a:off x="851544" y="13719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75128</xdr:rowOff>
    </xdr:from>
    <xdr:ext cx="405111" cy="259045"/>
    <xdr:sp macro="" textlink="">
      <xdr:nvSpPr>
        <xdr:cNvPr id="318" name="n_1mainValue【公営住宅】&#10;有形固定資産減価償却率">
          <a:extLst>
            <a:ext uri="{FF2B5EF4-FFF2-40B4-BE49-F238E27FC236}">
              <a16:creationId xmlns:a16="http://schemas.microsoft.com/office/drawing/2014/main" id="{8FD56F43-FC7B-4284-80BC-7D840431367F}"/>
            </a:ext>
          </a:extLst>
        </xdr:cNvPr>
        <xdr:cNvSpPr txBox="1"/>
      </xdr:nvSpPr>
      <xdr:spPr>
        <a:xfrm>
          <a:off x="3239144" y="13784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58075</xdr:rowOff>
    </xdr:from>
    <xdr:ext cx="405111" cy="259045"/>
    <xdr:sp macro="" textlink="">
      <xdr:nvSpPr>
        <xdr:cNvPr id="319" name="n_2mainValue【公営住宅】&#10;有形固定資産減価償却率">
          <a:extLst>
            <a:ext uri="{FF2B5EF4-FFF2-40B4-BE49-F238E27FC236}">
              <a16:creationId xmlns:a16="http://schemas.microsoft.com/office/drawing/2014/main" id="{C03C1703-D8A1-4BA1-9C66-3F42657DF2FA}"/>
            </a:ext>
          </a:extLst>
        </xdr:cNvPr>
        <xdr:cNvSpPr txBox="1"/>
      </xdr:nvSpPr>
      <xdr:spPr>
        <a:xfrm>
          <a:off x="2439044" y="13437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15620</xdr:rowOff>
    </xdr:from>
    <xdr:ext cx="405111" cy="259045"/>
    <xdr:sp macro="" textlink="">
      <xdr:nvSpPr>
        <xdr:cNvPr id="320" name="n_3mainValue【公営住宅】&#10;有形固定資産減価償却率">
          <a:extLst>
            <a:ext uri="{FF2B5EF4-FFF2-40B4-BE49-F238E27FC236}">
              <a16:creationId xmlns:a16="http://schemas.microsoft.com/office/drawing/2014/main" id="{F77B608F-5059-4122-AEFB-DE37C79A6E26}"/>
            </a:ext>
          </a:extLst>
        </xdr:cNvPr>
        <xdr:cNvSpPr txBox="1"/>
      </xdr:nvSpPr>
      <xdr:spPr>
        <a:xfrm>
          <a:off x="1645294" y="13395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151147</xdr:rowOff>
    </xdr:from>
    <xdr:ext cx="405111" cy="259045"/>
    <xdr:sp macro="" textlink="">
      <xdr:nvSpPr>
        <xdr:cNvPr id="321" name="n_4mainValue【公営住宅】&#10;有形固定資産減価償却率">
          <a:extLst>
            <a:ext uri="{FF2B5EF4-FFF2-40B4-BE49-F238E27FC236}">
              <a16:creationId xmlns:a16="http://schemas.microsoft.com/office/drawing/2014/main" id="{FB71EC23-6FF3-47EC-B675-3D08B916FC45}"/>
            </a:ext>
          </a:extLst>
        </xdr:cNvPr>
        <xdr:cNvSpPr txBox="1"/>
      </xdr:nvSpPr>
      <xdr:spPr>
        <a:xfrm>
          <a:off x="851544" y="1336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EF925DEB-7992-4EDA-B560-857B1BE4EF10}"/>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A5C83BFB-7859-4C9C-B548-1E98214791BB}"/>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484F8252-F647-40F1-B546-76D069292172}"/>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F92A7476-597C-4930-8721-5F7BC4C014F2}"/>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7DFA80E1-6FFD-4A27-8FD0-B85E677598D2}"/>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78D7CD16-4C04-4D67-AB00-771E731FBF53}"/>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33C0A3AB-4635-4559-BE7E-22BE5D08D195}"/>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F80A162E-519B-4FA9-91D7-789BCB35C973}"/>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10981734-6FA7-4058-A6A7-0D347E81E992}"/>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EF3DEAD8-C0D2-4E56-A9A4-E60057176E30}"/>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7F6EAB41-0F92-4C05-BE24-3D9DC97D0E98}"/>
            </a:ext>
          </a:extLst>
        </xdr:cNvPr>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51428E22-D179-4DC0-B6E2-60CCD129FCF6}"/>
            </a:ext>
          </a:extLst>
        </xdr:cNvPr>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2B711E5B-43A0-4D34-BCF3-C7A0136C0992}"/>
            </a:ext>
          </a:extLst>
        </xdr:cNvPr>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5" name="テキスト ボックス 334">
          <a:extLst>
            <a:ext uri="{FF2B5EF4-FFF2-40B4-BE49-F238E27FC236}">
              <a16:creationId xmlns:a16="http://schemas.microsoft.com/office/drawing/2014/main" id="{43427CEA-EF64-4F73-9327-9881E2A0B600}"/>
            </a:ext>
          </a:extLst>
        </xdr:cNvPr>
        <xdr:cNvSpPr txBox="1"/>
      </xdr:nvSpPr>
      <xdr:spPr>
        <a:xfrm>
          <a:off x="5482151" y="138150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5C2D3E0C-150A-49FC-823C-E5326AFB387E}"/>
            </a:ext>
          </a:extLst>
        </xdr:cNvPr>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7" name="テキスト ボックス 336">
          <a:extLst>
            <a:ext uri="{FF2B5EF4-FFF2-40B4-BE49-F238E27FC236}">
              <a16:creationId xmlns:a16="http://schemas.microsoft.com/office/drawing/2014/main" id="{24703559-4BEF-4215-88C6-3965DFC52C5D}"/>
            </a:ext>
          </a:extLst>
        </xdr:cNvPr>
        <xdr:cNvSpPr txBox="1"/>
      </xdr:nvSpPr>
      <xdr:spPr>
        <a:xfrm>
          <a:off x="548215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26D83951-4F64-44A3-966A-D009FD2296EB}"/>
            </a:ext>
          </a:extLst>
        </xdr:cNvPr>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9" name="テキスト ボックス 338">
          <a:extLst>
            <a:ext uri="{FF2B5EF4-FFF2-40B4-BE49-F238E27FC236}">
              <a16:creationId xmlns:a16="http://schemas.microsoft.com/office/drawing/2014/main" id="{9C343A68-4B14-44A3-84D8-D18318D9C085}"/>
            </a:ext>
          </a:extLst>
        </xdr:cNvPr>
        <xdr:cNvSpPr txBox="1"/>
      </xdr:nvSpPr>
      <xdr:spPr>
        <a:xfrm>
          <a:off x="5482151" y="13078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08463E84-CBFD-4762-9753-BB3309824F17}"/>
            </a:ext>
          </a:extLst>
        </xdr:cNvPr>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a:extLst>
            <a:ext uri="{FF2B5EF4-FFF2-40B4-BE49-F238E27FC236}">
              <a16:creationId xmlns:a16="http://schemas.microsoft.com/office/drawing/2014/main" id="{94AA20F2-296D-4052-A2DF-52C376B4A7F2}"/>
            </a:ext>
          </a:extLst>
        </xdr:cNvPr>
        <xdr:cNvSpPr txBox="1"/>
      </xdr:nvSpPr>
      <xdr:spPr>
        <a:xfrm>
          <a:off x="5482151" y="1271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F7A0C557-4F30-49E0-830A-82DD294159F6}"/>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E67A38BB-A9BF-43B8-81C8-414C84F1E3D2}"/>
            </a:ext>
          </a:extLst>
        </xdr:cNvPr>
        <xdr:cNvSpPr txBox="1"/>
      </xdr:nvSpPr>
      <xdr:spPr>
        <a:xfrm>
          <a:off x="5482151" y="12348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CA0B0CA5-C8A3-4A6E-8F3A-A4DBB45B4CD2}"/>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345" name="直線コネクタ 344">
          <a:extLst>
            <a:ext uri="{FF2B5EF4-FFF2-40B4-BE49-F238E27FC236}">
              <a16:creationId xmlns:a16="http://schemas.microsoft.com/office/drawing/2014/main" id="{29648625-274B-49E4-8491-59886037DF0D}"/>
            </a:ext>
          </a:extLst>
        </xdr:cNvPr>
        <xdr:cNvCxnSpPr/>
      </xdr:nvCxnSpPr>
      <xdr:spPr>
        <a:xfrm flipV="1">
          <a:off x="9429115" y="12851181"/>
          <a:ext cx="0" cy="1463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346" name="【公営住宅】&#10;一人当たり面積最小値テキスト">
          <a:extLst>
            <a:ext uri="{FF2B5EF4-FFF2-40B4-BE49-F238E27FC236}">
              <a16:creationId xmlns:a16="http://schemas.microsoft.com/office/drawing/2014/main" id="{DD3F1539-17DB-424E-A3C1-130774455572}"/>
            </a:ext>
          </a:extLst>
        </xdr:cNvPr>
        <xdr:cNvSpPr txBox="1"/>
      </xdr:nvSpPr>
      <xdr:spPr>
        <a:xfrm>
          <a:off x="9467850" y="1431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347" name="直線コネクタ 346">
          <a:extLst>
            <a:ext uri="{FF2B5EF4-FFF2-40B4-BE49-F238E27FC236}">
              <a16:creationId xmlns:a16="http://schemas.microsoft.com/office/drawing/2014/main" id="{B4D31BA9-DD36-4802-99E5-D1B0A5417573}"/>
            </a:ext>
          </a:extLst>
        </xdr:cNvPr>
        <xdr:cNvCxnSpPr/>
      </xdr:nvCxnSpPr>
      <xdr:spPr>
        <a:xfrm>
          <a:off x="9359900" y="1431444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348" name="【公営住宅】&#10;一人当たり面積最大値テキスト">
          <a:extLst>
            <a:ext uri="{FF2B5EF4-FFF2-40B4-BE49-F238E27FC236}">
              <a16:creationId xmlns:a16="http://schemas.microsoft.com/office/drawing/2014/main" id="{1065A1CE-2029-4AE0-BEB8-3004462AC4C7}"/>
            </a:ext>
          </a:extLst>
        </xdr:cNvPr>
        <xdr:cNvSpPr txBox="1"/>
      </xdr:nvSpPr>
      <xdr:spPr>
        <a:xfrm>
          <a:off x="9467850" y="1263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349" name="直線コネクタ 348">
          <a:extLst>
            <a:ext uri="{FF2B5EF4-FFF2-40B4-BE49-F238E27FC236}">
              <a16:creationId xmlns:a16="http://schemas.microsoft.com/office/drawing/2014/main" id="{076AC49B-A4F1-4C89-9D6A-06BF42878098}"/>
            </a:ext>
          </a:extLst>
        </xdr:cNvPr>
        <xdr:cNvCxnSpPr/>
      </xdr:nvCxnSpPr>
      <xdr:spPr>
        <a:xfrm>
          <a:off x="9359900" y="1285118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75480</xdr:rowOff>
    </xdr:from>
    <xdr:ext cx="469744" cy="259045"/>
    <xdr:sp macro="" textlink="">
      <xdr:nvSpPr>
        <xdr:cNvPr id="350" name="【公営住宅】&#10;一人当たり面積平均値テキスト">
          <a:extLst>
            <a:ext uri="{FF2B5EF4-FFF2-40B4-BE49-F238E27FC236}">
              <a16:creationId xmlns:a16="http://schemas.microsoft.com/office/drawing/2014/main" id="{BDFBA80A-8194-4ED7-8DBD-330FAAC09615}"/>
            </a:ext>
          </a:extLst>
        </xdr:cNvPr>
        <xdr:cNvSpPr txBox="1"/>
      </xdr:nvSpPr>
      <xdr:spPr>
        <a:xfrm>
          <a:off x="9467850" y="139502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351" name="フローチャート: 判断 350">
          <a:extLst>
            <a:ext uri="{FF2B5EF4-FFF2-40B4-BE49-F238E27FC236}">
              <a16:creationId xmlns:a16="http://schemas.microsoft.com/office/drawing/2014/main" id="{49DFF5AC-FD23-4DD7-AE91-CF0FCBA2E8B6}"/>
            </a:ext>
          </a:extLst>
        </xdr:cNvPr>
        <xdr:cNvSpPr/>
      </xdr:nvSpPr>
      <xdr:spPr>
        <a:xfrm>
          <a:off x="9398000" y="1409245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53175</xdr:rowOff>
    </xdr:from>
    <xdr:to>
      <xdr:col>50</xdr:col>
      <xdr:colOff>165100</xdr:colOff>
      <xdr:row>85</xdr:row>
      <xdr:rowOff>154775</xdr:rowOff>
    </xdr:to>
    <xdr:sp macro="" textlink="">
      <xdr:nvSpPr>
        <xdr:cNvPr id="352" name="フローチャート: 判断 351">
          <a:extLst>
            <a:ext uri="{FF2B5EF4-FFF2-40B4-BE49-F238E27FC236}">
              <a16:creationId xmlns:a16="http://schemas.microsoft.com/office/drawing/2014/main" id="{D08E0955-28C6-4AEB-BFC8-2C27CF387E57}"/>
            </a:ext>
          </a:extLst>
        </xdr:cNvPr>
        <xdr:cNvSpPr/>
      </xdr:nvSpPr>
      <xdr:spPr>
        <a:xfrm>
          <a:off x="8636000" y="1409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62891</xdr:rowOff>
    </xdr:from>
    <xdr:to>
      <xdr:col>46</xdr:col>
      <xdr:colOff>38100</xdr:colOff>
      <xdr:row>85</xdr:row>
      <xdr:rowOff>164491</xdr:rowOff>
    </xdr:to>
    <xdr:sp macro="" textlink="">
      <xdr:nvSpPr>
        <xdr:cNvPr id="353" name="フローチャート: 判断 352">
          <a:extLst>
            <a:ext uri="{FF2B5EF4-FFF2-40B4-BE49-F238E27FC236}">
              <a16:creationId xmlns:a16="http://schemas.microsoft.com/office/drawing/2014/main" id="{EC312E0C-A0C2-491C-AB85-3E3659CD4C9E}"/>
            </a:ext>
          </a:extLst>
        </xdr:cNvPr>
        <xdr:cNvSpPr/>
      </xdr:nvSpPr>
      <xdr:spPr>
        <a:xfrm>
          <a:off x="7842250" y="1410274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61404</xdr:rowOff>
    </xdr:from>
    <xdr:to>
      <xdr:col>41</xdr:col>
      <xdr:colOff>101600</xdr:colOff>
      <xdr:row>85</xdr:row>
      <xdr:rowOff>163004</xdr:rowOff>
    </xdr:to>
    <xdr:sp macro="" textlink="">
      <xdr:nvSpPr>
        <xdr:cNvPr id="354" name="フローチャート: 判断 353">
          <a:extLst>
            <a:ext uri="{FF2B5EF4-FFF2-40B4-BE49-F238E27FC236}">
              <a16:creationId xmlns:a16="http://schemas.microsoft.com/office/drawing/2014/main" id="{787058B9-2DBC-40C9-8BF9-F7689BE815D8}"/>
            </a:ext>
          </a:extLst>
        </xdr:cNvPr>
        <xdr:cNvSpPr/>
      </xdr:nvSpPr>
      <xdr:spPr>
        <a:xfrm>
          <a:off x="7029450" y="1410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63728</xdr:rowOff>
    </xdr:from>
    <xdr:to>
      <xdr:col>36</xdr:col>
      <xdr:colOff>165100</xdr:colOff>
      <xdr:row>85</xdr:row>
      <xdr:rowOff>165328</xdr:rowOff>
    </xdr:to>
    <xdr:sp macro="" textlink="">
      <xdr:nvSpPr>
        <xdr:cNvPr id="355" name="フローチャート: 判断 354">
          <a:extLst>
            <a:ext uri="{FF2B5EF4-FFF2-40B4-BE49-F238E27FC236}">
              <a16:creationId xmlns:a16="http://schemas.microsoft.com/office/drawing/2014/main" id="{3529930D-FBAC-4D77-9236-C1BB69EDA600}"/>
            </a:ext>
          </a:extLst>
        </xdr:cNvPr>
        <xdr:cNvSpPr/>
      </xdr:nvSpPr>
      <xdr:spPr>
        <a:xfrm>
          <a:off x="6235700" y="1410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4BB46B37-1E6A-40F6-A102-16D0B93834D1}"/>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A62A9B07-3BE2-4ACD-A2BB-7537C91A3E3D}"/>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4C2AADF5-6141-4441-8B83-A1FA76F265E0}"/>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1D874130-8231-44CE-B89F-3AF697352B0C}"/>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E273E1B5-DC12-4DEB-9C9C-3F8D0F718453}"/>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1549</xdr:rowOff>
    </xdr:from>
    <xdr:to>
      <xdr:col>55</xdr:col>
      <xdr:colOff>50800</xdr:colOff>
      <xdr:row>86</xdr:row>
      <xdr:rowOff>103149</xdr:rowOff>
    </xdr:to>
    <xdr:sp macro="" textlink="">
      <xdr:nvSpPr>
        <xdr:cNvPr id="361" name="楕円 360">
          <a:extLst>
            <a:ext uri="{FF2B5EF4-FFF2-40B4-BE49-F238E27FC236}">
              <a16:creationId xmlns:a16="http://schemas.microsoft.com/office/drawing/2014/main" id="{955C0270-0B46-4947-82E0-0E61E5C580BE}"/>
            </a:ext>
          </a:extLst>
        </xdr:cNvPr>
        <xdr:cNvSpPr/>
      </xdr:nvSpPr>
      <xdr:spPr>
        <a:xfrm>
          <a:off x="9398000" y="1420649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87926</xdr:rowOff>
    </xdr:from>
    <xdr:ext cx="469744" cy="259045"/>
    <xdr:sp macro="" textlink="">
      <xdr:nvSpPr>
        <xdr:cNvPr id="362" name="【公営住宅】&#10;一人当たり面積該当値テキスト">
          <a:extLst>
            <a:ext uri="{FF2B5EF4-FFF2-40B4-BE49-F238E27FC236}">
              <a16:creationId xmlns:a16="http://schemas.microsoft.com/office/drawing/2014/main" id="{8B66F732-8CBF-4C97-B6B0-5D752B1F8E4E}"/>
            </a:ext>
          </a:extLst>
        </xdr:cNvPr>
        <xdr:cNvSpPr txBox="1"/>
      </xdr:nvSpPr>
      <xdr:spPr>
        <a:xfrm>
          <a:off x="9467850" y="1412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3073</xdr:rowOff>
    </xdr:from>
    <xdr:to>
      <xdr:col>50</xdr:col>
      <xdr:colOff>165100</xdr:colOff>
      <xdr:row>86</xdr:row>
      <xdr:rowOff>104673</xdr:rowOff>
    </xdr:to>
    <xdr:sp macro="" textlink="">
      <xdr:nvSpPr>
        <xdr:cNvPr id="363" name="楕円 362">
          <a:extLst>
            <a:ext uri="{FF2B5EF4-FFF2-40B4-BE49-F238E27FC236}">
              <a16:creationId xmlns:a16="http://schemas.microsoft.com/office/drawing/2014/main" id="{EBA23C8F-5DDD-4E5F-B6B9-0D7442D813B9}"/>
            </a:ext>
          </a:extLst>
        </xdr:cNvPr>
        <xdr:cNvSpPr/>
      </xdr:nvSpPr>
      <xdr:spPr>
        <a:xfrm>
          <a:off x="8636000" y="1420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52349</xdr:rowOff>
    </xdr:from>
    <xdr:to>
      <xdr:col>55</xdr:col>
      <xdr:colOff>0</xdr:colOff>
      <xdr:row>86</xdr:row>
      <xdr:rowOff>53873</xdr:rowOff>
    </xdr:to>
    <xdr:cxnSp macro="">
      <xdr:nvCxnSpPr>
        <xdr:cNvPr id="364" name="直線コネクタ 363">
          <a:extLst>
            <a:ext uri="{FF2B5EF4-FFF2-40B4-BE49-F238E27FC236}">
              <a16:creationId xmlns:a16="http://schemas.microsoft.com/office/drawing/2014/main" id="{C3D66F70-233E-4050-B4F7-08A5748AA9F5}"/>
            </a:ext>
          </a:extLst>
        </xdr:cNvPr>
        <xdr:cNvCxnSpPr/>
      </xdr:nvCxnSpPr>
      <xdr:spPr>
        <a:xfrm flipV="1">
          <a:off x="8686800" y="14257299"/>
          <a:ext cx="74295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4559</xdr:rowOff>
    </xdr:from>
    <xdr:to>
      <xdr:col>46</xdr:col>
      <xdr:colOff>38100</xdr:colOff>
      <xdr:row>86</xdr:row>
      <xdr:rowOff>106159</xdr:rowOff>
    </xdr:to>
    <xdr:sp macro="" textlink="">
      <xdr:nvSpPr>
        <xdr:cNvPr id="365" name="楕円 364">
          <a:extLst>
            <a:ext uri="{FF2B5EF4-FFF2-40B4-BE49-F238E27FC236}">
              <a16:creationId xmlns:a16="http://schemas.microsoft.com/office/drawing/2014/main" id="{6539656F-CADE-4BB5-91F5-32F19E65E054}"/>
            </a:ext>
          </a:extLst>
        </xdr:cNvPr>
        <xdr:cNvSpPr/>
      </xdr:nvSpPr>
      <xdr:spPr>
        <a:xfrm>
          <a:off x="7842250" y="1420950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53873</xdr:rowOff>
    </xdr:from>
    <xdr:to>
      <xdr:col>50</xdr:col>
      <xdr:colOff>114300</xdr:colOff>
      <xdr:row>86</xdr:row>
      <xdr:rowOff>55359</xdr:rowOff>
    </xdr:to>
    <xdr:cxnSp macro="">
      <xdr:nvCxnSpPr>
        <xdr:cNvPr id="366" name="直線コネクタ 365">
          <a:extLst>
            <a:ext uri="{FF2B5EF4-FFF2-40B4-BE49-F238E27FC236}">
              <a16:creationId xmlns:a16="http://schemas.microsoft.com/office/drawing/2014/main" id="{F1EE7377-CBE2-46A6-A10F-B67926E952D4}"/>
            </a:ext>
          </a:extLst>
        </xdr:cNvPr>
        <xdr:cNvCxnSpPr/>
      </xdr:nvCxnSpPr>
      <xdr:spPr>
        <a:xfrm flipV="1">
          <a:off x="7886700" y="14258823"/>
          <a:ext cx="8001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6122</xdr:rowOff>
    </xdr:from>
    <xdr:to>
      <xdr:col>41</xdr:col>
      <xdr:colOff>101600</xdr:colOff>
      <xdr:row>86</xdr:row>
      <xdr:rowOff>107722</xdr:rowOff>
    </xdr:to>
    <xdr:sp macro="" textlink="">
      <xdr:nvSpPr>
        <xdr:cNvPr id="367" name="楕円 366">
          <a:extLst>
            <a:ext uri="{FF2B5EF4-FFF2-40B4-BE49-F238E27FC236}">
              <a16:creationId xmlns:a16="http://schemas.microsoft.com/office/drawing/2014/main" id="{78E309C7-8362-434C-99B2-C289FE94E834}"/>
            </a:ext>
          </a:extLst>
        </xdr:cNvPr>
        <xdr:cNvSpPr/>
      </xdr:nvSpPr>
      <xdr:spPr>
        <a:xfrm>
          <a:off x="7029450" y="142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55359</xdr:rowOff>
    </xdr:from>
    <xdr:to>
      <xdr:col>45</xdr:col>
      <xdr:colOff>177800</xdr:colOff>
      <xdr:row>86</xdr:row>
      <xdr:rowOff>56922</xdr:rowOff>
    </xdr:to>
    <xdr:cxnSp macro="">
      <xdr:nvCxnSpPr>
        <xdr:cNvPr id="368" name="直線コネクタ 367">
          <a:extLst>
            <a:ext uri="{FF2B5EF4-FFF2-40B4-BE49-F238E27FC236}">
              <a16:creationId xmlns:a16="http://schemas.microsoft.com/office/drawing/2014/main" id="{F04ED51F-4333-40CF-BBAB-492CF79DBEE8}"/>
            </a:ext>
          </a:extLst>
        </xdr:cNvPr>
        <xdr:cNvCxnSpPr/>
      </xdr:nvCxnSpPr>
      <xdr:spPr>
        <a:xfrm flipV="1">
          <a:off x="7080250" y="14260309"/>
          <a:ext cx="806450"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7493</xdr:rowOff>
    </xdr:from>
    <xdr:to>
      <xdr:col>36</xdr:col>
      <xdr:colOff>165100</xdr:colOff>
      <xdr:row>86</xdr:row>
      <xdr:rowOff>109093</xdr:rowOff>
    </xdr:to>
    <xdr:sp macro="" textlink="">
      <xdr:nvSpPr>
        <xdr:cNvPr id="369" name="楕円 368">
          <a:extLst>
            <a:ext uri="{FF2B5EF4-FFF2-40B4-BE49-F238E27FC236}">
              <a16:creationId xmlns:a16="http://schemas.microsoft.com/office/drawing/2014/main" id="{4DC5585A-96B1-4413-81F4-87E27F05469F}"/>
            </a:ext>
          </a:extLst>
        </xdr:cNvPr>
        <xdr:cNvSpPr/>
      </xdr:nvSpPr>
      <xdr:spPr>
        <a:xfrm>
          <a:off x="6235700" y="1421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56922</xdr:rowOff>
    </xdr:from>
    <xdr:to>
      <xdr:col>41</xdr:col>
      <xdr:colOff>50800</xdr:colOff>
      <xdr:row>86</xdr:row>
      <xdr:rowOff>58293</xdr:rowOff>
    </xdr:to>
    <xdr:cxnSp macro="">
      <xdr:nvCxnSpPr>
        <xdr:cNvPr id="370" name="直線コネクタ 369">
          <a:extLst>
            <a:ext uri="{FF2B5EF4-FFF2-40B4-BE49-F238E27FC236}">
              <a16:creationId xmlns:a16="http://schemas.microsoft.com/office/drawing/2014/main" id="{D7964F5B-EFC1-4293-B407-7E69805B6745}"/>
            </a:ext>
          </a:extLst>
        </xdr:cNvPr>
        <xdr:cNvCxnSpPr/>
      </xdr:nvCxnSpPr>
      <xdr:spPr>
        <a:xfrm flipV="1">
          <a:off x="6286500" y="14261872"/>
          <a:ext cx="79375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171302</xdr:rowOff>
    </xdr:from>
    <xdr:ext cx="469744" cy="259045"/>
    <xdr:sp macro="" textlink="">
      <xdr:nvSpPr>
        <xdr:cNvPr id="371" name="n_1aveValue【公営住宅】&#10;一人当たり面積">
          <a:extLst>
            <a:ext uri="{FF2B5EF4-FFF2-40B4-BE49-F238E27FC236}">
              <a16:creationId xmlns:a16="http://schemas.microsoft.com/office/drawing/2014/main" id="{E530DBE1-4C69-4EB0-A1F4-2514F5B5329E}"/>
            </a:ext>
          </a:extLst>
        </xdr:cNvPr>
        <xdr:cNvSpPr txBox="1"/>
      </xdr:nvSpPr>
      <xdr:spPr>
        <a:xfrm>
          <a:off x="8458277" y="1387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9568</xdr:rowOff>
    </xdr:from>
    <xdr:ext cx="469744" cy="259045"/>
    <xdr:sp macro="" textlink="">
      <xdr:nvSpPr>
        <xdr:cNvPr id="372" name="n_2aveValue【公営住宅】&#10;一人当たり面積">
          <a:extLst>
            <a:ext uri="{FF2B5EF4-FFF2-40B4-BE49-F238E27FC236}">
              <a16:creationId xmlns:a16="http://schemas.microsoft.com/office/drawing/2014/main" id="{A07E5B5A-FEEC-4BBE-8FB0-E36C1EFE635B}"/>
            </a:ext>
          </a:extLst>
        </xdr:cNvPr>
        <xdr:cNvSpPr txBox="1"/>
      </xdr:nvSpPr>
      <xdr:spPr>
        <a:xfrm>
          <a:off x="7677227" y="13884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8081</xdr:rowOff>
    </xdr:from>
    <xdr:ext cx="469744" cy="259045"/>
    <xdr:sp macro="" textlink="">
      <xdr:nvSpPr>
        <xdr:cNvPr id="373" name="n_3aveValue【公営住宅】&#10;一人当たり面積">
          <a:extLst>
            <a:ext uri="{FF2B5EF4-FFF2-40B4-BE49-F238E27FC236}">
              <a16:creationId xmlns:a16="http://schemas.microsoft.com/office/drawing/2014/main" id="{305C7C52-821E-4322-8672-27C19380AED2}"/>
            </a:ext>
          </a:extLst>
        </xdr:cNvPr>
        <xdr:cNvSpPr txBox="1"/>
      </xdr:nvSpPr>
      <xdr:spPr>
        <a:xfrm>
          <a:off x="6864427" y="1388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10405</xdr:rowOff>
    </xdr:from>
    <xdr:ext cx="469744" cy="259045"/>
    <xdr:sp macro="" textlink="">
      <xdr:nvSpPr>
        <xdr:cNvPr id="374" name="n_4aveValue【公営住宅】&#10;一人当たり面積">
          <a:extLst>
            <a:ext uri="{FF2B5EF4-FFF2-40B4-BE49-F238E27FC236}">
              <a16:creationId xmlns:a16="http://schemas.microsoft.com/office/drawing/2014/main" id="{7611E2CD-EF39-4782-A7BF-C1DA78C8BF77}"/>
            </a:ext>
          </a:extLst>
        </xdr:cNvPr>
        <xdr:cNvSpPr txBox="1"/>
      </xdr:nvSpPr>
      <xdr:spPr>
        <a:xfrm>
          <a:off x="6070677" y="13885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95800</xdr:rowOff>
    </xdr:from>
    <xdr:ext cx="469744" cy="259045"/>
    <xdr:sp macro="" textlink="">
      <xdr:nvSpPr>
        <xdr:cNvPr id="375" name="n_1mainValue【公営住宅】&#10;一人当たり面積">
          <a:extLst>
            <a:ext uri="{FF2B5EF4-FFF2-40B4-BE49-F238E27FC236}">
              <a16:creationId xmlns:a16="http://schemas.microsoft.com/office/drawing/2014/main" id="{C7CA2954-879F-4071-9D33-9CCD2165C133}"/>
            </a:ext>
          </a:extLst>
        </xdr:cNvPr>
        <xdr:cNvSpPr txBox="1"/>
      </xdr:nvSpPr>
      <xdr:spPr>
        <a:xfrm>
          <a:off x="8458277" y="14300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97286</xdr:rowOff>
    </xdr:from>
    <xdr:ext cx="469744" cy="259045"/>
    <xdr:sp macro="" textlink="">
      <xdr:nvSpPr>
        <xdr:cNvPr id="376" name="n_2mainValue【公営住宅】&#10;一人当たり面積">
          <a:extLst>
            <a:ext uri="{FF2B5EF4-FFF2-40B4-BE49-F238E27FC236}">
              <a16:creationId xmlns:a16="http://schemas.microsoft.com/office/drawing/2014/main" id="{B576EB1A-674C-455D-8481-271D0CBDA017}"/>
            </a:ext>
          </a:extLst>
        </xdr:cNvPr>
        <xdr:cNvSpPr txBox="1"/>
      </xdr:nvSpPr>
      <xdr:spPr>
        <a:xfrm>
          <a:off x="7677227" y="14302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98849</xdr:rowOff>
    </xdr:from>
    <xdr:ext cx="469744" cy="259045"/>
    <xdr:sp macro="" textlink="">
      <xdr:nvSpPr>
        <xdr:cNvPr id="377" name="n_3mainValue【公営住宅】&#10;一人当たり面積">
          <a:extLst>
            <a:ext uri="{FF2B5EF4-FFF2-40B4-BE49-F238E27FC236}">
              <a16:creationId xmlns:a16="http://schemas.microsoft.com/office/drawing/2014/main" id="{EF5D4827-B9FE-492C-B3CB-A9008AE48188}"/>
            </a:ext>
          </a:extLst>
        </xdr:cNvPr>
        <xdr:cNvSpPr txBox="1"/>
      </xdr:nvSpPr>
      <xdr:spPr>
        <a:xfrm>
          <a:off x="6864427" y="14303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100220</xdr:rowOff>
    </xdr:from>
    <xdr:ext cx="469744" cy="259045"/>
    <xdr:sp macro="" textlink="">
      <xdr:nvSpPr>
        <xdr:cNvPr id="378" name="n_4mainValue【公営住宅】&#10;一人当たり面積">
          <a:extLst>
            <a:ext uri="{FF2B5EF4-FFF2-40B4-BE49-F238E27FC236}">
              <a16:creationId xmlns:a16="http://schemas.microsoft.com/office/drawing/2014/main" id="{5141C49E-ED36-403D-89D0-48B5DF6D5BFE}"/>
            </a:ext>
          </a:extLst>
        </xdr:cNvPr>
        <xdr:cNvSpPr txBox="1"/>
      </xdr:nvSpPr>
      <xdr:spPr>
        <a:xfrm>
          <a:off x="6070677" y="14305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5B89B191-72E4-4C77-8862-1926F5C30683}"/>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93B047F0-A80D-4FB0-83D3-D5E87D0F8F9E}"/>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C5B3C154-7735-4D45-8A43-F29F02E1F242}"/>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EA18B326-609D-4082-B3D2-5FA59178964F}"/>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B9D516AE-6FCC-4CD9-B376-95C1D53B582E}"/>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8752CC07-2306-43CC-A23F-40CBE57EE5C0}"/>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9AFA876D-8F74-4A26-92C0-62827F7CAD8B}"/>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A8310386-D9C4-4FC4-A495-E27D68C0871B}"/>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45D80808-3578-4786-8326-719A063443C0}"/>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DBE141D1-BA52-4C8F-B309-ABA2EC2A122C}"/>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4C7B0A08-1B19-4C46-B96C-BFF5A73363BE}"/>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4CABA94E-DEF5-4D08-947A-9067A18FD771}"/>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C46CBD11-499B-4012-920C-FEE81D3B12A2}"/>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DA2B6892-FF0E-4E2B-815E-140CDC1B298B}"/>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69AF933E-5864-4E8B-97C2-3EF450FB487C}"/>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CA42E99C-3B0A-4C4D-9204-D858B20933B9}"/>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1C34E35F-1612-40BA-85BB-16C92BC7D467}"/>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592CBC16-4C01-4493-A882-583D80B469E1}"/>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C108C334-92BB-4F0D-97BB-BC7D6A8BB2AB}"/>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DD5CB5C9-553A-4052-9317-C32C3126031B}"/>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2D3B0978-0A29-4AFB-8B37-CD5F2F30FC1A}"/>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D7F9EB6D-9698-4AF2-B51C-CC66DEEA068E}"/>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B7BDFCF6-E8E4-47E4-A10C-259B82FDD09F}"/>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AF677969-9C96-4C9D-BC39-764240791D5E}"/>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E96FFD45-7A1D-4C16-9173-6F91C7BDC43C}"/>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9206E30C-F9CB-4BCE-84BE-0C54CA9DBAE3}"/>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758C7DA4-922B-4538-A1E9-BB4CBE6FB4CC}"/>
            </a:ext>
          </a:extLst>
        </xdr:cNvPr>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89A55A4E-764C-4AE1-BC09-6B2E17C07E38}"/>
            </a:ext>
          </a:extLst>
        </xdr:cNvPr>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B157DF25-2245-49E5-B083-9E72361BB415}"/>
            </a:ext>
          </a:extLst>
        </xdr:cNvPr>
        <xdr:cNvSpPr txBox="1"/>
      </xdr:nvSpPr>
      <xdr:spPr>
        <a:xfrm>
          <a:off x="107977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7A0BB16C-D65F-424D-8525-0F2D03EF9C4D}"/>
            </a:ext>
          </a:extLst>
        </xdr:cNvPr>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3C30B20F-0EF0-453A-8EB4-62A24AD550F9}"/>
            </a:ext>
          </a:extLst>
        </xdr:cNvPr>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17B41A6D-DC8D-46CC-9041-3625B1F9CCB3}"/>
            </a:ext>
          </a:extLst>
        </xdr:cNvPr>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C25BE6A0-F72E-4D19-9B02-37975AC2C29E}"/>
            </a:ext>
          </a:extLst>
        </xdr:cNvPr>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1600104A-B935-4117-B540-37BA394EB5BA}"/>
            </a:ext>
          </a:extLst>
        </xdr:cNvPr>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D2E9230A-C24D-4DFE-B4BF-FA15170180A4}"/>
            </a:ext>
          </a:extLst>
        </xdr:cNvPr>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A87A4A30-1458-400B-9D53-C8F4F8C9E854}"/>
            </a:ext>
          </a:extLst>
        </xdr:cNvPr>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5" name="テキスト ボックス 414">
          <a:extLst>
            <a:ext uri="{FF2B5EF4-FFF2-40B4-BE49-F238E27FC236}">
              <a16:creationId xmlns:a16="http://schemas.microsoft.com/office/drawing/2014/main" id="{317F9E96-14DB-4686-8182-5D93D73D0CDE}"/>
            </a:ext>
          </a:extLst>
        </xdr:cNvPr>
        <xdr:cNvSpPr txBox="1"/>
      </xdr:nvSpPr>
      <xdr:spPr>
        <a:xfrm>
          <a:off x="10906911" y="5375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C6BDE861-62AD-4B52-BB42-CCB2DC6DF2A2}"/>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455EBD42-D6AF-41DC-A5EB-35A4EDB99EB5}"/>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8" name="直線コネクタ 417">
          <a:extLst>
            <a:ext uri="{FF2B5EF4-FFF2-40B4-BE49-F238E27FC236}">
              <a16:creationId xmlns:a16="http://schemas.microsoft.com/office/drawing/2014/main" id="{3EA3E5A5-9AC2-4C82-8B6F-86E46DCA4ADA}"/>
            </a:ext>
          </a:extLst>
        </xdr:cNvPr>
        <xdr:cNvCxnSpPr/>
      </xdr:nvCxnSpPr>
      <xdr:spPr>
        <a:xfrm flipV="1">
          <a:off x="14699614" y="5511800"/>
          <a:ext cx="0" cy="12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5A723F73-7307-40F0-9D41-204FA23B038B}"/>
            </a:ext>
          </a:extLst>
        </xdr:cNvPr>
        <xdr:cNvSpPr txBox="1"/>
      </xdr:nvSpPr>
      <xdr:spPr>
        <a:xfrm>
          <a:off x="14738350" y="674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0" name="直線コネクタ 419">
          <a:extLst>
            <a:ext uri="{FF2B5EF4-FFF2-40B4-BE49-F238E27FC236}">
              <a16:creationId xmlns:a16="http://schemas.microsoft.com/office/drawing/2014/main" id="{EAD71931-D7FF-44B6-BCB8-7A8E21778988}"/>
            </a:ext>
          </a:extLst>
        </xdr:cNvPr>
        <xdr:cNvCxnSpPr/>
      </xdr:nvCxnSpPr>
      <xdr:spPr>
        <a:xfrm>
          <a:off x="14611350" y="67373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1" name="【認定こども園・幼稚園・保育所】&#10;有形固定資産減価償却率最大値テキスト">
          <a:extLst>
            <a:ext uri="{FF2B5EF4-FFF2-40B4-BE49-F238E27FC236}">
              <a16:creationId xmlns:a16="http://schemas.microsoft.com/office/drawing/2014/main" id="{9AD8B04E-DA76-4D08-A692-EF3746D574A0}"/>
            </a:ext>
          </a:extLst>
        </xdr:cNvPr>
        <xdr:cNvSpPr txBox="1"/>
      </xdr:nvSpPr>
      <xdr:spPr>
        <a:xfrm>
          <a:off x="14738350" y="52933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2" name="直線コネクタ 421">
          <a:extLst>
            <a:ext uri="{FF2B5EF4-FFF2-40B4-BE49-F238E27FC236}">
              <a16:creationId xmlns:a16="http://schemas.microsoft.com/office/drawing/2014/main" id="{27F56AE7-AA63-42B5-AE7B-18677E3949D6}"/>
            </a:ext>
          </a:extLst>
        </xdr:cNvPr>
        <xdr:cNvCxnSpPr/>
      </xdr:nvCxnSpPr>
      <xdr:spPr>
        <a:xfrm>
          <a:off x="14611350" y="5511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158767</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54C98BEA-DF4F-40F5-A646-D3981D5CB564}"/>
            </a:ext>
          </a:extLst>
        </xdr:cNvPr>
        <xdr:cNvSpPr txBox="1"/>
      </xdr:nvSpPr>
      <xdr:spPr>
        <a:xfrm>
          <a:off x="14738350" y="5943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24" name="フローチャート: 判断 423">
          <a:extLst>
            <a:ext uri="{FF2B5EF4-FFF2-40B4-BE49-F238E27FC236}">
              <a16:creationId xmlns:a16="http://schemas.microsoft.com/office/drawing/2014/main" id="{F4FA59D4-E46B-4D28-B155-6B0552A3B448}"/>
            </a:ext>
          </a:extLst>
        </xdr:cNvPr>
        <xdr:cNvSpPr/>
      </xdr:nvSpPr>
      <xdr:spPr>
        <a:xfrm>
          <a:off x="14649450" y="608584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425" name="フローチャート: 判断 424">
          <a:extLst>
            <a:ext uri="{FF2B5EF4-FFF2-40B4-BE49-F238E27FC236}">
              <a16:creationId xmlns:a16="http://schemas.microsoft.com/office/drawing/2014/main" id="{ACFF9DF5-EA6E-419C-9735-CD5A82DD75A8}"/>
            </a:ext>
          </a:extLst>
        </xdr:cNvPr>
        <xdr:cNvSpPr/>
      </xdr:nvSpPr>
      <xdr:spPr>
        <a:xfrm>
          <a:off x="1388745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167640</xdr:rowOff>
    </xdr:from>
    <xdr:to>
      <xdr:col>76</xdr:col>
      <xdr:colOff>165100</xdr:colOff>
      <xdr:row>37</xdr:row>
      <xdr:rowOff>97790</xdr:rowOff>
    </xdr:to>
    <xdr:sp macro="" textlink="">
      <xdr:nvSpPr>
        <xdr:cNvPr id="426" name="フローチャート: 判断 425">
          <a:extLst>
            <a:ext uri="{FF2B5EF4-FFF2-40B4-BE49-F238E27FC236}">
              <a16:creationId xmlns:a16="http://schemas.microsoft.com/office/drawing/2014/main" id="{5764DBCF-76E7-4865-9FE0-DA4A7DB61F4F}"/>
            </a:ext>
          </a:extLst>
        </xdr:cNvPr>
        <xdr:cNvSpPr/>
      </xdr:nvSpPr>
      <xdr:spPr>
        <a:xfrm>
          <a:off x="13093700" y="61175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427" name="フローチャート: 判断 426">
          <a:extLst>
            <a:ext uri="{FF2B5EF4-FFF2-40B4-BE49-F238E27FC236}">
              <a16:creationId xmlns:a16="http://schemas.microsoft.com/office/drawing/2014/main" id="{44A2A182-CD9D-461A-A362-C4C63AD0C8B2}"/>
            </a:ext>
          </a:extLst>
        </xdr:cNvPr>
        <xdr:cNvSpPr/>
      </xdr:nvSpPr>
      <xdr:spPr>
        <a:xfrm>
          <a:off x="12299950" y="61290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50800</xdr:rowOff>
    </xdr:from>
    <xdr:to>
      <xdr:col>67</xdr:col>
      <xdr:colOff>101600</xdr:colOff>
      <xdr:row>37</xdr:row>
      <xdr:rowOff>152400</xdr:rowOff>
    </xdr:to>
    <xdr:sp macro="" textlink="">
      <xdr:nvSpPr>
        <xdr:cNvPr id="428" name="フローチャート: 判断 427">
          <a:extLst>
            <a:ext uri="{FF2B5EF4-FFF2-40B4-BE49-F238E27FC236}">
              <a16:creationId xmlns:a16="http://schemas.microsoft.com/office/drawing/2014/main" id="{5A9CCA23-1BD1-450E-954B-16DD9BEC7309}"/>
            </a:ext>
          </a:extLst>
        </xdr:cNvPr>
        <xdr:cNvSpPr/>
      </xdr:nvSpPr>
      <xdr:spPr>
        <a:xfrm>
          <a:off x="11487150" y="61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428CCE31-EBC4-452B-B9C2-AE6755D878F9}"/>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8E972F5A-BAF2-4601-9366-8ECC8D8BB9D0}"/>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73D8A94E-6F6F-4C11-8B93-8A695DE7425F}"/>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DE8B8C57-4ADE-4F3B-B670-A06E2EE1C250}"/>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D5A848EC-8585-4260-9C8F-E32EF12B301E}"/>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83820</xdr:rowOff>
    </xdr:from>
    <xdr:to>
      <xdr:col>85</xdr:col>
      <xdr:colOff>177800</xdr:colOff>
      <xdr:row>40</xdr:row>
      <xdr:rowOff>13970</xdr:rowOff>
    </xdr:to>
    <xdr:sp macro="" textlink="">
      <xdr:nvSpPr>
        <xdr:cNvPr id="434" name="楕円 433">
          <a:extLst>
            <a:ext uri="{FF2B5EF4-FFF2-40B4-BE49-F238E27FC236}">
              <a16:creationId xmlns:a16="http://schemas.microsoft.com/office/drawing/2014/main" id="{5FF75A1D-7586-4701-B4DF-B7C8FC4A1A8C}"/>
            </a:ext>
          </a:extLst>
        </xdr:cNvPr>
        <xdr:cNvSpPr/>
      </xdr:nvSpPr>
      <xdr:spPr>
        <a:xfrm>
          <a:off x="14649450" y="652907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62247</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DACF1680-84FF-48E8-B193-ED51A4139620}"/>
            </a:ext>
          </a:extLst>
        </xdr:cNvPr>
        <xdr:cNvSpPr txBox="1"/>
      </xdr:nvSpPr>
      <xdr:spPr>
        <a:xfrm>
          <a:off x="14738350"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54610</xdr:rowOff>
    </xdr:from>
    <xdr:to>
      <xdr:col>81</xdr:col>
      <xdr:colOff>101600</xdr:colOff>
      <xdr:row>39</xdr:row>
      <xdr:rowOff>156210</xdr:rowOff>
    </xdr:to>
    <xdr:sp macro="" textlink="">
      <xdr:nvSpPr>
        <xdr:cNvPr id="436" name="楕円 435">
          <a:extLst>
            <a:ext uri="{FF2B5EF4-FFF2-40B4-BE49-F238E27FC236}">
              <a16:creationId xmlns:a16="http://schemas.microsoft.com/office/drawing/2014/main" id="{7CA2B644-CE0B-4822-B6D0-6D484C1B35E2}"/>
            </a:ext>
          </a:extLst>
        </xdr:cNvPr>
        <xdr:cNvSpPr/>
      </xdr:nvSpPr>
      <xdr:spPr>
        <a:xfrm>
          <a:off x="1388745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105410</xdr:rowOff>
    </xdr:from>
    <xdr:to>
      <xdr:col>85</xdr:col>
      <xdr:colOff>127000</xdr:colOff>
      <xdr:row>39</xdr:row>
      <xdr:rowOff>134620</xdr:rowOff>
    </xdr:to>
    <xdr:cxnSp macro="">
      <xdr:nvCxnSpPr>
        <xdr:cNvPr id="437" name="直線コネクタ 436">
          <a:extLst>
            <a:ext uri="{FF2B5EF4-FFF2-40B4-BE49-F238E27FC236}">
              <a16:creationId xmlns:a16="http://schemas.microsoft.com/office/drawing/2014/main" id="{61E319DF-FAAE-4FB4-806F-A536EAA3D2AE}"/>
            </a:ext>
          </a:extLst>
        </xdr:cNvPr>
        <xdr:cNvCxnSpPr/>
      </xdr:nvCxnSpPr>
      <xdr:spPr>
        <a:xfrm>
          <a:off x="13938250" y="6550660"/>
          <a:ext cx="762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24130</xdr:rowOff>
    </xdr:from>
    <xdr:to>
      <xdr:col>76</xdr:col>
      <xdr:colOff>165100</xdr:colOff>
      <xdr:row>39</xdr:row>
      <xdr:rowOff>125730</xdr:rowOff>
    </xdr:to>
    <xdr:sp macro="" textlink="">
      <xdr:nvSpPr>
        <xdr:cNvPr id="438" name="楕円 437">
          <a:extLst>
            <a:ext uri="{FF2B5EF4-FFF2-40B4-BE49-F238E27FC236}">
              <a16:creationId xmlns:a16="http://schemas.microsoft.com/office/drawing/2014/main" id="{0010DA08-83C5-42E1-8B83-C5FF847CD10E}"/>
            </a:ext>
          </a:extLst>
        </xdr:cNvPr>
        <xdr:cNvSpPr/>
      </xdr:nvSpPr>
      <xdr:spPr>
        <a:xfrm>
          <a:off x="130937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74930</xdr:rowOff>
    </xdr:from>
    <xdr:to>
      <xdr:col>81</xdr:col>
      <xdr:colOff>50800</xdr:colOff>
      <xdr:row>39</xdr:row>
      <xdr:rowOff>105410</xdr:rowOff>
    </xdr:to>
    <xdr:cxnSp macro="">
      <xdr:nvCxnSpPr>
        <xdr:cNvPr id="439" name="直線コネクタ 438">
          <a:extLst>
            <a:ext uri="{FF2B5EF4-FFF2-40B4-BE49-F238E27FC236}">
              <a16:creationId xmlns:a16="http://schemas.microsoft.com/office/drawing/2014/main" id="{8931620C-2C5C-422C-B089-8EAA57FA0D9C}"/>
            </a:ext>
          </a:extLst>
        </xdr:cNvPr>
        <xdr:cNvCxnSpPr/>
      </xdr:nvCxnSpPr>
      <xdr:spPr>
        <a:xfrm>
          <a:off x="13144500" y="6520180"/>
          <a:ext cx="79375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165100</xdr:rowOff>
    </xdr:from>
    <xdr:to>
      <xdr:col>72</xdr:col>
      <xdr:colOff>38100</xdr:colOff>
      <xdr:row>39</xdr:row>
      <xdr:rowOff>95250</xdr:rowOff>
    </xdr:to>
    <xdr:sp macro="" textlink="">
      <xdr:nvSpPr>
        <xdr:cNvPr id="440" name="楕円 439">
          <a:extLst>
            <a:ext uri="{FF2B5EF4-FFF2-40B4-BE49-F238E27FC236}">
              <a16:creationId xmlns:a16="http://schemas.microsoft.com/office/drawing/2014/main" id="{FE424225-E4F5-403B-B5C6-0E750DFC8844}"/>
            </a:ext>
          </a:extLst>
        </xdr:cNvPr>
        <xdr:cNvSpPr/>
      </xdr:nvSpPr>
      <xdr:spPr>
        <a:xfrm>
          <a:off x="12299950" y="64452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44450</xdr:rowOff>
    </xdr:from>
    <xdr:to>
      <xdr:col>76</xdr:col>
      <xdr:colOff>114300</xdr:colOff>
      <xdr:row>39</xdr:row>
      <xdr:rowOff>74930</xdr:rowOff>
    </xdr:to>
    <xdr:cxnSp macro="">
      <xdr:nvCxnSpPr>
        <xdr:cNvPr id="441" name="直線コネクタ 440">
          <a:extLst>
            <a:ext uri="{FF2B5EF4-FFF2-40B4-BE49-F238E27FC236}">
              <a16:creationId xmlns:a16="http://schemas.microsoft.com/office/drawing/2014/main" id="{975BD0B8-607B-454C-9632-A142A804FE0D}"/>
            </a:ext>
          </a:extLst>
        </xdr:cNvPr>
        <xdr:cNvCxnSpPr/>
      </xdr:nvCxnSpPr>
      <xdr:spPr>
        <a:xfrm>
          <a:off x="12344400" y="6489700"/>
          <a:ext cx="8001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134620</xdr:rowOff>
    </xdr:from>
    <xdr:to>
      <xdr:col>67</xdr:col>
      <xdr:colOff>101600</xdr:colOff>
      <xdr:row>39</xdr:row>
      <xdr:rowOff>64770</xdr:rowOff>
    </xdr:to>
    <xdr:sp macro="" textlink="">
      <xdr:nvSpPr>
        <xdr:cNvPr id="442" name="楕円 441">
          <a:extLst>
            <a:ext uri="{FF2B5EF4-FFF2-40B4-BE49-F238E27FC236}">
              <a16:creationId xmlns:a16="http://schemas.microsoft.com/office/drawing/2014/main" id="{8272EA14-E10B-4703-BA8B-6DCF01BA7677}"/>
            </a:ext>
          </a:extLst>
        </xdr:cNvPr>
        <xdr:cNvSpPr/>
      </xdr:nvSpPr>
      <xdr:spPr>
        <a:xfrm>
          <a:off x="11487150" y="64147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13970</xdr:rowOff>
    </xdr:from>
    <xdr:to>
      <xdr:col>71</xdr:col>
      <xdr:colOff>177800</xdr:colOff>
      <xdr:row>39</xdr:row>
      <xdr:rowOff>44450</xdr:rowOff>
    </xdr:to>
    <xdr:cxnSp macro="">
      <xdr:nvCxnSpPr>
        <xdr:cNvPr id="443" name="直線コネクタ 442">
          <a:extLst>
            <a:ext uri="{FF2B5EF4-FFF2-40B4-BE49-F238E27FC236}">
              <a16:creationId xmlns:a16="http://schemas.microsoft.com/office/drawing/2014/main" id="{D7DB839F-8310-42DB-9638-C99F092F41B5}"/>
            </a:ext>
          </a:extLst>
        </xdr:cNvPr>
        <xdr:cNvCxnSpPr/>
      </xdr:nvCxnSpPr>
      <xdr:spPr>
        <a:xfrm>
          <a:off x="11537950" y="6459220"/>
          <a:ext cx="80645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116857</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A848B41B-52C4-4B9B-8AC3-72DF801B69E9}"/>
            </a:ext>
          </a:extLst>
        </xdr:cNvPr>
        <xdr:cNvSpPr txBox="1"/>
      </xdr:nvSpPr>
      <xdr:spPr>
        <a:xfrm>
          <a:off x="13742044" y="590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114317</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4423B6F1-90EA-47A2-89F9-9723B41E7289}"/>
            </a:ext>
          </a:extLst>
        </xdr:cNvPr>
        <xdr:cNvSpPr txBox="1"/>
      </xdr:nvSpPr>
      <xdr:spPr>
        <a:xfrm>
          <a:off x="12960994" y="5899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516E8366-F2C7-4F7D-A47B-1F3F6A51A52D}"/>
            </a:ext>
          </a:extLst>
        </xdr:cNvPr>
        <xdr:cNvSpPr txBox="1"/>
      </xdr:nvSpPr>
      <xdr:spPr>
        <a:xfrm>
          <a:off x="12167244" y="5916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168927</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1F4DC110-33E1-451A-A3D9-292B0C5B40D0}"/>
            </a:ext>
          </a:extLst>
        </xdr:cNvPr>
        <xdr:cNvSpPr txBox="1"/>
      </xdr:nvSpPr>
      <xdr:spPr>
        <a:xfrm>
          <a:off x="11354444" y="594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147337</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1171629C-E846-4C8C-A49F-5FC8F65192A2}"/>
            </a:ext>
          </a:extLst>
        </xdr:cNvPr>
        <xdr:cNvSpPr txBox="1"/>
      </xdr:nvSpPr>
      <xdr:spPr>
        <a:xfrm>
          <a:off x="13742044" y="6592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116857</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3FE4202F-13D3-498F-88DA-4FF680FED412}"/>
            </a:ext>
          </a:extLst>
        </xdr:cNvPr>
        <xdr:cNvSpPr txBox="1"/>
      </xdr:nvSpPr>
      <xdr:spPr>
        <a:xfrm>
          <a:off x="12960994" y="6562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86377</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C1A8F73A-5007-4910-93CB-E985DF177DE4}"/>
            </a:ext>
          </a:extLst>
        </xdr:cNvPr>
        <xdr:cNvSpPr txBox="1"/>
      </xdr:nvSpPr>
      <xdr:spPr>
        <a:xfrm>
          <a:off x="12167244" y="653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55897</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8DAF7604-9282-4CA5-8C2F-8D636A35D30D}"/>
            </a:ext>
          </a:extLst>
        </xdr:cNvPr>
        <xdr:cNvSpPr txBox="1"/>
      </xdr:nvSpPr>
      <xdr:spPr>
        <a:xfrm>
          <a:off x="11354444" y="6501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8E7CBAF6-A02A-4AFF-A91C-852C74B14654}"/>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21288576-C5F3-459D-9356-2C53E3CB88F0}"/>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DD606C23-9C34-45EB-9AAF-9AB7B7DA4FA4}"/>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16BE91EF-12E4-4468-A689-2F7F1652849E}"/>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0AFB6D62-E668-4104-9D13-6008E9C40E20}"/>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AA4C292E-EBD2-4E00-90B3-B02607D79332}"/>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AEFC3ED8-443E-4E5B-A771-BF3F0CCBC4AE}"/>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68B3FDE3-394B-44D4-817E-FBECE21CB487}"/>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CBDEAB43-9F6A-4E85-8D53-4F97EC6AFD47}"/>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B4182DDE-CEDF-46C2-BFC2-1B38D4F56FD7}"/>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AF69AFA3-FBE8-43E9-A4FC-3DF867409F0A}"/>
            </a:ext>
          </a:extLst>
        </xdr:cNvPr>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9920B4F6-BA49-4A4A-96E9-64BB25D6C13B}"/>
            </a:ext>
          </a:extLst>
        </xdr:cNvPr>
        <xdr:cNvSpPr txBox="1"/>
      </xdr:nvSpPr>
      <xdr:spPr>
        <a:xfrm>
          <a:off x="1604917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C7725EB7-984A-4AB1-A4CB-FC189051C09F}"/>
            </a:ext>
          </a:extLst>
        </xdr:cNvPr>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F08FE66D-4DC9-4D6D-B14F-DCE05A7F0EE0}"/>
            </a:ext>
          </a:extLst>
        </xdr:cNvPr>
        <xdr:cNvSpPr txBox="1"/>
      </xdr:nvSpPr>
      <xdr:spPr>
        <a:xfrm>
          <a:off x="1604917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2F9C1EB2-1C4D-49C7-B95A-515665FFF12E}"/>
            </a:ext>
          </a:extLst>
        </xdr:cNvPr>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B44B75E6-A669-4F91-A18D-24CCF32112B6}"/>
            </a:ext>
          </a:extLst>
        </xdr:cNvPr>
        <xdr:cNvSpPr txBox="1"/>
      </xdr:nvSpPr>
      <xdr:spPr>
        <a:xfrm>
          <a:off x="1604917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E616F3B5-B81E-4558-A967-D53C63C144CD}"/>
            </a:ext>
          </a:extLst>
        </xdr:cNvPr>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4A6A2529-D8E9-46C9-B17C-69312FFDB977}"/>
            </a:ext>
          </a:extLst>
        </xdr:cNvPr>
        <xdr:cNvSpPr txBox="1"/>
      </xdr:nvSpPr>
      <xdr:spPr>
        <a:xfrm>
          <a:off x="1604917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5A1F3929-FC9F-4F26-9030-DFD629662D4F}"/>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15E766F3-1769-44EF-BC4B-F80263E9DDF2}"/>
            </a:ext>
          </a:extLst>
        </xdr:cNvPr>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B58EC9F6-EE04-4DFB-8AD9-EE00528E008F}"/>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473" name="直線コネクタ 472">
          <a:extLst>
            <a:ext uri="{FF2B5EF4-FFF2-40B4-BE49-F238E27FC236}">
              <a16:creationId xmlns:a16="http://schemas.microsoft.com/office/drawing/2014/main" id="{37E3DA9B-0C0F-4287-AF35-E447B933E6A6}"/>
            </a:ext>
          </a:extLst>
        </xdr:cNvPr>
        <xdr:cNvCxnSpPr/>
      </xdr:nvCxnSpPr>
      <xdr:spPr>
        <a:xfrm flipV="1">
          <a:off x="19951064" y="5524907"/>
          <a:ext cx="0" cy="134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65C50684-F7B1-41D8-8B9A-984FBA53BE54}"/>
            </a:ext>
          </a:extLst>
        </xdr:cNvPr>
        <xdr:cNvSpPr txBox="1"/>
      </xdr:nvSpPr>
      <xdr:spPr>
        <a:xfrm>
          <a:off x="19989800" y="687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5" name="直線コネクタ 474">
          <a:extLst>
            <a:ext uri="{FF2B5EF4-FFF2-40B4-BE49-F238E27FC236}">
              <a16:creationId xmlns:a16="http://schemas.microsoft.com/office/drawing/2014/main" id="{9745A2E7-6336-47B1-9F24-BDA94C8F92C8}"/>
            </a:ext>
          </a:extLst>
        </xdr:cNvPr>
        <xdr:cNvCxnSpPr/>
      </xdr:nvCxnSpPr>
      <xdr:spPr>
        <a:xfrm>
          <a:off x="19881850" y="68676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49340887-23CF-4BB7-8533-FE1D2E63821F}"/>
            </a:ext>
          </a:extLst>
        </xdr:cNvPr>
        <xdr:cNvSpPr txBox="1"/>
      </xdr:nvSpPr>
      <xdr:spPr>
        <a:xfrm>
          <a:off x="19989800" y="530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477" name="直線コネクタ 476">
          <a:extLst>
            <a:ext uri="{FF2B5EF4-FFF2-40B4-BE49-F238E27FC236}">
              <a16:creationId xmlns:a16="http://schemas.microsoft.com/office/drawing/2014/main" id="{B5A46C89-C0D7-4927-92A4-F2651FCECF5C}"/>
            </a:ext>
          </a:extLst>
        </xdr:cNvPr>
        <xdr:cNvCxnSpPr/>
      </xdr:nvCxnSpPr>
      <xdr:spPr>
        <a:xfrm>
          <a:off x="19881850" y="55249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60621</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8DB4C537-606F-4FF7-BAB9-0F70F0B33496}"/>
            </a:ext>
          </a:extLst>
        </xdr:cNvPr>
        <xdr:cNvSpPr txBox="1"/>
      </xdr:nvSpPr>
      <xdr:spPr>
        <a:xfrm>
          <a:off x="19989800" y="6340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479" name="フローチャート: 判断 478">
          <a:extLst>
            <a:ext uri="{FF2B5EF4-FFF2-40B4-BE49-F238E27FC236}">
              <a16:creationId xmlns:a16="http://schemas.microsoft.com/office/drawing/2014/main" id="{823D8968-65F5-4719-B67F-CB94E5681010}"/>
            </a:ext>
          </a:extLst>
        </xdr:cNvPr>
        <xdr:cNvSpPr/>
      </xdr:nvSpPr>
      <xdr:spPr>
        <a:xfrm>
          <a:off x="19900900" y="648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45974</xdr:rowOff>
    </xdr:from>
    <xdr:to>
      <xdr:col>112</xdr:col>
      <xdr:colOff>38100</xdr:colOff>
      <xdr:row>39</xdr:row>
      <xdr:rowOff>147574</xdr:rowOff>
    </xdr:to>
    <xdr:sp macro="" textlink="">
      <xdr:nvSpPr>
        <xdr:cNvPr id="480" name="フローチャート: 判断 479">
          <a:extLst>
            <a:ext uri="{FF2B5EF4-FFF2-40B4-BE49-F238E27FC236}">
              <a16:creationId xmlns:a16="http://schemas.microsoft.com/office/drawing/2014/main" id="{C0720E8B-9DE5-4DB6-A258-80698B545E1C}"/>
            </a:ext>
          </a:extLst>
        </xdr:cNvPr>
        <xdr:cNvSpPr/>
      </xdr:nvSpPr>
      <xdr:spPr>
        <a:xfrm>
          <a:off x="19157950" y="649122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81" name="フローチャート: 判断 480">
          <a:extLst>
            <a:ext uri="{FF2B5EF4-FFF2-40B4-BE49-F238E27FC236}">
              <a16:creationId xmlns:a16="http://schemas.microsoft.com/office/drawing/2014/main" id="{5DF5C7F3-73CE-4D9A-BB94-33F819084755}"/>
            </a:ext>
          </a:extLst>
        </xdr:cNvPr>
        <xdr:cNvSpPr/>
      </xdr:nvSpPr>
      <xdr:spPr>
        <a:xfrm>
          <a:off x="18345150" y="650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48717</xdr:rowOff>
    </xdr:from>
    <xdr:to>
      <xdr:col>102</xdr:col>
      <xdr:colOff>165100</xdr:colOff>
      <xdr:row>39</xdr:row>
      <xdr:rowOff>150317</xdr:rowOff>
    </xdr:to>
    <xdr:sp macro="" textlink="">
      <xdr:nvSpPr>
        <xdr:cNvPr id="482" name="フローチャート: 判断 481">
          <a:extLst>
            <a:ext uri="{FF2B5EF4-FFF2-40B4-BE49-F238E27FC236}">
              <a16:creationId xmlns:a16="http://schemas.microsoft.com/office/drawing/2014/main" id="{B5C114D5-F469-4DAB-8735-8FEF619B9655}"/>
            </a:ext>
          </a:extLst>
        </xdr:cNvPr>
        <xdr:cNvSpPr/>
      </xdr:nvSpPr>
      <xdr:spPr>
        <a:xfrm>
          <a:off x="17551400" y="649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71577</xdr:rowOff>
    </xdr:from>
    <xdr:to>
      <xdr:col>98</xdr:col>
      <xdr:colOff>38100</xdr:colOff>
      <xdr:row>40</xdr:row>
      <xdr:rowOff>1727</xdr:rowOff>
    </xdr:to>
    <xdr:sp macro="" textlink="">
      <xdr:nvSpPr>
        <xdr:cNvPr id="483" name="フローチャート: 判断 482">
          <a:extLst>
            <a:ext uri="{FF2B5EF4-FFF2-40B4-BE49-F238E27FC236}">
              <a16:creationId xmlns:a16="http://schemas.microsoft.com/office/drawing/2014/main" id="{BB6326C0-E0CF-4CB3-9C27-988E507FAADC}"/>
            </a:ext>
          </a:extLst>
        </xdr:cNvPr>
        <xdr:cNvSpPr/>
      </xdr:nvSpPr>
      <xdr:spPr>
        <a:xfrm>
          <a:off x="16757650" y="651682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AD9FA548-A4D0-4339-89E0-FBCDF1BE6D75}"/>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45135F1-DEF6-4F65-B881-973DF66A0031}"/>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45349C55-2EE6-4FE8-ACCC-A227E294812A}"/>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8B068D09-BFF0-4956-AF68-4E741501F500}"/>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2B8742F3-C554-4A09-8273-3FBF496B29A4}"/>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110896</xdr:rowOff>
    </xdr:from>
    <xdr:to>
      <xdr:col>116</xdr:col>
      <xdr:colOff>114300</xdr:colOff>
      <xdr:row>40</xdr:row>
      <xdr:rowOff>41046</xdr:rowOff>
    </xdr:to>
    <xdr:sp macro="" textlink="">
      <xdr:nvSpPr>
        <xdr:cNvPr id="489" name="楕円 488">
          <a:extLst>
            <a:ext uri="{FF2B5EF4-FFF2-40B4-BE49-F238E27FC236}">
              <a16:creationId xmlns:a16="http://schemas.microsoft.com/office/drawing/2014/main" id="{95915F5D-62A0-41C4-A587-535141FEFEDD}"/>
            </a:ext>
          </a:extLst>
        </xdr:cNvPr>
        <xdr:cNvSpPr/>
      </xdr:nvSpPr>
      <xdr:spPr>
        <a:xfrm>
          <a:off x="19900900" y="655614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89323</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D29413FD-5FAC-4F5A-99C0-0ED766640790}"/>
            </a:ext>
          </a:extLst>
        </xdr:cNvPr>
        <xdr:cNvSpPr txBox="1"/>
      </xdr:nvSpPr>
      <xdr:spPr>
        <a:xfrm>
          <a:off x="19989800" y="653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119126</xdr:rowOff>
    </xdr:from>
    <xdr:to>
      <xdr:col>112</xdr:col>
      <xdr:colOff>38100</xdr:colOff>
      <xdr:row>40</xdr:row>
      <xdr:rowOff>49276</xdr:rowOff>
    </xdr:to>
    <xdr:sp macro="" textlink="">
      <xdr:nvSpPr>
        <xdr:cNvPr id="491" name="楕円 490">
          <a:extLst>
            <a:ext uri="{FF2B5EF4-FFF2-40B4-BE49-F238E27FC236}">
              <a16:creationId xmlns:a16="http://schemas.microsoft.com/office/drawing/2014/main" id="{4CFEA539-9E85-4510-9EBE-B2D0C8D078C4}"/>
            </a:ext>
          </a:extLst>
        </xdr:cNvPr>
        <xdr:cNvSpPr/>
      </xdr:nvSpPr>
      <xdr:spPr>
        <a:xfrm>
          <a:off x="19157950" y="656437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161696</xdr:rowOff>
    </xdr:from>
    <xdr:to>
      <xdr:col>116</xdr:col>
      <xdr:colOff>63500</xdr:colOff>
      <xdr:row>39</xdr:row>
      <xdr:rowOff>169926</xdr:rowOff>
    </xdr:to>
    <xdr:cxnSp macro="">
      <xdr:nvCxnSpPr>
        <xdr:cNvPr id="492" name="直線コネクタ 491">
          <a:extLst>
            <a:ext uri="{FF2B5EF4-FFF2-40B4-BE49-F238E27FC236}">
              <a16:creationId xmlns:a16="http://schemas.microsoft.com/office/drawing/2014/main" id="{BEC06511-C800-4EAB-BBB2-719D0331C6E5}"/>
            </a:ext>
          </a:extLst>
        </xdr:cNvPr>
        <xdr:cNvCxnSpPr/>
      </xdr:nvCxnSpPr>
      <xdr:spPr>
        <a:xfrm flipV="1">
          <a:off x="19202400" y="6606946"/>
          <a:ext cx="749300" cy="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126441</xdr:rowOff>
    </xdr:from>
    <xdr:to>
      <xdr:col>107</xdr:col>
      <xdr:colOff>101600</xdr:colOff>
      <xdr:row>40</xdr:row>
      <xdr:rowOff>56591</xdr:rowOff>
    </xdr:to>
    <xdr:sp macro="" textlink="">
      <xdr:nvSpPr>
        <xdr:cNvPr id="493" name="楕円 492">
          <a:extLst>
            <a:ext uri="{FF2B5EF4-FFF2-40B4-BE49-F238E27FC236}">
              <a16:creationId xmlns:a16="http://schemas.microsoft.com/office/drawing/2014/main" id="{DCD5420E-24F0-4DB8-A749-3D03A4EC4DEC}"/>
            </a:ext>
          </a:extLst>
        </xdr:cNvPr>
        <xdr:cNvSpPr/>
      </xdr:nvSpPr>
      <xdr:spPr>
        <a:xfrm>
          <a:off x="18345150" y="657169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169926</xdr:rowOff>
    </xdr:from>
    <xdr:to>
      <xdr:col>111</xdr:col>
      <xdr:colOff>177800</xdr:colOff>
      <xdr:row>40</xdr:row>
      <xdr:rowOff>5791</xdr:rowOff>
    </xdr:to>
    <xdr:cxnSp macro="">
      <xdr:nvCxnSpPr>
        <xdr:cNvPr id="494" name="直線コネクタ 493">
          <a:extLst>
            <a:ext uri="{FF2B5EF4-FFF2-40B4-BE49-F238E27FC236}">
              <a16:creationId xmlns:a16="http://schemas.microsoft.com/office/drawing/2014/main" id="{3CA8EACC-0B84-40D5-8D15-715C2392C04F}"/>
            </a:ext>
          </a:extLst>
        </xdr:cNvPr>
        <xdr:cNvCxnSpPr/>
      </xdr:nvCxnSpPr>
      <xdr:spPr>
        <a:xfrm flipV="1">
          <a:off x="18395950" y="6608826"/>
          <a:ext cx="80645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134671</xdr:rowOff>
    </xdr:from>
    <xdr:to>
      <xdr:col>102</xdr:col>
      <xdr:colOff>165100</xdr:colOff>
      <xdr:row>40</xdr:row>
      <xdr:rowOff>64821</xdr:rowOff>
    </xdr:to>
    <xdr:sp macro="" textlink="">
      <xdr:nvSpPr>
        <xdr:cNvPr id="495" name="楕円 494">
          <a:extLst>
            <a:ext uri="{FF2B5EF4-FFF2-40B4-BE49-F238E27FC236}">
              <a16:creationId xmlns:a16="http://schemas.microsoft.com/office/drawing/2014/main" id="{628FFAFD-AB94-40BF-833F-AE0206775C7F}"/>
            </a:ext>
          </a:extLst>
        </xdr:cNvPr>
        <xdr:cNvSpPr/>
      </xdr:nvSpPr>
      <xdr:spPr>
        <a:xfrm>
          <a:off x="17551400" y="657992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5791</xdr:rowOff>
    </xdr:from>
    <xdr:to>
      <xdr:col>107</xdr:col>
      <xdr:colOff>50800</xdr:colOff>
      <xdr:row>40</xdr:row>
      <xdr:rowOff>14021</xdr:rowOff>
    </xdr:to>
    <xdr:cxnSp macro="">
      <xdr:nvCxnSpPr>
        <xdr:cNvPr id="496" name="直線コネクタ 495">
          <a:extLst>
            <a:ext uri="{FF2B5EF4-FFF2-40B4-BE49-F238E27FC236}">
              <a16:creationId xmlns:a16="http://schemas.microsoft.com/office/drawing/2014/main" id="{412A210A-6654-4444-9CC3-10E05D8C3A46}"/>
            </a:ext>
          </a:extLst>
        </xdr:cNvPr>
        <xdr:cNvCxnSpPr/>
      </xdr:nvCxnSpPr>
      <xdr:spPr>
        <a:xfrm flipV="1">
          <a:off x="17602200" y="6616141"/>
          <a:ext cx="79375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141071</xdr:rowOff>
    </xdr:from>
    <xdr:to>
      <xdr:col>98</xdr:col>
      <xdr:colOff>38100</xdr:colOff>
      <xdr:row>40</xdr:row>
      <xdr:rowOff>71221</xdr:rowOff>
    </xdr:to>
    <xdr:sp macro="" textlink="">
      <xdr:nvSpPr>
        <xdr:cNvPr id="497" name="楕円 496">
          <a:extLst>
            <a:ext uri="{FF2B5EF4-FFF2-40B4-BE49-F238E27FC236}">
              <a16:creationId xmlns:a16="http://schemas.microsoft.com/office/drawing/2014/main" id="{3A966CF2-2D95-4646-A15B-E04591158DD5}"/>
            </a:ext>
          </a:extLst>
        </xdr:cNvPr>
        <xdr:cNvSpPr/>
      </xdr:nvSpPr>
      <xdr:spPr>
        <a:xfrm>
          <a:off x="16757650" y="658632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14021</xdr:rowOff>
    </xdr:from>
    <xdr:to>
      <xdr:col>102</xdr:col>
      <xdr:colOff>114300</xdr:colOff>
      <xdr:row>40</xdr:row>
      <xdr:rowOff>20421</xdr:rowOff>
    </xdr:to>
    <xdr:cxnSp macro="">
      <xdr:nvCxnSpPr>
        <xdr:cNvPr id="498" name="直線コネクタ 497">
          <a:extLst>
            <a:ext uri="{FF2B5EF4-FFF2-40B4-BE49-F238E27FC236}">
              <a16:creationId xmlns:a16="http://schemas.microsoft.com/office/drawing/2014/main" id="{13467269-21E2-4208-9AFC-E1D725F99AA3}"/>
            </a:ext>
          </a:extLst>
        </xdr:cNvPr>
        <xdr:cNvCxnSpPr/>
      </xdr:nvCxnSpPr>
      <xdr:spPr>
        <a:xfrm flipV="1">
          <a:off x="16802100" y="6624371"/>
          <a:ext cx="8001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164101</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BB95F46F-58EF-45A1-A404-2400666E1800}"/>
            </a:ext>
          </a:extLst>
        </xdr:cNvPr>
        <xdr:cNvSpPr txBox="1"/>
      </xdr:nvSpPr>
      <xdr:spPr>
        <a:xfrm>
          <a:off x="18980227" y="627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1795</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B07716E4-C6B9-4EE5-ACBF-1905968D902B}"/>
            </a:ext>
          </a:extLst>
        </xdr:cNvPr>
        <xdr:cNvSpPr txBox="1"/>
      </xdr:nvSpPr>
      <xdr:spPr>
        <a:xfrm>
          <a:off x="18180127" y="628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166844</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3008E847-2C66-44B9-8F03-C3D5C2694925}"/>
            </a:ext>
          </a:extLst>
        </xdr:cNvPr>
        <xdr:cNvSpPr txBox="1"/>
      </xdr:nvSpPr>
      <xdr:spPr>
        <a:xfrm>
          <a:off x="17386377" y="6281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18254</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6EB195F2-82D4-4556-85FC-061E5E8D962A}"/>
            </a:ext>
          </a:extLst>
        </xdr:cNvPr>
        <xdr:cNvSpPr txBox="1"/>
      </xdr:nvSpPr>
      <xdr:spPr>
        <a:xfrm>
          <a:off x="16592627" y="629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40403</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CF4A80DD-B0E8-4DE4-A3C8-D9892947AF82}"/>
            </a:ext>
          </a:extLst>
        </xdr:cNvPr>
        <xdr:cNvSpPr txBox="1"/>
      </xdr:nvSpPr>
      <xdr:spPr>
        <a:xfrm>
          <a:off x="18980227" y="6650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47718</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FB4935E9-1A3B-4815-B562-25D5EE1CF2C2}"/>
            </a:ext>
          </a:extLst>
        </xdr:cNvPr>
        <xdr:cNvSpPr txBox="1"/>
      </xdr:nvSpPr>
      <xdr:spPr>
        <a:xfrm>
          <a:off x="18180127" y="6658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55948</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4E2D3448-CDC5-48B6-AFD9-577011D009D8}"/>
            </a:ext>
          </a:extLst>
        </xdr:cNvPr>
        <xdr:cNvSpPr txBox="1"/>
      </xdr:nvSpPr>
      <xdr:spPr>
        <a:xfrm>
          <a:off x="17386377" y="6666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62348</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A1357DA4-F2A0-4C1F-B625-F13AF6A53AF7}"/>
            </a:ext>
          </a:extLst>
        </xdr:cNvPr>
        <xdr:cNvSpPr txBox="1"/>
      </xdr:nvSpPr>
      <xdr:spPr>
        <a:xfrm>
          <a:off x="16592627" y="667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E261385F-5AEF-4769-BBD3-5CC6CC4952D3}"/>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38E7920F-E47E-417C-B33F-9334D393685B}"/>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6469C11E-5710-48FB-9B3F-3106725F5BD6}"/>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B98B3100-BB0F-4D22-9E40-30792BC4F59B}"/>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B77F0A85-BABD-43AD-AA72-0590DB167361}"/>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5C8BB659-655E-4ECA-AB78-C7B9FEA2A940}"/>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B5981B58-3C66-45AB-862A-7A1777B38320}"/>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4BBD675B-A92C-472A-B241-93B0D06FD825}"/>
            </a:ext>
          </a:extLst>
        </xdr:cNvPr>
        <xdr:cNvSpPr/>
      </xdr:nvSpPr>
      <xdr:spPr>
        <a:xfrm>
          <a:off x="11207750" y="88138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5" name="正方形/長方形 514">
          <a:extLst>
            <a:ext uri="{FF2B5EF4-FFF2-40B4-BE49-F238E27FC236}">
              <a16:creationId xmlns:a16="http://schemas.microsoft.com/office/drawing/2014/main" id="{E20731B3-1F4B-4EB8-AC7D-C9AEF23729B6}"/>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6" name="正方形/長方形 515">
          <a:extLst>
            <a:ext uri="{FF2B5EF4-FFF2-40B4-BE49-F238E27FC236}">
              <a16:creationId xmlns:a16="http://schemas.microsoft.com/office/drawing/2014/main" id="{8048EE04-0709-426A-8885-15A0439BE100}"/>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7" name="正方形/長方形 516">
          <a:extLst>
            <a:ext uri="{FF2B5EF4-FFF2-40B4-BE49-F238E27FC236}">
              <a16:creationId xmlns:a16="http://schemas.microsoft.com/office/drawing/2014/main" id="{814D24F1-1EA7-487B-97C9-09C0AAF9F039}"/>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8" name="正方形/長方形 517">
          <a:extLst>
            <a:ext uri="{FF2B5EF4-FFF2-40B4-BE49-F238E27FC236}">
              <a16:creationId xmlns:a16="http://schemas.microsoft.com/office/drawing/2014/main" id="{C3C0F11C-850B-4953-910B-3CE4FF04E9DE}"/>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9" name="正方形/長方形 518">
          <a:extLst>
            <a:ext uri="{FF2B5EF4-FFF2-40B4-BE49-F238E27FC236}">
              <a16:creationId xmlns:a16="http://schemas.microsoft.com/office/drawing/2014/main" id="{1597A0C6-EA51-4BDC-8968-DEA3A2D4ED96}"/>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0" name="正方形/長方形 519">
          <a:extLst>
            <a:ext uri="{FF2B5EF4-FFF2-40B4-BE49-F238E27FC236}">
              <a16:creationId xmlns:a16="http://schemas.microsoft.com/office/drawing/2014/main" id="{3B67BF27-EA43-4B7D-BB8E-F3BF34AD84D7}"/>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1" name="正方形/長方形 520">
          <a:extLst>
            <a:ext uri="{FF2B5EF4-FFF2-40B4-BE49-F238E27FC236}">
              <a16:creationId xmlns:a16="http://schemas.microsoft.com/office/drawing/2014/main" id="{18D6E74A-E77B-4CC5-B920-6175BCEE7A8A}"/>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2" name="正方形/長方形 521">
          <a:extLst>
            <a:ext uri="{FF2B5EF4-FFF2-40B4-BE49-F238E27FC236}">
              <a16:creationId xmlns:a16="http://schemas.microsoft.com/office/drawing/2014/main" id="{E86726F9-70FA-4133-8FC1-72F50CE8CFAA}"/>
            </a:ext>
          </a:extLst>
        </xdr:cNvPr>
        <xdr:cNvSpPr/>
      </xdr:nvSpPr>
      <xdr:spPr>
        <a:xfrm>
          <a:off x="16459200" y="88138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a:extLst>
            <a:ext uri="{FF2B5EF4-FFF2-40B4-BE49-F238E27FC236}">
              <a16:creationId xmlns:a16="http://schemas.microsoft.com/office/drawing/2014/main" id="{F645DE83-96DF-4424-A87A-4286DB7DE3AC}"/>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a:extLst>
            <a:ext uri="{FF2B5EF4-FFF2-40B4-BE49-F238E27FC236}">
              <a16:creationId xmlns:a16="http://schemas.microsoft.com/office/drawing/2014/main" id="{B1C6266B-38A7-4A6F-94C6-74EF14C19B52}"/>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a:extLst>
            <a:ext uri="{FF2B5EF4-FFF2-40B4-BE49-F238E27FC236}">
              <a16:creationId xmlns:a16="http://schemas.microsoft.com/office/drawing/2014/main" id="{897A7C26-E4A1-446B-847E-A14D99423AEF}"/>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a:extLst>
            <a:ext uri="{FF2B5EF4-FFF2-40B4-BE49-F238E27FC236}">
              <a16:creationId xmlns:a16="http://schemas.microsoft.com/office/drawing/2014/main" id="{31A9F1A8-35FA-41E8-82D2-2BFF39117F5F}"/>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a:extLst>
            <a:ext uri="{FF2B5EF4-FFF2-40B4-BE49-F238E27FC236}">
              <a16:creationId xmlns:a16="http://schemas.microsoft.com/office/drawing/2014/main" id="{92D43B6E-768D-4CAB-AFD9-1D3412072882}"/>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a:extLst>
            <a:ext uri="{FF2B5EF4-FFF2-40B4-BE49-F238E27FC236}">
              <a16:creationId xmlns:a16="http://schemas.microsoft.com/office/drawing/2014/main" id="{C89EA085-284F-4DC6-B548-3FE546607C8B}"/>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a:extLst>
            <a:ext uri="{FF2B5EF4-FFF2-40B4-BE49-F238E27FC236}">
              <a16:creationId xmlns:a16="http://schemas.microsoft.com/office/drawing/2014/main" id="{6E5D6E5A-A815-40BE-A22F-5684D042FF2D}"/>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a:extLst>
            <a:ext uri="{FF2B5EF4-FFF2-40B4-BE49-F238E27FC236}">
              <a16:creationId xmlns:a16="http://schemas.microsoft.com/office/drawing/2014/main" id="{998462DF-A80E-4F52-9E0F-02FF5D5AB543}"/>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1" name="テキスト ボックス 530">
          <a:extLst>
            <a:ext uri="{FF2B5EF4-FFF2-40B4-BE49-F238E27FC236}">
              <a16:creationId xmlns:a16="http://schemas.microsoft.com/office/drawing/2014/main" id="{0F666354-A76C-4539-85D2-724438275C99}"/>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2" name="直線コネクタ 531">
          <a:extLst>
            <a:ext uri="{FF2B5EF4-FFF2-40B4-BE49-F238E27FC236}">
              <a16:creationId xmlns:a16="http://schemas.microsoft.com/office/drawing/2014/main" id="{CBF7A9BC-D631-45BC-8FBD-9DC6B41F737D}"/>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3" name="テキスト ボックス 532">
          <a:extLst>
            <a:ext uri="{FF2B5EF4-FFF2-40B4-BE49-F238E27FC236}">
              <a16:creationId xmlns:a16="http://schemas.microsoft.com/office/drawing/2014/main" id="{6F7CD3FF-D465-405B-9DF0-EFB15628FC1B}"/>
            </a:ext>
          </a:extLst>
        </xdr:cNvPr>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4" name="直線コネクタ 533">
          <a:extLst>
            <a:ext uri="{FF2B5EF4-FFF2-40B4-BE49-F238E27FC236}">
              <a16:creationId xmlns:a16="http://schemas.microsoft.com/office/drawing/2014/main" id="{03F82908-58C5-400D-950B-7EA0FB725B27}"/>
            </a:ext>
          </a:extLst>
        </xdr:cNvPr>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5" name="テキスト ボックス 534">
          <a:extLst>
            <a:ext uri="{FF2B5EF4-FFF2-40B4-BE49-F238E27FC236}">
              <a16:creationId xmlns:a16="http://schemas.microsoft.com/office/drawing/2014/main" id="{C3F251F9-0F66-45F2-9562-F97717DBD18C}"/>
            </a:ext>
          </a:extLst>
        </xdr:cNvPr>
        <xdr:cNvSpPr txBox="1"/>
      </xdr:nvSpPr>
      <xdr:spPr>
        <a:xfrm>
          <a:off x="107977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6" name="直線コネクタ 535">
          <a:extLst>
            <a:ext uri="{FF2B5EF4-FFF2-40B4-BE49-F238E27FC236}">
              <a16:creationId xmlns:a16="http://schemas.microsoft.com/office/drawing/2014/main" id="{0425084D-6D0F-4FBD-AEB4-41A573F393B4}"/>
            </a:ext>
          </a:extLst>
        </xdr:cNvPr>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7" name="テキスト ボックス 536">
          <a:extLst>
            <a:ext uri="{FF2B5EF4-FFF2-40B4-BE49-F238E27FC236}">
              <a16:creationId xmlns:a16="http://schemas.microsoft.com/office/drawing/2014/main" id="{08B357FB-BD6E-44B9-8C57-6FF864452E2B}"/>
            </a:ext>
          </a:extLst>
        </xdr:cNvPr>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8" name="直線コネクタ 537">
          <a:extLst>
            <a:ext uri="{FF2B5EF4-FFF2-40B4-BE49-F238E27FC236}">
              <a16:creationId xmlns:a16="http://schemas.microsoft.com/office/drawing/2014/main" id="{59BBD1E5-0E00-42CC-9B09-B06AC9067A0C}"/>
            </a:ext>
          </a:extLst>
        </xdr:cNvPr>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9" name="テキスト ボックス 538">
          <a:extLst>
            <a:ext uri="{FF2B5EF4-FFF2-40B4-BE49-F238E27FC236}">
              <a16:creationId xmlns:a16="http://schemas.microsoft.com/office/drawing/2014/main" id="{76F66EAD-BFFC-423B-A80F-D6C61D3A4CDF}"/>
            </a:ext>
          </a:extLst>
        </xdr:cNvPr>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0" name="直線コネクタ 539">
          <a:extLst>
            <a:ext uri="{FF2B5EF4-FFF2-40B4-BE49-F238E27FC236}">
              <a16:creationId xmlns:a16="http://schemas.microsoft.com/office/drawing/2014/main" id="{5F7E4F01-6304-4B66-A199-F259023AFC04}"/>
            </a:ext>
          </a:extLst>
        </xdr:cNvPr>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1" name="テキスト ボックス 540">
          <a:extLst>
            <a:ext uri="{FF2B5EF4-FFF2-40B4-BE49-F238E27FC236}">
              <a16:creationId xmlns:a16="http://schemas.microsoft.com/office/drawing/2014/main" id="{0FE110E6-E2C4-4F3F-A51A-704E1823FDB9}"/>
            </a:ext>
          </a:extLst>
        </xdr:cNvPr>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2" name="直線コネクタ 541">
          <a:extLst>
            <a:ext uri="{FF2B5EF4-FFF2-40B4-BE49-F238E27FC236}">
              <a16:creationId xmlns:a16="http://schemas.microsoft.com/office/drawing/2014/main" id="{190C27AE-1E8A-4F82-8691-CE36CF07E78F}"/>
            </a:ext>
          </a:extLst>
        </xdr:cNvPr>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3" name="テキスト ボックス 542">
          <a:extLst>
            <a:ext uri="{FF2B5EF4-FFF2-40B4-BE49-F238E27FC236}">
              <a16:creationId xmlns:a16="http://schemas.microsoft.com/office/drawing/2014/main" id="{08C829D0-6BA1-443F-A582-46B431EDE348}"/>
            </a:ext>
          </a:extLst>
        </xdr:cNvPr>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4" name="直線コネクタ 543">
          <a:extLst>
            <a:ext uri="{FF2B5EF4-FFF2-40B4-BE49-F238E27FC236}">
              <a16:creationId xmlns:a16="http://schemas.microsoft.com/office/drawing/2014/main" id="{62750CB3-72D5-4C22-9B5E-A5A087D3CEA9}"/>
            </a:ext>
          </a:extLst>
        </xdr:cNvPr>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5" name="テキスト ボックス 544">
          <a:extLst>
            <a:ext uri="{FF2B5EF4-FFF2-40B4-BE49-F238E27FC236}">
              <a16:creationId xmlns:a16="http://schemas.microsoft.com/office/drawing/2014/main" id="{4A7C6675-DDFB-4E2E-AF6D-41026C4C4C7D}"/>
            </a:ext>
          </a:extLst>
        </xdr:cNvPr>
        <xdr:cNvSpPr txBox="1"/>
      </xdr:nvSpPr>
      <xdr:spPr>
        <a:xfrm>
          <a:off x="1090691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6" name="直線コネクタ 545">
          <a:extLst>
            <a:ext uri="{FF2B5EF4-FFF2-40B4-BE49-F238E27FC236}">
              <a16:creationId xmlns:a16="http://schemas.microsoft.com/office/drawing/2014/main" id="{05EED798-1D74-4E35-9241-F5355A3454F8}"/>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7" name="【児童館】&#10;有形固定資産減価償却率グラフ枠">
          <a:extLst>
            <a:ext uri="{FF2B5EF4-FFF2-40B4-BE49-F238E27FC236}">
              <a16:creationId xmlns:a16="http://schemas.microsoft.com/office/drawing/2014/main" id="{ADFD6172-78DB-4E4F-8D21-B1B222AA664C}"/>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114844</xdr:rowOff>
    </xdr:from>
    <xdr:to>
      <xdr:col>85</xdr:col>
      <xdr:colOff>126364</xdr:colOff>
      <xdr:row>86</xdr:row>
      <xdr:rowOff>168729</xdr:rowOff>
    </xdr:to>
    <xdr:cxnSp macro="">
      <xdr:nvCxnSpPr>
        <xdr:cNvPr id="548" name="直線コネクタ 547">
          <a:extLst>
            <a:ext uri="{FF2B5EF4-FFF2-40B4-BE49-F238E27FC236}">
              <a16:creationId xmlns:a16="http://schemas.microsoft.com/office/drawing/2014/main" id="{3E49E55F-C2F2-4299-B0FE-A9F3C5ED7D31}"/>
            </a:ext>
          </a:extLst>
        </xdr:cNvPr>
        <xdr:cNvCxnSpPr/>
      </xdr:nvCxnSpPr>
      <xdr:spPr>
        <a:xfrm flipV="1">
          <a:off x="14699614" y="12833894"/>
          <a:ext cx="0" cy="153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9" name="【児童館】&#10;有形固定資産減価償却率最小値テキスト">
          <a:extLst>
            <a:ext uri="{FF2B5EF4-FFF2-40B4-BE49-F238E27FC236}">
              <a16:creationId xmlns:a16="http://schemas.microsoft.com/office/drawing/2014/main" id="{E64B37BE-59F5-4A06-A3BC-CA2736BD2506}"/>
            </a:ext>
          </a:extLst>
        </xdr:cNvPr>
        <xdr:cNvSpPr txBox="1"/>
      </xdr:nvSpPr>
      <xdr:spPr>
        <a:xfrm>
          <a:off x="1473835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0" name="直線コネクタ 549">
          <a:extLst>
            <a:ext uri="{FF2B5EF4-FFF2-40B4-BE49-F238E27FC236}">
              <a16:creationId xmlns:a16="http://schemas.microsoft.com/office/drawing/2014/main" id="{2E4B78AD-AAE2-4867-BE4F-D2F88BF5CB68}"/>
            </a:ext>
          </a:extLst>
        </xdr:cNvPr>
        <xdr:cNvCxnSpPr/>
      </xdr:nvCxnSpPr>
      <xdr:spPr>
        <a:xfrm>
          <a:off x="146113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61521</xdr:rowOff>
    </xdr:from>
    <xdr:ext cx="340478" cy="259045"/>
    <xdr:sp macro="" textlink="">
      <xdr:nvSpPr>
        <xdr:cNvPr id="551" name="【児童館】&#10;有形固定資産減価償却率最大値テキスト">
          <a:extLst>
            <a:ext uri="{FF2B5EF4-FFF2-40B4-BE49-F238E27FC236}">
              <a16:creationId xmlns:a16="http://schemas.microsoft.com/office/drawing/2014/main" id="{0DC47B1B-44F0-4C2B-B1B2-359164FE0B41}"/>
            </a:ext>
          </a:extLst>
        </xdr:cNvPr>
        <xdr:cNvSpPr txBox="1"/>
      </xdr:nvSpPr>
      <xdr:spPr>
        <a:xfrm>
          <a:off x="14738350" y="126154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114844</xdr:rowOff>
    </xdr:from>
    <xdr:to>
      <xdr:col>86</xdr:col>
      <xdr:colOff>25400</xdr:colOff>
      <xdr:row>77</xdr:row>
      <xdr:rowOff>114844</xdr:rowOff>
    </xdr:to>
    <xdr:cxnSp macro="">
      <xdr:nvCxnSpPr>
        <xdr:cNvPr id="552" name="直線コネクタ 551">
          <a:extLst>
            <a:ext uri="{FF2B5EF4-FFF2-40B4-BE49-F238E27FC236}">
              <a16:creationId xmlns:a16="http://schemas.microsoft.com/office/drawing/2014/main" id="{9B9A350D-F0A7-4D8B-9823-E23D6C09AA54}"/>
            </a:ext>
          </a:extLst>
        </xdr:cNvPr>
        <xdr:cNvCxnSpPr/>
      </xdr:nvCxnSpPr>
      <xdr:spPr>
        <a:xfrm>
          <a:off x="14611350" y="128338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10177</xdr:rowOff>
    </xdr:from>
    <xdr:ext cx="405111" cy="259045"/>
    <xdr:sp macro="" textlink="">
      <xdr:nvSpPr>
        <xdr:cNvPr id="553" name="【児童館】&#10;有形固定資産減価償却率平均値テキスト">
          <a:extLst>
            <a:ext uri="{FF2B5EF4-FFF2-40B4-BE49-F238E27FC236}">
              <a16:creationId xmlns:a16="http://schemas.microsoft.com/office/drawing/2014/main" id="{1EDAF81A-332C-47FB-B4E2-7655F8D6FE2D}"/>
            </a:ext>
          </a:extLst>
        </xdr:cNvPr>
        <xdr:cNvSpPr txBox="1"/>
      </xdr:nvSpPr>
      <xdr:spPr>
        <a:xfrm>
          <a:off x="14738350" y="13554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158750</xdr:rowOff>
    </xdr:from>
    <xdr:to>
      <xdr:col>85</xdr:col>
      <xdr:colOff>177800</xdr:colOff>
      <xdr:row>83</xdr:row>
      <xdr:rowOff>88900</xdr:rowOff>
    </xdr:to>
    <xdr:sp macro="" textlink="">
      <xdr:nvSpPr>
        <xdr:cNvPr id="554" name="フローチャート: 判断 553">
          <a:extLst>
            <a:ext uri="{FF2B5EF4-FFF2-40B4-BE49-F238E27FC236}">
              <a16:creationId xmlns:a16="http://schemas.microsoft.com/office/drawing/2014/main" id="{E863BB53-14C2-4B9D-AB0D-9769EBBC7505}"/>
            </a:ext>
          </a:extLst>
        </xdr:cNvPr>
        <xdr:cNvSpPr/>
      </xdr:nvSpPr>
      <xdr:spPr>
        <a:xfrm>
          <a:off x="14649450" y="137033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42818</xdr:rowOff>
    </xdr:from>
    <xdr:to>
      <xdr:col>81</xdr:col>
      <xdr:colOff>101600</xdr:colOff>
      <xdr:row>83</xdr:row>
      <xdr:rowOff>144418</xdr:rowOff>
    </xdr:to>
    <xdr:sp macro="" textlink="">
      <xdr:nvSpPr>
        <xdr:cNvPr id="555" name="フローチャート: 判断 554">
          <a:extLst>
            <a:ext uri="{FF2B5EF4-FFF2-40B4-BE49-F238E27FC236}">
              <a16:creationId xmlns:a16="http://schemas.microsoft.com/office/drawing/2014/main" id="{B2319B1D-123A-4784-BD59-EE8145A02B93}"/>
            </a:ext>
          </a:extLst>
        </xdr:cNvPr>
        <xdr:cNvSpPr/>
      </xdr:nvSpPr>
      <xdr:spPr>
        <a:xfrm>
          <a:off x="13887450" y="1375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556" name="フローチャート: 判断 555">
          <a:extLst>
            <a:ext uri="{FF2B5EF4-FFF2-40B4-BE49-F238E27FC236}">
              <a16:creationId xmlns:a16="http://schemas.microsoft.com/office/drawing/2014/main" id="{4486FF67-C4EA-4C45-B77A-5D966BE40F36}"/>
            </a:ext>
          </a:extLst>
        </xdr:cNvPr>
        <xdr:cNvSpPr/>
      </xdr:nvSpPr>
      <xdr:spPr>
        <a:xfrm>
          <a:off x="13093700" y="1368533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28121</xdr:rowOff>
    </xdr:from>
    <xdr:to>
      <xdr:col>72</xdr:col>
      <xdr:colOff>38100</xdr:colOff>
      <xdr:row>83</xdr:row>
      <xdr:rowOff>129721</xdr:rowOff>
    </xdr:to>
    <xdr:sp macro="" textlink="">
      <xdr:nvSpPr>
        <xdr:cNvPr id="557" name="フローチャート: 判断 556">
          <a:extLst>
            <a:ext uri="{FF2B5EF4-FFF2-40B4-BE49-F238E27FC236}">
              <a16:creationId xmlns:a16="http://schemas.microsoft.com/office/drawing/2014/main" id="{42A462FC-91E9-48F5-B518-4A42DAD65A9A}"/>
            </a:ext>
          </a:extLst>
        </xdr:cNvPr>
        <xdr:cNvSpPr/>
      </xdr:nvSpPr>
      <xdr:spPr>
        <a:xfrm>
          <a:off x="12299950" y="1373777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114663</xdr:rowOff>
    </xdr:from>
    <xdr:to>
      <xdr:col>67</xdr:col>
      <xdr:colOff>101600</xdr:colOff>
      <xdr:row>83</xdr:row>
      <xdr:rowOff>44813</xdr:rowOff>
    </xdr:to>
    <xdr:sp macro="" textlink="">
      <xdr:nvSpPr>
        <xdr:cNvPr id="558" name="フローチャート: 判断 557">
          <a:extLst>
            <a:ext uri="{FF2B5EF4-FFF2-40B4-BE49-F238E27FC236}">
              <a16:creationId xmlns:a16="http://schemas.microsoft.com/office/drawing/2014/main" id="{F0656A3F-736C-4687-B0A7-E868451D06EB}"/>
            </a:ext>
          </a:extLst>
        </xdr:cNvPr>
        <xdr:cNvSpPr/>
      </xdr:nvSpPr>
      <xdr:spPr>
        <a:xfrm>
          <a:off x="11487150" y="136592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E65234FE-ECCF-4DE0-B907-1FFCB19FBF73}"/>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F297C78A-528A-4DD0-A053-01AD9A34D409}"/>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EE056F66-E679-4160-BD5B-D0D73DA8C42E}"/>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A15755D5-ED47-42A4-805C-FF0AC495C716}"/>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24FBA014-B895-4CCC-A241-63585BF6755E}"/>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65677</xdr:rowOff>
    </xdr:from>
    <xdr:to>
      <xdr:col>85</xdr:col>
      <xdr:colOff>177800</xdr:colOff>
      <xdr:row>86</xdr:row>
      <xdr:rowOff>167277</xdr:rowOff>
    </xdr:to>
    <xdr:sp macro="" textlink="">
      <xdr:nvSpPr>
        <xdr:cNvPr id="564" name="楕円 563">
          <a:extLst>
            <a:ext uri="{FF2B5EF4-FFF2-40B4-BE49-F238E27FC236}">
              <a16:creationId xmlns:a16="http://schemas.microsoft.com/office/drawing/2014/main" id="{954C9577-13D5-4591-922A-EFECACAF016F}"/>
            </a:ext>
          </a:extLst>
        </xdr:cNvPr>
        <xdr:cNvSpPr/>
      </xdr:nvSpPr>
      <xdr:spPr>
        <a:xfrm>
          <a:off x="14649450" y="14270627"/>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152054</xdr:rowOff>
    </xdr:from>
    <xdr:ext cx="405111" cy="259045"/>
    <xdr:sp macro="" textlink="">
      <xdr:nvSpPr>
        <xdr:cNvPr id="565" name="【児童館】&#10;有形固定資産減価償却率該当値テキスト">
          <a:extLst>
            <a:ext uri="{FF2B5EF4-FFF2-40B4-BE49-F238E27FC236}">
              <a16:creationId xmlns:a16="http://schemas.microsoft.com/office/drawing/2014/main" id="{7ADB05B1-FFEC-4A80-9F54-16A2C91E8F29}"/>
            </a:ext>
          </a:extLst>
        </xdr:cNvPr>
        <xdr:cNvSpPr txBox="1"/>
      </xdr:nvSpPr>
      <xdr:spPr>
        <a:xfrm>
          <a:off x="14738350" y="14191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33020</xdr:rowOff>
    </xdr:from>
    <xdr:to>
      <xdr:col>81</xdr:col>
      <xdr:colOff>101600</xdr:colOff>
      <xdr:row>86</xdr:row>
      <xdr:rowOff>134620</xdr:rowOff>
    </xdr:to>
    <xdr:sp macro="" textlink="">
      <xdr:nvSpPr>
        <xdr:cNvPr id="566" name="楕円 565">
          <a:extLst>
            <a:ext uri="{FF2B5EF4-FFF2-40B4-BE49-F238E27FC236}">
              <a16:creationId xmlns:a16="http://schemas.microsoft.com/office/drawing/2014/main" id="{B00FE9EC-4E63-49E1-A007-4F7D779101D3}"/>
            </a:ext>
          </a:extLst>
        </xdr:cNvPr>
        <xdr:cNvSpPr/>
      </xdr:nvSpPr>
      <xdr:spPr>
        <a:xfrm>
          <a:off x="13887450" y="1423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83820</xdr:rowOff>
    </xdr:from>
    <xdr:to>
      <xdr:col>85</xdr:col>
      <xdr:colOff>127000</xdr:colOff>
      <xdr:row>86</xdr:row>
      <xdr:rowOff>116477</xdr:rowOff>
    </xdr:to>
    <xdr:cxnSp macro="">
      <xdr:nvCxnSpPr>
        <xdr:cNvPr id="567" name="直線コネクタ 566">
          <a:extLst>
            <a:ext uri="{FF2B5EF4-FFF2-40B4-BE49-F238E27FC236}">
              <a16:creationId xmlns:a16="http://schemas.microsoft.com/office/drawing/2014/main" id="{9BE7452D-34E9-4524-B6E4-29E066F46595}"/>
            </a:ext>
          </a:extLst>
        </xdr:cNvPr>
        <xdr:cNvCxnSpPr/>
      </xdr:nvCxnSpPr>
      <xdr:spPr>
        <a:xfrm>
          <a:off x="13938250" y="14288770"/>
          <a:ext cx="762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363</xdr:rowOff>
    </xdr:from>
    <xdr:to>
      <xdr:col>76</xdr:col>
      <xdr:colOff>165100</xdr:colOff>
      <xdr:row>86</xdr:row>
      <xdr:rowOff>101963</xdr:rowOff>
    </xdr:to>
    <xdr:sp macro="" textlink="">
      <xdr:nvSpPr>
        <xdr:cNvPr id="568" name="楕円 567">
          <a:extLst>
            <a:ext uri="{FF2B5EF4-FFF2-40B4-BE49-F238E27FC236}">
              <a16:creationId xmlns:a16="http://schemas.microsoft.com/office/drawing/2014/main" id="{59C7A7FD-767A-40B1-BABB-956D67DF822A}"/>
            </a:ext>
          </a:extLst>
        </xdr:cNvPr>
        <xdr:cNvSpPr/>
      </xdr:nvSpPr>
      <xdr:spPr>
        <a:xfrm>
          <a:off x="13093700" y="1420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51163</xdr:rowOff>
    </xdr:from>
    <xdr:to>
      <xdr:col>81</xdr:col>
      <xdr:colOff>50800</xdr:colOff>
      <xdr:row>86</xdr:row>
      <xdr:rowOff>83820</xdr:rowOff>
    </xdr:to>
    <xdr:cxnSp macro="">
      <xdr:nvCxnSpPr>
        <xdr:cNvPr id="569" name="直線コネクタ 568">
          <a:extLst>
            <a:ext uri="{FF2B5EF4-FFF2-40B4-BE49-F238E27FC236}">
              <a16:creationId xmlns:a16="http://schemas.microsoft.com/office/drawing/2014/main" id="{0ACA7150-A578-466D-97DA-C3D5E019DA81}"/>
            </a:ext>
          </a:extLst>
        </xdr:cNvPr>
        <xdr:cNvCxnSpPr/>
      </xdr:nvCxnSpPr>
      <xdr:spPr>
        <a:xfrm>
          <a:off x="13144500" y="14256113"/>
          <a:ext cx="7937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139156</xdr:rowOff>
    </xdr:from>
    <xdr:to>
      <xdr:col>72</xdr:col>
      <xdr:colOff>38100</xdr:colOff>
      <xdr:row>86</xdr:row>
      <xdr:rowOff>69306</xdr:rowOff>
    </xdr:to>
    <xdr:sp macro="" textlink="">
      <xdr:nvSpPr>
        <xdr:cNvPr id="570" name="楕円 569">
          <a:extLst>
            <a:ext uri="{FF2B5EF4-FFF2-40B4-BE49-F238E27FC236}">
              <a16:creationId xmlns:a16="http://schemas.microsoft.com/office/drawing/2014/main" id="{6FD29DBE-FE23-4AF2-AA75-9D002193A986}"/>
            </a:ext>
          </a:extLst>
        </xdr:cNvPr>
        <xdr:cNvSpPr/>
      </xdr:nvSpPr>
      <xdr:spPr>
        <a:xfrm>
          <a:off x="12299950" y="1417900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18506</xdr:rowOff>
    </xdr:from>
    <xdr:to>
      <xdr:col>76</xdr:col>
      <xdr:colOff>114300</xdr:colOff>
      <xdr:row>86</xdr:row>
      <xdr:rowOff>51163</xdr:rowOff>
    </xdr:to>
    <xdr:cxnSp macro="">
      <xdr:nvCxnSpPr>
        <xdr:cNvPr id="571" name="直線コネクタ 570">
          <a:extLst>
            <a:ext uri="{FF2B5EF4-FFF2-40B4-BE49-F238E27FC236}">
              <a16:creationId xmlns:a16="http://schemas.microsoft.com/office/drawing/2014/main" id="{F0295EDC-D492-434C-A2EC-0EAF698012EB}"/>
            </a:ext>
          </a:extLst>
        </xdr:cNvPr>
        <xdr:cNvCxnSpPr/>
      </xdr:nvCxnSpPr>
      <xdr:spPr>
        <a:xfrm>
          <a:off x="12344400" y="14223456"/>
          <a:ext cx="8001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106499</xdr:rowOff>
    </xdr:from>
    <xdr:to>
      <xdr:col>67</xdr:col>
      <xdr:colOff>101600</xdr:colOff>
      <xdr:row>86</xdr:row>
      <xdr:rowOff>36649</xdr:rowOff>
    </xdr:to>
    <xdr:sp macro="" textlink="">
      <xdr:nvSpPr>
        <xdr:cNvPr id="572" name="楕円 571">
          <a:extLst>
            <a:ext uri="{FF2B5EF4-FFF2-40B4-BE49-F238E27FC236}">
              <a16:creationId xmlns:a16="http://schemas.microsoft.com/office/drawing/2014/main" id="{9E960ED3-C0E8-4096-A35E-1385084992BE}"/>
            </a:ext>
          </a:extLst>
        </xdr:cNvPr>
        <xdr:cNvSpPr/>
      </xdr:nvSpPr>
      <xdr:spPr>
        <a:xfrm>
          <a:off x="11487150" y="1414634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157299</xdr:rowOff>
    </xdr:from>
    <xdr:to>
      <xdr:col>71</xdr:col>
      <xdr:colOff>177800</xdr:colOff>
      <xdr:row>86</xdr:row>
      <xdr:rowOff>18506</xdr:rowOff>
    </xdr:to>
    <xdr:cxnSp macro="">
      <xdr:nvCxnSpPr>
        <xdr:cNvPr id="573" name="直線コネクタ 572">
          <a:extLst>
            <a:ext uri="{FF2B5EF4-FFF2-40B4-BE49-F238E27FC236}">
              <a16:creationId xmlns:a16="http://schemas.microsoft.com/office/drawing/2014/main" id="{70A9567B-3FAE-4EDD-9597-35D0EA3EF92E}"/>
            </a:ext>
          </a:extLst>
        </xdr:cNvPr>
        <xdr:cNvCxnSpPr/>
      </xdr:nvCxnSpPr>
      <xdr:spPr>
        <a:xfrm>
          <a:off x="11537950" y="14197149"/>
          <a:ext cx="806450" cy="2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160945</xdr:rowOff>
    </xdr:from>
    <xdr:ext cx="405111" cy="259045"/>
    <xdr:sp macro="" textlink="">
      <xdr:nvSpPr>
        <xdr:cNvPr id="574" name="n_1aveValue【児童館】&#10;有形固定資産減価償却率">
          <a:extLst>
            <a:ext uri="{FF2B5EF4-FFF2-40B4-BE49-F238E27FC236}">
              <a16:creationId xmlns:a16="http://schemas.microsoft.com/office/drawing/2014/main" id="{6B91A095-D6AD-432D-BD0D-C7E8E4205A18}"/>
            </a:ext>
          </a:extLst>
        </xdr:cNvPr>
        <xdr:cNvSpPr txBox="1"/>
      </xdr:nvSpPr>
      <xdr:spPr>
        <a:xfrm>
          <a:off x="13742044" y="13540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87465</xdr:rowOff>
    </xdr:from>
    <xdr:ext cx="405111" cy="259045"/>
    <xdr:sp macro="" textlink="">
      <xdr:nvSpPr>
        <xdr:cNvPr id="575" name="n_2aveValue【児童館】&#10;有形固定資産減価償却率">
          <a:extLst>
            <a:ext uri="{FF2B5EF4-FFF2-40B4-BE49-F238E27FC236}">
              <a16:creationId xmlns:a16="http://schemas.microsoft.com/office/drawing/2014/main" id="{9E4523F1-F01D-41C9-A529-E9C3976C7941}"/>
            </a:ext>
          </a:extLst>
        </xdr:cNvPr>
        <xdr:cNvSpPr txBox="1"/>
      </xdr:nvSpPr>
      <xdr:spPr>
        <a:xfrm>
          <a:off x="12960994" y="13466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146248</xdr:rowOff>
    </xdr:from>
    <xdr:ext cx="405111" cy="259045"/>
    <xdr:sp macro="" textlink="">
      <xdr:nvSpPr>
        <xdr:cNvPr id="576" name="n_3aveValue【児童館】&#10;有形固定資産減価償却率">
          <a:extLst>
            <a:ext uri="{FF2B5EF4-FFF2-40B4-BE49-F238E27FC236}">
              <a16:creationId xmlns:a16="http://schemas.microsoft.com/office/drawing/2014/main" id="{29AF1161-F538-43A9-A4C2-F43C8FF3297B}"/>
            </a:ext>
          </a:extLst>
        </xdr:cNvPr>
        <xdr:cNvSpPr txBox="1"/>
      </xdr:nvSpPr>
      <xdr:spPr>
        <a:xfrm>
          <a:off x="12167244" y="13525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61340</xdr:rowOff>
    </xdr:from>
    <xdr:ext cx="405111" cy="259045"/>
    <xdr:sp macro="" textlink="">
      <xdr:nvSpPr>
        <xdr:cNvPr id="577" name="n_4aveValue【児童館】&#10;有形固定資産減価償却率">
          <a:extLst>
            <a:ext uri="{FF2B5EF4-FFF2-40B4-BE49-F238E27FC236}">
              <a16:creationId xmlns:a16="http://schemas.microsoft.com/office/drawing/2014/main" id="{A06A715A-F69E-4FB8-9DD3-53D4ACD8FF8B}"/>
            </a:ext>
          </a:extLst>
        </xdr:cNvPr>
        <xdr:cNvSpPr txBox="1"/>
      </xdr:nvSpPr>
      <xdr:spPr>
        <a:xfrm>
          <a:off x="11354444" y="13440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125747</xdr:rowOff>
    </xdr:from>
    <xdr:ext cx="405111" cy="259045"/>
    <xdr:sp macro="" textlink="">
      <xdr:nvSpPr>
        <xdr:cNvPr id="578" name="n_1mainValue【児童館】&#10;有形固定資産減価償却率">
          <a:extLst>
            <a:ext uri="{FF2B5EF4-FFF2-40B4-BE49-F238E27FC236}">
              <a16:creationId xmlns:a16="http://schemas.microsoft.com/office/drawing/2014/main" id="{A48BC617-0099-4D01-8DED-77921BC3E8FE}"/>
            </a:ext>
          </a:extLst>
        </xdr:cNvPr>
        <xdr:cNvSpPr txBox="1"/>
      </xdr:nvSpPr>
      <xdr:spPr>
        <a:xfrm>
          <a:off x="13742044" y="1433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93090</xdr:rowOff>
    </xdr:from>
    <xdr:ext cx="405111" cy="259045"/>
    <xdr:sp macro="" textlink="">
      <xdr:nvSpPr>
        <xdr:cNvPr id="579" name="n_2mainValue【児童館】&#10;有形固定資産減価償却率">
          <a:extLst>
            <a:ext uri="{FF2B5EF4-FFF2-40B4-BE49-F238E27FC236}">
              <a16:creationId xmlns:a16="http://schemas.microsoft.com/office/drawing/2014/main" id="{BE4B9CB2-631F-4404-8D82-6A248BB36542}"/>
            </a:ext>
          </a:extLst>
        </xdr:cNvPr>
        <xdr:cNvSpPr txBox="1"/>
      </xdr:nvSpPr>
      <xdr:spPr>
        <a:xfrm>
          <a:off x="12960994" y="14298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60433</xdr:rowOff>
    </xdr:from>
    <xdr:ext cx="405111" cy="259045"/>
    <xdr:sp macro="" textlink="">
      <xdr:nvSpPr>
        <xdr:cNvPr id="580" name="n_3mainValue【児童館】&#10;有形固定資産減価償却率">
          <a:extLst>
            <a:ext uri="{FF2B5EF4-FFF2-40B4-BE49-F238E27FC236}">
              <a16:creationId xmlns:a16="http://schemas.microsoft.com/office/drawing/2014/main" id="{D3617EFD-1EA3-4680-B840-9D4653C194A9}"/>
            </a:ext>
          </a:extLst>
        </xdr:cNvPr>
        <xdr:cNvSpPr txBox="1"/>
      </xdr:nvSpPr>
      <xdr:spPr>
        <a:xfrm>
          <a:off x="12167244" y="14265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27776</xdr:rowOff>
    </xdr:from>
    <xdr:ext cx="405111" cy="259045"/>
    <xdr:sp macro="" textlink="">
      <xdr:nvSpPr>
        <xdr:cNvPr id="581" name="n_4mainValue【児童館】&#10;有形固定資産減価償却率">
          <a:extLst>
            <a:ext uri="{FF2B5EF4-FFF2-40B4-BE49-F238E27FC236}">
              <a16:creationId xmlns:a16="http://schemas.microsoft.com/office/drawing/2014/main" id="{8706F6D6-0D27-407C-B77A-4DFCF08BA1A5}"/>
            </a:ext>
          </a:extLst>
        </xdr:cNvPr>
        <xdr:cNvSpPr txBox="1"/>
      </xdr:nvSpPr>
      <xdr:spPr>
        <a:xfrm>
          <a:off x="11354444" y="14232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2" name="正方形/長方形 581">
          <a:extLst>
            <a:ext uri="{FF2B5EF4-FFF2-40B4-BE49-F238E27FC236}">
              <a16:creationId xmlns:a16="http://schemas.microsoft.com/office/drawing/2014/main" id="{14C3B716-B9C6-499C-9884-9B0ECFAB0032}"/>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3" name="正方形/長方形 582">
          <a:extLst>
            <a:ext uri="{FF2B5EF4-FFF2-40B4-BE49-F238E27FC236}">
              <a16:creationId xmlns:a16="http://schemas.microsoft.com/office/drawing/2014/main" id="{022225FB-F73D-4A2B-9682-A8D26F5CEA2E}"/>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4" name="正方形/長方形 583">
          <a:extLst>
            <a:ext uri="{FF2B5EF4-FFF2-40B4-BE49-F238E27FC236}">
              <a16:creationId xmlns:a16="http://schemas.microsoft.com/office/drawing/2014/main" id="{D17A5FC7-0DFA-46E5-813E-0A11153A8A57}"/>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5" name="正方形/長方形 584">
          <a:extLst>
            <a:ext uri="{FF2B5EF4-FFF2-40B4-BE49-F238E27FC236}">
              <a16:creationId xmlns:a16="http://schemas.microsoft.com/office/drawing/2014/main" id="{34C01256-0472-490A-81ED-5F0EB1EC6EFF}"/>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6" name="正方形/長方形 585">
          <a:extLst>
            <a:ext uri="{FF2B5EF4-FFF2-40B4-BE49-F238E27FC236}">
              <a16:creationId xmlns:a16="http://schemas.microsoft.com/office/drawing/2014/main" id="{DE9AA20F-4A9A-46D9-A0D1-612A0227813C}"/>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7" name="正方形/長方形 586">
          <a:extLst>
            <a:ext uri="{FF2B5EF4-FFF2-40B4-BE49-F238E27FC236}">
              <a16:creationId xmlns:a16="http://schemas.microsoft.com/office/drawing/2014/main" id="{FA2ED6AB-6785-4E68-AC47-FC26BB69A706}"/>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8" name="正方形/長方形 587">
          <a:extLst>
            <a:ext uri="{FF2B5EF4-FFF2-40B4-BE49-F238E27FC236}">
              <a16:creationId xmlns:a16="http://schemas.microsoft.com/office/drawing/2014/main" id="{8C1171F8-0653-4B03-84DB-FD92DD873FC9}"/>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9" name="正方形/長方形 588">
          <a:extLst>
            <a:ext uri="{FF2B5EF4-FFF2-40B4-BE49-F238E27FC236}">
              <a16:creationId xmlns:a16="http://schemas.microsoft.com/office/drawing/2014/main" id="{F16D442B-EF06-45C6-A1DE-FC5955C1C538}"/>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0" name="テキスト ボックス 589">
          <a:extLst>
            <a:ext uri="{FF2B5EF4-FFF2-40B4-BE49-F238E27FC236}">
              <a16:creationId xmlns:a16="http://schemas.microsoft.com/office/drawing/2014/main" id="{CF9090A9-5CC4-4765-8D8B-E013F8622775}"/>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1" name="直線コネクタ 590">
          <a:extLst>
            <a:ext uri="{FF2B5EF4-FFF2-40B4-BE49-F238E27FC236}">
              <a16:creationId xmlns:a16="http://schemas.microsoft.com/office/drawing/2014/main" id="{7F618347-53B1-46D8-8A3D-FE8A009DBC56}"/>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2" name="直線コネクタ 591">
          <a:extLst>
            <a:ext uri="{FF2B5EF4-FFF2-40B4-BE49-F238E27FC236}">
              <a16:creationId xmlns:a16="http://schemas.microsoft.com/office/drawing/2014/main" id="{C24D563C-5A4C-45FF-A430-1D631417819D}"/>
            </a:ext>
          </a:extLst>
        </xdr:cNvPr>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3" name="テキスト ボックス 592">
          <a:extLst>
            <a:ext uri="{FF2B5EF4-FFF2-40B4-BE49-F238E27FC236}">
              <a16:creationId xmlns:a16="http://schemas.microsoft.com/office/drawing/2014/main" id="{21D387C5-AA82-4A20-A2A4-B2F28A9F4386}"/>
            </a:ext>
          </a:extLst>
        </xdr:cNvPr>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4" name="直線コネクタ 593">
          <a:extLst>
            <a:ext uri="{FF2B5EF4-FFF2-40B4-BE49-F238E27FC236}">
              <a16:creationId xmlns:a16="http://schemas.microsoft.com/office/drawing/2014/main" id="{83514DB4-3073-46B0-BAAF-C63B6DA2FEAA}"/>
            </a:ext>
          </a:extLst>
        </xdr:cNvPr>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5" name="テキスト ボックス 594">
          <a:extLst>
            <a:ext uri="{FF2B5EF4-FFF2-40B4-BE49-F238E27FC236}">
              <a16:creationId xmlns:a16="http://schemas.microsoft.com/office/drawing/2014/main" id="{AB4F53AB-46BD-4A9B-BD9E-8A2C87427E9F}"/>
            </a:ext>
          </a:extLst>
        </xdr:cNvPr>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6" name="直線コネクタ 595">
          <a:extLst>
            <a:ext uri="{FF2B5EF4-FFF2-40B4-BE49-F238E27FC236}">
              <a16:creationId xmlns:a16="http://schemas.microsoft.com/office/drawing/2014/main" id="{DE01E4D9-FA86-4389-8C40-B557F964C83F}"/>
            </a:ext>
          </a:extLst>
        </xdr:cNvPr>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7" name="テキスト ボックス 596">
          <a:extLst>
            <a:ext uri="{FF2B5EF4-FFF2-40B4-BE49-F238E27FC236}">
              <a16:creationId xmlns:a16="http://schemas.microsoft.com/office/drawing/2014/main" id="{AF946094-9790-4457-95C8-8A1071139496}"/>
            </a:ext>
          </a:extLst>
        </xdr:cNvPr>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8" name="直線コネクタ 597">
          <a:extLst>
            <a:ext uri="{FF2B5EF4-FFF2-40B4-BE49-F238E27FC236}">
              <a16:creationId xmlns:a16="http://schemas.microsoft.com/office/drawing/2014/main" id="{D17AF9A8-83DE-46A7-A29A-75CA10D348E7}"/>
            </a:ext>
          </a:extLst>
        </xdr:cNvPr>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9" name="テキスト ボックス 598">
          <a:extLst>
            <a:ext uri="{FF2B5EF4-FFF2-40B4-BE49-F238E27FC236}">
              <a16:creationId xmlns:a16="http://schemas.microsoft.com/office/drawing/2014/main" id="{524F3168-35C9-4692-A864-1247A881BA18}"/>
            </a:ext>
          </a:extLst>
        </xdr:cNvPr>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0" name="直線コネクタ 599">
          <a:extLst>
            <a:ext uri="{FF2B5EF4-FFF2-40B4-BE49-F238E27FC236}">
              <a16:creationId xmlns:a16="http://schemas.microsoft.com/office/drawing/2014/main" id="{9EA21813-3C9A-4FB1-81ED-A2B105AE1C5C}"/>
            </a:ext>
          </a:extLst>
        </xdr:cNvPr>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1" name="テキスト ボックス 600">
          <a:extLst>
            <a:ext uri="{FF2B5EF4-FFF2-40B4-BE49-F238E27FC236}">
              <a16:creationId xmlns:a16="http://schemas.microsoft.com/office/drawing/2014/main" id="{31A563AF-BE6A-4F23-820E-0641CFCFAE1D}"/>
            </a:ext>
          </a:extLst>
        </xdr:cNvPr>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2" name="直線コネクタ 601">
          <a:extLst>
            <a:ext uri="{FF2B5EF4-FFF2-40B4-BE49-F238E27FC236}">
              <a16:creationId xmlns:a16="http://schemas.microsoft.com/office/drawing/2014/main" id="{BA143F55-5610-486A-81AB-F6A6A902F652}"/>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3" name="テキスト ボックス 602">
          <a:extLst>
            <a:ext uri="{FF2B5EF4-FFF2-40B4-BE49-F238E27FC236}">
              <a16:creationId xmlns:a16="http://schemas.microsoft.com/office/drawing/2014/main" id="{9CE55E76-25D6-4058-BC13-2CB3C4D58F00}"/>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4" name="【児童館】&#10;一人当たり面積グラフ枠">
          <a:extLst>
            <a:ext uri="{FF2B5EF4-FFF2-40B4-BE49-F238E27FC236}">
              <a16:creationId xmlns:a16="http://schemas.microsoft.com/office/drawing/2014/main" id="{FAEEB78B-3A74-41F6-B6F5-F6EC5873CAE4}"/>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106680</xdr:rowOff>
    </xdr:from>
    <xdr:to>
      <xdr:col>116</xdr:col>
      <xdr:colOff>62864</xdr:colOff>
      <xdr:row>85</xdr:row>
      <xdr:rowOff>121920</xdr:rowOff>
    </xdr:to>
    <xdr:cxnSp macro="">
      <xdr:nvCxnSpPr>
        <xdr:cNvPr id="605" name="直線コネクタ 604">
          <a:extLst>
            <a:ext uri="{FF2B5EF4-FFF2-40B4-BE49-F238E27FC236}">
              <a16:creationId xmlns:a16="http://schemas.microsoft.com/office/drawing/2014/main" id="{2B881F8E-D482-4546-855B-349E6811BC15}"/>
            </a:ext>
          </a:extLst>
        </xdr:cNvPr>
        <xdr:cNvCxnSpPr/>
      </xdr:nvCxnSpPr>
      <xdr:spPr>
        <a:xfrm flipV="1">
          <a:off x="19951064" y="12990830"/>
          <a:ext cx="0" cy="1170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125747</xdr:rowOff>
    </xdr:from>
    <xdr:ext cx="469744" cy="259045"/>
    <xdr:sp macro="" textlink="">
      <xdr:nvSpPr>
        <xdr:cNvPr id="606" name="【児童館】&#10;一人当たり面積最小値テキスト">
          <a:extLst>
            <a:ext uri="{FF2B5EF4-FFF2-40B4-BE49-F238E27FC236}">
              <a16:creationId xmlns:a16="http://schemas.microsoft.com/office/drawing/2014/main" id="{F7E5095C-275A-4F06-A1E6-54BCFA2A9C49}"/>
            </a:ext>
          </a:extLst>
        </xdr:cNvPr>
        <xdr:cNvSpPr txBox="1"/>
      </xdr:nvSpPr>
      <xdr:spPr>
        <a:xfrm>
          <a:off x="19989800" y="1416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121920</xdr:rowOff>
    </xdr:from>
    <xdr:to>
      <xdr:col>116</xdr:col>
      <xdr:colOff>152400</xdr:colOff>
      <xdr:row>85</xdr:row>
      <xdr:rowOff>121920</xdr:rowOff>
    </xdr:to>
    <xdr:cxnSp macro="">
      <xdr:nvCxnSpPr>
        <xdr:cNvPr id="607" name="直線コネクタ 606">
          <a:extLst>
            <a:ext uri="{FF2B5EF4-FFF2-40B4-BE49-F238E27FC236}">
              <a16:creationId xmlns:a16="http://schemas.microsoft.com/office/drawing/2014/main" id="{E992227C-C998-4922-9246-8309A1C8C641}"/>
            </a:ext>
          </a:extLst>
        </xdr:cNvPr>
        <xdr:cNvCxnSpPr/>
      </xdr:nvCxnSpPr>
      <xdr:spPr>
        <a:xfrm>
          <a:off x="19881850" y="141617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53357</xdr:rowOff>
    </xdr:from>
    <xdr:ext cx="469744" cy="259045"/>
    <xdr:sp macro="" textlink="">
      <xdr:nvSpPr>
        <xdr:cNvPr id="608" name="【児童館】&#10;一人当たり面積最大値テキスト">
          <a:extLst>
            <a:ext uri="{FF2B5EF4-FFF2-40B4-BE49-F238E27FC236}">
              <a16:creationId xmlns:a16="http://schemas.microsoft.com/office/drawing/2014/main" id="{F6425834-3EF4-490C-8E68-F9B8D265E0A4}"/>
            </a:ext>
          </a:extLst>
        </xdr:cNvPr>
        <xdr:cNvSpPr txBox="1"/>
      </xdr:nvSpPr>
      <xdr:spPr>
        <a:xfrm>
          <a:off x="19989800" y="1277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106680</xdr:rowOff>
    </xdr:from>
    <xdr:to>
      <xdr:col>116</xdr:col>
      <xdr:colOff>152400</xdr:colOff>
      <xdr:row>78</xdr:row>
      <xdr:rowOff>106680</xdr:rowOff>
    </xdr:to>
    <xdr:cxnSp macro="">
      <xdr:nvCxnSpPr>
        <xdr:cNvPr id="609" name="直線コネクタ 608">
          <a:extLst>
            <a:ext uri="{FF2B5EF4-FFF2-40B4-BE49-F238E27FC236}">
              <a16:creationId xmlns:a16="http://schemas.microsoft.com/office/drawing/2014/main" id="{6BF43ADC-DC7A-4E0A-A83C-7C3262FC93CF}"/>
            </a:ext>
          </a:extLst>
        </xdr:cNvPr>
        <xdr:cNvCxnSpPr/>
      </xdr:nvCxnSpPr>
      <xdr:spPr>
        <a:xfrm>
          <a:off x="19881850" y="129908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90188</xdr:rowOff>
    </xdr:from>
    <xdr:ext cx="469744" cy="259045"/>
    <xdr:sp macro="" textlink="">
      <xdr:nvSpPr>
        <xdr:cNvPr id="610" name="【児童館】&#10;一人当たり面積平均値テキスト">
          <a:extLst>
            <a:ext uri="{FF2B5EF4-FFF2-40B4-BE49-F238E27FC236}">
              <a16:creationId xmlns:a16="http://schemas.microsoft.com/office/drawing/2014/main" id="{320A85DF-64D4-4EE4-964F-C5EF50070C14}"/>
            </a:ext>
          </a:extLst>
        </xdr:cNvPr>
        <xdr:cNvSpPr txBox="1"/>
      </xdr:nvSpPr>
      <xdr:spPr>
        <a:xfrm>
          <a:off x="19989800" y="13634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611" name="フローチャート: 判断 610">
          <a:extLst>
            <a:ext uri="{FF2B5EF4-FFF2-40B4-BE49-F238E27FC236}">
              <a16:creationId xmlns:a16="http://schemas.microsoft.com/office/drawing/2014/main" id="{2A356A62-B67A-497A-8A5C-A128E188291B}"/>
            </a:ext>
          </a:extLst>
        </xdr:cNvPr>
        <xdr:cNvSpPr/>
      </xdr:nvSpPr>
      <xdr:spPr>
        <a:xfrm>
          <a:off x="19900900" y="137769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52070</xdr:rowOff>
    </xdr:from>
    <xdr:to>
      <xdr:col>112</xdr:col>
      <xdr:colOff>38100</xdr:colOff>
      <xdr:row>83</xdr:row>
      <xdr:rowOff>153670</xdr:rowOff>
    </xdr:to>
    <xdr:sp macro="" textlink="">
      <xdr:nvSpPr>
        <xdr:cNvPr id="612" name="フローチャート: 判断 611">
          <a:extLst>
            <a:ext uri="{FF2B5EF4-FFF2-40B4-BE49-F238E27FC236}">
              <a16:creationId xmlns:a16="http://schemas.microsoft.com/office/drawing/2014/main" id="{2FC8FBA2-3996-4C98-B452-29B90B292CC4}"/>
            </a:ext>
          </a:extLst>
        </xdr:cNvPr>
        <xdr:cNvSpPr/>
      </xdr:nvSpPr>
      <xdr:spPr>
        <a:xfrm>
          <a:off x="19157950" y="137617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613" name="フローチャート: 判断 612">
          <a:extLst>
            <a:ext uri="{FF2B5EF4-FFF2-40B4-BE49-F238E27FC236}">
              <a16:creationId xmlns:a16="http://schemas.microsoft.com/office/drawing/2014/main" id="{275924FD-DF84-432B-8029-07960E7E4A2B}"/>
            </a:ext>
          </a:extLst>
        </xdr:cNvPr>
        <xdr:cNvSpPr/>
      </xdr:nvSpPr>
      <xdr:spPr>
        <a:xfrm>
          <a:off x="18345150" y="1377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74930</xdr:rowOff>
    </xdr:from>
    <xdr:to>
      <xdr:col>102</xdr:col>
      <xdr:colOff>165100</xdr:colOff>
      <xdr:row>84</xdr:row>
      <xdr:rowOff>5080</xdr:rowOff>
    </xdr:to>
    <xdr:sp macro="" textlink="">
      <xdr:nvSpPr>
        <xdr:cNvPr id="614" name="フローチャート: 判断 613">
          <a:extLst>
            <a:ext uri="{FF2B5EF4-FFF2-40B4-BE49-F238E27FC236}">
              <a16:creationId xmlns:a16="http://schemas.microsoft.com/office/drawing/2014/main" id="{0314B29E-6A94-4CD3-A201-7846AC6BD2C6}"/>
            </a:ext>
          </a:extLst>
        </xdr:cNvPr>
        <xdr:cNvSpPr/>
      </xdr:nvSpPr>
      <xdr:spPr>
        <a:xfrm>
          <a:off x="17551400" y="137845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macro="" textlink="">
      <xdr:nvSpPr>
        <xdr:cNvPr id="615" name="フローチャート: 判断 614">
          <a:extLst>
            <a:ext uri="{FF2B5EF4-FFF2-40B4-BE49-F238E27FC236}">
              <a16:creationId xmlns:a16="http://schemas.microsoft.com/office/drawing/2014/main" id="{5AD85CAE-96D1-4404-A66A-94041A138BF4}"/>
            </a:ext>
          </a:extLst>
        </xdr:cNvPr>
        <xdr:cNvSpPr/>
      </xdr:nvSpPr>
      <xdr:spPr>
        <a:xfrm>
          <a:off x="16757650" y="137731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9512F851-AEAE-4A69-B731-64D38D3B09C0}"/>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E02D7B06-992F-4B52-8264-6D6E8784737A}"/>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D7334D96-1319-464A-BEB7-14719E2D4CFB}"/>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0594A0D2-4244-43BC-89DE-E4D10B50841A}"/>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1DA9CE79-F6DE-4F28-8FC8-A2504078B3E0}"/>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128270</xdr:rowOff>
    </xdr:from>
    <xdr:to>
      <xdr:col>116</xdr:col>
      <xdr:colOff>114300</xdr:colOff>
      <xdr:row>84</xdr:row>
      <xdr:rowOff>58420</xdr:rowOff>
    </xdr:to>
    <xdr:sp macro="" textlink="">
      <xdr:nvSpPr>
        <xdr:cNvPr id="621" name="楕円 620">
          <a:extLst>
            <a:ext uri="{FF2B5EF4-FFF2-40B4-BE49-F238E27FC236}">
              <a16:creationId xmlns:a16="http://schemas.microsoft.com/office/drawing/2014/main" id="{DF6D9B9E-5A7C-4EB8-9552-A062D9DD0431}"/>
            </a:ext>
          </a:extLst>
        </xdr:cNvPr>
        <xdr:cNvSpPr/>
      </xdr:nvSpPr>
      <xdr:spPr>
        <a:xfrm>
          <a:off x="19900900" y="138379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106697</xdr:rowOff>
    </xdr:from>
    <xdr:ext cx="469744" cy="259045"/>
    <xdr:sp macro="" textlink="">
      <xdr:nvSpPr>
        <xdr:cNvPr id="622" name="【児童館】&#10;一人当たり面積該当値テキスト">
          <a:extLst>
            <a:ext uri="{FF2B5EF4-FFF2-40B4-BE49-F238E27FC236}">
              <a16:creationId xmlns:a16="http://schemas.microsoft.com/office/drawing/2014/main" id="{4208BE37-C7C7-4612-A4BD-E50B2F1B21E8}"/>
            </a:ext>
          </a:extLst>
        </xdr:cNvPr>
        <xdr:cNvSpPr txBox="1"/>
      </xdr:nvSpPr>
      <xdr:spPr>
        <a:xfrm>
          <a:off x="19989800" y="13816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139700</xdr:rowOff>
    </xdr:from>
    <xdr:to>
      <xdr:col>112</xdr:col>
      <xdr:colOff>38100</xdr:colOff>
      <xdr:row>84</xdr:row>
      <xdr:rowOff>69850</xdr:rowOff>
    </xdr:to>
    <xdr:sp macro="" textlink="">
      <xdr:nvSpPr>
        <xdr:cNvPr id="623" name="楕円 622">
          <a:extLst>
            <a:ext uri="{FF2B5EF4-FFF2-40B4-BE49-F238E27FC236}">
              <a16:creationId xmlns:a16="http://schemas.microsoft.com/office/drawing/2014/main" id="{49ACB3FF-8BE2-4796-B8BC-BA55DDB0FA56}"/>
            </a:ext>
          </a:extLst>
        </xdr:cNvPr>
        <xdr:cNvSpPr/>
      </xdr:nvSpPr>
      <xdr:spPr>
        <a:xfrm>
          <a:off x="19157950" y="138493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7620</xdr:rowOff>
    </xdr:from>
    <xdr:to>
      <xdr:col>116</xdr:col>
      <xdr:colOff>63500</xdr:colOff>
      <xdr:row>84</xdr:row>
      <xdr:rowOff>19050</xdr:rowOff>
    </xdr:to>
    <xdr:cxnSp macro="">
      <xdr:nvCxnSpPr>
        <xdr:cNvPr id="624" name="直線コネクタ 623">
          <a:extLst>
            <a:ext uri="{FF2B5EF4-FFF2-40B4-BE49-F238E27FC236}">
              <a16:creationId xmlns:a16="http://schemas.microsoft.com/office/drawing/2014/main" id="{73427D8F-B25E-45D6-B9E0-22FA92933993}"/>
            </a:ext>
          </a:extLst>
        </xdr:cNvPr>
        <xdr:cNvCxnSpPr/>
      </xdr:nvCxnSpPr>
      <xdr:spPr>
        <a:xfrm flipV="1">
          <a:off x="19202400" y="13882370"/>
          <a:ext cx="7493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151130</xdr:rowOff>
    </xdr:from>
    <xdr:to>
      <xdr:col>107</xdr:col>
      <xdr:colOff>101600</xdr:colOff>
      <xdr:row>84</xdr:row>
      <xdr:rowOff>81280</xdr:rowOff>
    </xdr:to>
    <xdr:sp macro="" textlink="">
      <xdr:nvSpPr>
        <xdr:cNvPr id="625" name="楕円 624">
          <a:extLst>
            <a:ext uri="{FF2B5EF4-FFF2-40B4-BE49-F238E27FC236}">
              <a16:creationId xmlns:a16="http://schemas.microsoft.com/office/drawing/2014/main" id="{94369CAE-B5B0-4823-BCC6-C1A78E91B6B0}"/>
            </a:ext>
          </a:extLst>
        </xdr:cNvPr>
        <xdr:cNvSpPr/>
      </xdr:nvSpPr>
      <xdr:spPr>
        <a:xfrm>
          <a:off x="18345150" y="138607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19050</xdr:rowOff>
    </xdr:from>
    <xdr:to>
      <xdr:col>111</xdr:col>
      <xdr:colOff>177800</xdr:colOff>
      <xdr:row>84</xdr:row>
      <xdr:rowOff>30480</xdr:rowOff>
    </xdr:to>
    <xdr:cxnSp macro="">
      <xdr:nvCxnSpPr>
        <xdr:cNvPr id="626" name="直線コネクタ 625">
          <a:extLst>
            <a:ext uri="{FF2B5EF4-FFF2-40B4-BE49-F238E27FC236}">
              <a16:creationId xmlns:a16="http://schemas.microsoft.com/office/drawing/2014/main" id="{919909B5-E14C-441B-8AC0-FC6C971799A8}"/>
            </a:ext>
          </a:extLst>
        </xdr:cNvPr>
        <xdr:cNvCxnSpPr/>
      </xdr:nvCxnSpPr>
      <xdr:spPr>
        <a:xfrm flipV="1">
          <a:off x="18395950" y="13893800"/>
          <a:ext cx="8064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162561</xdr:rowOff>
    </xdr:from>
    <xdr:to>
      <xdr:col>102</xdr:col>
      <xdr:colOff>165100</xdr:colOff>
      <xdr:row>84</xdr:row>
      <xdr:rowOff>92711</xdr:rowOff>
    </xdr:to>
    <xdr:sp macro="" textlink="">
      <xdr:nvSpPr>
        <xdr:cNvPr id="627" name="楕円 626">
          <a:extLst>
            <a:ext uri="{FF2B5EF4-FFF2-40B4-BE49-F238E27FC236}">
              <a16:creationId xmlns:a16="http://schemas.microsoft.com/office/drawing/2014/main" id="{1C98F94C-5530-46E5-BE14-A1A0645D1F56}"/>
            </a:ext>
          </a:extLst>
        </xdr:cNvPr>
        <xdr:cNvSpPr/>
      </xdr:nvSpPr>
      <xdr:spPr>
        <a:xfrm>
          <a:off x="17551400" y="138722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30480</xdr:rowOff>
    </xdr:from>
    <xdr:to>
      <xdr:col>107</xdr:col>
      <xdr:colOff>50800</xdr:colOff>
      <xdr:row>84</xdr:row>
      <xdr:rowOff>41911</xdr:rowOff>
    </xdr:to>
    <xdr:cxnSp macro="">
      <xdr:nvCxnSpPr>
        <xdr:cNvPr id="628" name="直線コネクタ 627">
          <a:extLst>
            <a:ext uri="{FF2B5EF4-FFF2-40B4-BE49-F238E27FC236}">
              <a16:creationId xmlns:a16="http://schemas.microsoft.com/office/drawing/2014/main" id="{4F499D8B-401F-41F8-BC10-77E8046A3F4C}"/>
            </a:ext>
          </a:extLst>
        </xdr:cNvPr>
        <xdr:cNvCxnSpPr/>
      </xdr:nvCxnSpPr>
      <xdr:spPr>
        <a:xfrm flipV="1">
          <a:off x="17602200" y="13905230"/>
          <a:ext cx="79375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2539</xdr:rowOff>
    </xdr:from>
    <xdr:to>
      <xdr:col>98</xdr:col>
      <xdr:colOff>38100</xdr:colOff>
      <xdr:row>84</xdr:row>
      <xdr:rowOff>104139</xdr:rowOff>
    </xdr:to>
    <xdr:sp macro="" textlink="">
      <xdr:nvSpPr>
        <xdr:cNvPr id="629" name="楕円 628">
          <a:extLst>
            <a:ext uri="{FF2B5EF4-FFF2-40B4-BE49-F238E27FC236}">
              <a16:creationId xmlns:a16="http://schemas.microsoft.com/office/drawing/2014/main" id="{54F508F9-F13A-459F-A8BD-93A2F6D51A61}"/>
            </a:ext>
          </a:extLst>
        </xdr:cNvPr>
        <xdr:cNvSpPr/>
      </xdr:nvSpPr>
      <xdr:spPr>
        <a:xfrm>
          <a:off x="16757650" y="1387728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41911</xdr:rowOff>
    </xdr:from>
    <xdr:to>
      <xdr:col>102</xdr:col>
      <xdr:colOff>114300</xdr:colOff>
      <xdr:row>84</xdr:row>
      <xdr:rowOff>53339</xdr:rowOff>
    </xdr:to>
    <xdr:cxnSp macro="">
      <xdr:nvCxnSpPr>
        <xdr:cNvPr id="630" name="直線コネクタ 629">
          <a:extLst>
            <a:ext uri="{FF2B5EF4-FFF2-40B4-BE49-F238E27FC236}">
              <a16:creationId xmlns:a16="http://schemas.microsoft.com/office/drawing/2014/main" id="{CB2E7BD4-8801-442F-B64D-3BB5B7BC7336}"/>
            </a:ext>
          </a:extLst>
        </xdr:cNvPr>
        <xdr:cNvCxnSpPr/>
      </xdr:nvCxnSpPr>
      <xdr:spPr>
        <a:xfrm flipV="1">
          <a:off x="16802100" y="13916661"/>
          <a:ext cx="8001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170197</xdr:rowOff>
    </xdr:from>
    <xdr:ext cx="469744" cy="259045"/>
    <xdr:sp macro="" textlink="">
      <xdr:nvSpPr>
        <xdr:cNvPr id="631" name="n_1aveValue【児童館】&#10;一人当たり面積">
          <a:extLst>
            <a:ext uri="{FF2B5EF4-FFF2-40B4-BE49-F238E27FC236}">
              <a16:creationId xmlns:a16="http://schemas.microsoft.com/office/drawing/2014/main" id="{62FBB0B1-E95A-4146-AD10-FEC8A3C9E8A2}"/>
            </a:ext>
          </a:extLst>
        </xdr:cNvPr>
        <xdr:cNvSpPr txBox="1"/>
      </xdr:nvSpPr>
      <xdr:spPr>
        <a:xfrm>
          <a:off x="18980227" y="1354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632" name="n_2aveValue【児童館】&#10;一人当たり面積">
          <a:extLst>
            <a:ext uri="{FF2B5EF4-FFF2-40B4-BE49-F238E27FC236}">
              <a16:creationId xmlns:a16="http://schemas.microsoft.com/office/drawing/2014/main" id="{AAD29F8B-E356-422D-88D8-D5BBCB6BD1E6}"/>
            </a:ext>
          </a:extLst>
        </xdr:cNvPr>
        <xdr:cNvSpPr txBox="1"/>
      </xdr:nvSpPr>
      <xdr:spPr>
        <a:xfrm>
          <a:off x="181801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21607</xdr:rowOff>
    </xdr:from>
    <xdr:ext cx="469744" cy="259045"/>
    <xdr:sp macro="" textlink="">
      <xdr:nvSpPr>
        <xdr:cNvPr id="633" name="n_3aveValue【児童館】&#10;一人当たり面積">
          <a:extLst>
            <a:ext uri="{FF2B5EF4-FFF2-40B4-BE49-F238E27FC236}">
              <a16:creationId xmlns:a16="http://schemas.microsoft.com/office/drawing/2014/main" id="{94DDBE8F-00BB-49A9-9D10-6B7C54DD9F07}"/>
            </a:ext>
          </a:extLst>
        </xdr:cNvPr>
        <xdr:cNvSpPr txBox="1"/>
      </xdr:nvSpPr>
      <xdr:spPr>
        <a:xfrm>
          <a:off x="17386377" y="1356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10177</xdr:rowOff>
    </xdr:from>
    <xdr:ext cx="469744" cy="259045"/>
    <xdr:sp macro="" textlink="">
      <xdr:nvSpPr>
        <xdr:cNvPr id="634" name="n_4aveValue【児童館】&#10;一人当たり面積">
          <a:extLst>
            <a:ext uri="{FF2B5EF4-FFF2-40B4-BE49-F238E27FC236}">
              <a16:creationId xmlns:a16="http://schemas.microsoft.com/office/drawing/2014/main" id="{7C8D4BF5-9097-4D41-8B85-572057F19093}"/>
            </a:ext>
          </a:extLst>
        </xdr:cNvPr>
        <xdr:cNvSpPr txBox="1"/>
      </xdr:nvSpPr>
      <xdr:spPr>
        <a:xfrm>
          <a:off x="165926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60977</xdr:rowOff>
    </xdr:from>
    <xdr:ext cx="469744" cy="259045"/>
    <xdr:sp macro="" textlink="">
      <xdr:nvSpPr>
        <xdr:cNvPr id="635" name="n_1mainValue【児童館】&#10;一人当たり面積">
          <a:extLst>
            <a:ext uri="{FF2B5EF4-FFF2-40B4-BE49-F238E27FC236}">
              <a16:creationId xmlns:a16="http://schemas.microsoft.com/office/drawing/2014/main" id="{6F62A99D-4128-4149-8863-5ACA7DB6D122}"/>
            </a:ext>
          </a:extLst>
        </xdr:cNvPr>
        <xdr:cNvSpPr txBox="1"/>
      </xdr:nvSpPr>
      <xdr:spPr>
        <a:xfrm>
          <a:off x="189802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72407</xdr:rowOff>
    </xdr:from>
    <xdr:ext cx="469744" cy="259045"/>
    <xdr:sp macro="" textlink="">
      <xdr:nvSpPr>
        <xdr:cNvPr id="636" name="n_2mainValue【児童館】&#10;一人当たり面積">
          <a:extLst>
            <a:ext uri="{FF2B5EF4-FFF2-40B4-BE49-F238E27FC236}">
              <a16:creationId xmlns:a16="http://schemas.microsoft.com/office/drawing/2014/main" id="{65C94D15-80D7-48D7-BE77-59514AFD27EC}"/>
            </a:ext>
          </a:extLst>
        </xdr:cNvPr>
        <xdr:cNvSpPr txBox="1"/>
      </xdr:nvSpPr>
      <xdr:spPr>
        <a:xfrm>
          <a:off x="18180127" y="1394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83838</xdr:rowOff>
    </xdr:from>
    <xdr:ext cx="469744" cy="259045"/>
    <xdr:sp macro="" textlink="">
      <xdr:nvSpPr>
        <xdr:cNvPr id="637" name="n_3mainValue【児童館】&#10;一人当たり面積">
          <a:extLst>
            <a:ext uri="{FF2B5EF4-FFF2-40B4-BE49-F238E27FC236}">
              <a16:creationId xmlns:a16="http://schemas.microsoft.com/office/drawing/2014/main" id="{2FB989AF-622B-45AF-BA67-BE9518CEE2A6}"/>
            </a:ext>
          </a:extLst>
        </xdr:cNvPr>
        <xdr:cNvSpPr txBox="1"/>
      </xdr:nvSpPr>
      <xdr:spPr>
        <a:xfrm>
          <a:off x="1738637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95266</xdr:rowOff>
    </xdr:from>
    <xdr:ext cx="469744" cy="259045"/>
    <xdr:sp macro="" textlink="">
      <xdr:nvSpPr>
        <xdr:cNvPr id="638" name="n_4mainValue【児童館】&#10;一人当たり面積">
          <a:extLst>
            <a:ext uri="{FF2B5EF4-FFF2-40B4-BE49-F238E27FC236}">
              <a16:creationId xmlns:a16="http://schemas.microsoft.com/office/drawing/2014/main" id="{9FDD1ABC-B235-4CE6-B201-3AE618F72DF9}"/>
            </a:ext>
          </a:extLst>
        </xdr:cNvPr>
        <xdr:cNvSpPr txBox="1"/>
      </xdr:nvSpPr>
      <xdr:spPr>
        <a:xfrm>
          <a:off x="16592627" y="1397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ADFA6E56-EEB8-4DEB-8A02-09B375559C2E}"/>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2C388760-5F62-4755-B84E-75CF8DA20925}"/>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0D89E795-798B-4B5F-BD4F-845BAFA6CC38}"/>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679A8C48-49E3-44DE-9BE2-8543773E1EF1}"/>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8A11C9A1-5A67-4122-8C87-4D401D233948}"/>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F5DBAFFE-22B0-4D84-ABBB-5A4E8CCC5FF7}"/>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20AC7387-FB0A-456A-9076-98F5A83092A0}"/>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9CF7B4EB-3DCE-4D5C-AD90-A53F88D5D507}"/>
            </a:ext>
          </a:extLst>
        </xdr:cNvPr>
        <xdr:cNvSpPr/>
      </xdr:nvSpPr>
      <xdr:spPr>
        <a:xfrm>
          <a:off x="1120775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7" name="正方形/長方形 646">
          <a:extLst>
            <a:ext uri="{FF2B5EF4-FFF2-40B4-BE49-F238E27FC236}">
              <a16:creationId xmlns:a16="http://schemas.microsoft.com/office/drawing/2014/main" id="{C0180168-DCDC-41BC-A06A-2190A3AB8EE3}"/>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8" name="正方形/長方形 647">
          <a:extLst>
            <a:ext uri="{FF2B5EF4-FFF2-40B4-BE49-F238E27FC236}">
              <a16:creationId xmlns:a16="http://schemas.microsoft.com/office/drawing/2014/main" id="{B33C1D98-EA00-4C65-B013-2305179D0DFD}"/>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9" name="正方形/長方形 648">
          <a:extLst>
            <a:ext uri="{FF2B5EF4-FFF2-40B4-BE49-F238E27FC236}">
              <a16:creationId xmlns:a16="http://schemas.microsoft.com/office/drawing/2014/main" id="{8ED4535B-BA19-4856-B703-4F593E4BF96C}"/>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0" name="正方形/長方形 649">
          <a:extLst>
            <a:ext uri="{FF2B5EF4-FFF2-40B4-BE49-F238E27FC236}">
              <a16:creationId xmlns:a16="http://schemas.microsoft.com/office/drawing/2014/main" id="{A9071492-6E70-4E4E-AFB2-83513978156E}"/>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1" name="正方形/長方形 650">
          <a:extLst>
            <a:ext uri="{FF2B5EF4-FFF2-40B4-BE49-F238E27FC236}">
              <a16:creationId xmlns:a16="http://schemas.microsoft.com/office/drawing/2014/main" id="{D805BD11-BA26-4A17-9E81-FBACDF0D30A3}"/>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2" name="正方形/長方形 651">
          <a:extLst>
            <a:ext uri="{FF2B5EF4-FFF2-40B4-BE49-F238E27FC236}">
              <a16:creationId xmlns:a16="http://schemas.microsoft.com/office/drawing/2014/main" id="{1F18C4CB-3563-41E9-A2AA-8B0CEC70FE92}"/>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3" name="正方形/長方形 652">
          <a:extLst>
            <a:ext uri="{FF2B5EF4-FFF2-40B4-BE49-F238E27FC236}">
              <a16:creationId xmlns:a16="http://schemas.microsoft.com/office/drawing/2014/main" id="{95EC042B-EFA3-4292-8664-E0DA533B61EF}"/>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4" name="正方形/長方形 653">
          <a:extLst>
            <a:ext uri="{FF2B5EF4-FFF2-40B4-BE49-F238E27FC236}">
              <a16:creationId xmlns:a16="http://schemas.microsoft.com/office/drawing/2014/main" id="{DBE1A621-A84E-4B1A-ABA3-6FE74871D32C}"/>
            </a:ext>
          </a:extLst>
        </xdr:cNvPr>
        <xdr:cNvSpPr/>
      </xdr:nvSpPr>
      <xdr:spPr>
        <a:xfrm>
          <a:off x="164592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5" name="正方形/長方形 654">
          <a:extLst>
            <a:ext uri="{FF2B5EF4-FFF2-40B4-BE49-F238E27FC236}">
              <a16:creationId xmlns:a16="http://schemas.microsoft.com/office/drawing/2014/main" id="{EA7A0E86-D523-4629-AC26-36069624B1CC}"/>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6" name="正方形/長方形 655">
          <a:extLst>
            <a:ext uri="{FF2B5EF4-FFF2-40B4-BE49-F238E27FC236}">
              <a16:creationId xmlns:a16="http://schemas.microsoft.com/office/drawing/2014/main" id="{3EF75128-5DE6-40FA-B43B-F2976805569C}"/>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7" name="テキスト ボックス 656">
          <a:extLst>
            <a:ext uri="{FF2B5EF4-FFF2-40B4-BE49-F238E27FC236}">
              <a16:creationId xmlns:a16="http://schemas.microsoft.com/office/drawing/2014/main" id="{51420DE8-C904-4BA8-9AEF-13B2F68E039F}"/>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類似団体内平均</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値</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と比較して有形固定資産減価償却率が高い公共施設等は、道路、橋りょう、公営住宅、保育所、児童館となっている。また、一人当たり延長や面積、有形固定資産額について</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橋りょうを除く</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すべての公共施設等について類似団体内平均</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値</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を下回っている。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橋りょうについては、定期的に点検を行いながら、順次、改修・長寿命化を実施しているところであり、直近では老朽化した門前橋の架替え等を実施したことにより、平成</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年度に有形固定資産減価償却率が改善したものの、全体的に老朽化が進んでいる状況である。また、令和元年度から</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年をかけて老朽化した２つの橋りょうを架替えする予定であり、今後も財政状況を勘案しながら、計画的に改修や長寿命化を実施していく。</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また、保育所については、未耐震であり築</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40</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年を経過し老朽化が進んでいることから、令和</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年度から</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年度にかけて耐震改修工事を予定しているため耐震化と併せて改修・長寿命化も実施していくとともに、保育園耐震改修時の一時保育場所として児童館の改修も実施する予定である。　</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一方、公営住宅については、平成</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年度に２団地を建替えしたことにより、有形固定資産減価償却率が類似団体内平均</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値</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をやや下回って推移していたが、令和元年度から逆転し類似団体内平均</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値</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を上回った。築</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年を超えている公営住宅を多く抱えていることから、建替えや長寿命化、除却</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、複合化など総合的に検討し計画的に実施していく。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A7CEADF-1070-4544-9732-57BB2B560597}"/>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A804B81-9083-456B-98F0-1750ED709B7D}"/>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0662FDC-A553-47ED-B15D-20CD72CA6A52}"/>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9392336-059E-412E-87EB-283E34255551}"/>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京都府和束町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5E892F9-2BB4-4493-B1D2-8933AFFE8B61}"/>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F77BDE4-CE3E-4E73-BC27-BA95134C3DEF}"/>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ECB7E82-6E67-4905-879F-80E718D4065E}"/>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E538863-C12B-4F4A-8A2C-BDA2B7C79937}"/>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F9E32A6-7A50-4430-8C80-2B39FAFBE7F6}"/>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7862429-4129-4B7C-9FF5-6DF31FE7BFE9}"/>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3,768
3,745
64.93
3,861,595
3,780,394
43,098
2,102,064
3,585,809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809BACA-F430-4D67-B0EE-B75EF8C9B67A}"/>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B9338FE-A2EB-4249-9B34-B2297BF4C01F}"/>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A9B859A-6018-4840-916A-4C1E2444B6B8}"/>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55ADAF1-2D68-4285-B513-A28DA7E7E0B2}"/>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50E1935-0126-496F-8008-5AB68EA31C06}"/>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639491F-E3CE-4CDD-81DA-0ABCB6834FA1}"/>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9EED245-D71A-4A34-A756-92423F104971}"/>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EBFF3E0-0F07-457D-95BF-C3DDE6C29EF7}"/>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2C32D4E-6DE6-4A5C-860F-4CEC157890C7}"/>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36225E2-21F3-4226-BA73-258E3740A9F9}"/>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9AD02F8-B9BF-40B7-BF49-DB52AFD40FDB}"/>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F66D943-74A6-40C7-B6E9-65323A638E75}"/>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845851E-100D-4E89-95BD-787ABA4DBE0A}"/>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1352A9D-D37B-4865-B0DE-BD866C60D380}"/>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49BA641-2C01-40C2-996D-D291FBF3725C}"/>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346A43F-56E7-4ADD-800F-DD6A156650D5}"/>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43719BD-46B0-41DF-9B44-212935B2B559}"/>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4D5BA73-7484-4E36-8700-C4D69EAA64FF}"/>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4E7BB3F-A811-4BBA-BA62-74C8B1BCF40E}"/>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A5AFBBE-B1AD-436D-8ECD-63A9F7293FD2}"/>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BB98321-0CDB-4E5A-A515-4F84538E947E}"/>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E2BD30F-CB25-4B07-A632-4407720C1275}"/>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CAC87F5-70BA-42D6-9155-B33D8ECE28B3}"/>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B46C23B-54B6-4EB4-8116-1525A95B5602}"/>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677C8C2-A2E7-402B-AEA7-905692E766CC}"/>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B2B4A5A-DD09-40DB-B653-0CDDBC347451}"/>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5CEBAFB-C7E0-4461-8336-7525434D9750}"/>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6035B11-709B-4C61-B8EE-0F1A7B086B42}"/>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96286BE-2FBA-48BF-9BAC-C68CAA6CDD30}"/>
            </a:ext>
          </a:extLst>
        </xdr:cNvPr>
        <xdr:cNvSpPr/>
      </xdr:nvSpPr>
      <xdr:spPr>
        <a:xfrm>
          <a:off x="685800" y="51435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57EE48A5-DB86-41D3-AA52-F99BE5B63CD8}"/>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DA86F17E-AB1D-4B90-B2D0-865CA2AEE3B1}"/>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78EF03E5-D53C-48D4-85E5-8E54DF178158}"/>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6EA82C7E-A7A8-4608-8A66-94EE3F031A8D}"/>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F162474B-72D7-4188-A4BE-9BCB5CD996E0}"/>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A0D9D429-8E9C-44CB-8123-CCAA7D499E21}"/>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48231651-3D45-4505-A8D9-119CA1111B21}"/>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474B1858-2129-4E64-A6E9-A6BE33A5AC4B}"/>
            </a:ext>
          </a:extLst>
        </xdr:cNvPr>
        <xdr:cNvSpPr/>
      </xdr:nvSpPr>
      <xdr:spPr>
        <a:xfrm>
          <a:off x="5956300" y="51435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CFE30693-5931-4ED0-A8DA-6E0D8C20D5B6}"/>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D3F77571-0771-48FD-9B57-2335442E0F10}"/>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317EBF04-BE53-404C-8236-AD5B986F8FD3}"/>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84C83CE8-8D0D-45EF-8CD9-FE139DF3F5F5}"/>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48C8BA07-BADF-4BA3-94F7-B432A6412F94}"/>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FAC1A2FB-6B6D-4B1D-9AFB-A0FC4411A26E}"/>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BD0C0F8-3609-4CE9-9B51-5A358C3180FD}"/>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666CC544-A297-4FEE-BB8F-E04713F6FD41}"/>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944D2433-3B6D-4297-B5CA-21C19E3E0EEC}"/>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CDA09C4E-4F69-449A-949C-EDA7B26C0956}"/>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C34BCE17-4114-415C-BE1F-4F354087531C}"/>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649F896C-7CDB-4346-93C7-18B1AA4D4600}"/>
            </a:ext>
          </a:extLst>
        </xdr:cNvPr>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F220B835-A829-4594-AFB9-8055E502B76C}"/>
            </a:ext>
          </a:extLst>
        </xdr:cNvPr>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EFF39BA5-3376-42A7-B808-D670AC2F60F9}"/>
            </a:ext>
          </a:extLst>
        </xdr:cNvPr>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4DF2D793-1CEB-4426-B230-90EA8177F814}"/>
            </a:ext>
          </a:extLst>
        </xdr:cNvPr>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265D7D05-8E4F-467D-81BD-0E7FE404C49D}"/>
            </a:ext>
          </a:extLst>
        </xdr:cNvPr>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4603FEC2-242D-4E61-9339-CD12C06B5555}"/>
            </a:ext>
          </a:extLst>
        </xdr:cNvPr>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CE9D4F24-0DA6-47D8-9310-C25F80F98FFD}"/>
            </a:ext>
          </a:extLst>
        </xdr:cNvPr>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5E070594-38CB-48B7-A0A0-DB48FC5E3E8B}"/>
            </a:ext>
          </a:extLst>
        </xdr:cNvPr>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50AC337A-99D3-4F5A-85DE-309BC6A2B6C5}"/>
            </a:ext>
          </a:extLst>
        </xdr:cNvPr>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D78417F6-4FA1-4BA0-AEB8-85B4EF11105D}"/>
            </a:ext>
          </a:extLst>
        </xdr:cNvPr>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FA4207CB-D7F6-444A-9438-981CD7707B38}"/>
            </a:ext>
          </a:extLst>
        </xdr:cNvPr>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FA4A28E1-AD9B-4830-96EB-3217630074FB}"/>
            </a:ext>
          </a:extLst>
        </xdr:cNvPr>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2030B984-9C54-418B-B929-A9D30C8CB7D3}"/>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62683652-784A-446C-B015-F3BF81E5309F}"/>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A6D606F6-CBCA-495E-A5AC-8E087707769A}"/>
            </a:ext>
          </a:extLst>
        </xdr:cNvPr>
        <xdr:cNvCxnSpPr/>
      </xdr:nvCxnSpPr>
      <xdr:spPr>
        <a:xfrm flipV="1">
          <a:off x="4177665" y="9338491"/>
          <a:ext cx="0" cy="136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17C69D6A-8F9C-4018-B36C-C5A132E85F62}"/>
            </a:ext>
          </a:extLst>
        </xdr:cNvPr>
        <xdr:cNvSpPr txBox="1"/>
      </xdr:nvSpPr>
      <xdr:spPr>
        <a:xfrm>
          <a:off x="4216400" y="1070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18926BDD-4611-4ADE-A4D5-DD4C63B66727}"/>
            </a:ext>
          </a:extLst>
        </xdr:cNvPr>
        <xdr:cNvCxnSpPr/>
      </xdr:nvCxnSpPr>
      <xdr:spPr>
        <a:xfrm>
          <a:off x="4108450" y="107033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9E3F91D4-8B61-45D8-8035-07BF96494434}"/>
            </a:ext>
          </a:extLst>
        </xdr:cNvPr>
        <xdr:cNvSpPr txBox="1"/>
      </xdr:nvSpPr>
      <xdr:spPr>
        <a:xfrm>
          <a:off x="4216400" y="9120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78" name="直線コネクタ 77">
          <a:extLst>
            <a:ext uri="{FF2B5EF4-FFF2-40B4-BE49-F238E27FC236}">
              <a16:creationId xmlns:a16="http://schemas.microsoft.com/office/drawing/2014/main" id="{A09BAC44-2A1A-408C-A824-6F02E9BC53E9}"/>
            </a:ext>
          </a:extLst>
        </xdr:cNvPr>
        <xdr:cNvCxnSpPr/>
      </xdr:nvCxnSpPr>
      <xdr:spPr>
        <a:xfrm>
          <a:off x="4108450" y="933849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122300</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162ADD59-CA61-44B0-AE7D-BD5C34BA742E}"/>
            </a:ext>
          </a:extLst>
        </xdr:cNvPr>
        <xdr:cNvSpPr txBox="1"/>
      </xdr:nvSpPr>
      <xdr:spPr>
        <a:xfrm>
          <a:off x="4216400" y="100346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80" name="フローチャート: 判断 79">
          <a:extLst>
            <a:ext uri="{FF2B5EF4-FFF2-40B4-BE49-F238E27FC236}">
              <a16:creationId xmlns:a16="http://schemas.microsoft.com/office/drawing/2014/main" id="{FD0AA5C8-3261-4D20-85C4-52D03BEEE9DA}"/>
            </a:ext>
          </a:extLst>
        </xdr:cNvPr>
        <xdr:cNvSpPr/>
      </xdr:nvSpPr>
      <xdr:spPr>
        <a:xfrm>
          <a:off x="4127500" y="1017687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125549</xdr:rowOff>
    </xdr:from>
    <xdr:to>
      <xdr:col>20</xdr:col>
      <xdr:colOff>38100</xdr:colOff>
      <xdr:row>62</xdr:row>
      <xdr:rowOff>55699</xdr:rowOff>
    </xdr:to>
    <xdr:sp macro="" textlink="">
      <xdr:nvSpPr>
        <xdr:cNvPr id="81" name="フローチャート: 判断 80">
          <a:extLst>
            <a:ext uri="{FF2B5EF4-FFF2-40B4-BE49-F238E27FC236}">
              <a16:creationId xmlns:a16="http://schemas.microsoft.com/office/drawing/2014/main" id="{BAF2A395-2BFC-4834-AD48-68826B6A5C83}"/>
            </a:ext>
          </a:extLst>
        </xdr:cNvPr>
        <xdr:cNvSpPr/>
      </xdr:nvSpPr>
      <xdr:spPr>
        <a:xfrm>
          <a:off x="3384550" y="1020299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87993</xdr:rowOff>
    </xdr:from>
    <xdr:to>
      <xdr:col>15</xdr:col>
      <xdr:colOff>101600</xdr:colOff>
      <xdr:row>62</xdr:row>
      <xdr:rowOff>18143</xdr:rowOff>
    </xdr:to>
    <xdr:sp macro="" textlink="">
      <xdr:nvSpPr>
        <xdr:cNvPr id="82" name="フローチャート: 判断 81">
          <a:extLst>
            <a:ext uri="{FF2B5EF4-FFF2-40B4-BE49-F238E27FC236}">
              <a16:creationId xmlns:a16="http://schemas.microsoft.com/office/drawing/2014/main" id="{8B375162-6987-4083-B760-235BC78893C7}"/>
            </a:ext>
          </a:extLst>
        </xdr:cNvPr>
        <xdr:cNvSpPr/>
      </xdr:nvSpPr>
      <xdr:spPr>
        <a:xfrm>
          <a:off x="2571750" y="101654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37374</xdr:rowOff>
    </xdr:from>
    <xdr:to>
      <xdr:col>10</xdr:col>
      <xdr:colOff>165100</xdr:colOff>
      <xdr:row>61</xdr:row>
      <xdr:rowOff>138974</xdr:rowOff>
    </xdr:to>
    <xdr:sp macro="" textlink="">
      <xdr:nvSpPr>
        <xdr:cNvPr id="83" name="フローチャート: 判断 82">
          <a:extLst>
            <a:ext uri="{FF2B5EF4-FFF2-40B4-BE49-F238E27FC236}">
              <a16:creationId xmlns:a16="http://schemas.microsoft.com/office/drawing/2014/main" id="{8A9CED07-3307-41A7-B2B4-E71606EA8B56}"/>
            </a:ext>
          </a:extLst>
        </xdr:cNvPr>
        <xdr:cNvSpPr/>
      </xdr:nvSpPr>
      <xdr:spPr>
        <a:xfrm>
          <a:off x="1778000" y="1011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34109</xdr:rowOff>
    </xdr:from>
    <xdr:to>
      <xdr:col>6</xdr:col>
      <xdr:colOff>38100</xdr:colOff>
      <xdr:row>61</xdr:row>
      <xdr:rowOff>135709</xdr:rowOff>
    </xdr:to>
    <xdr:sp macro="" textlink="">
      <xdr:nvSpPr>
        <xdr:cNvPr id="84" name="フローチャート: 判断 83">
          <a:extLst>
            <a:ext uri="{FF2B5EF4-FFF2-40B4-BE49-F238E27FC236}">
              <a16:creationId xmlns:a16="http://schemas.microsoft.com/office/drawing/2014/main" id="{6028BA75-258C-4DFC-83D6-50B0FC97515D}"/>
            </a:ext>
          </a:extLst>
        </xdr:cNvPr>
        <xdr:cNvSpPr/>
      </xdr:nvSpPr>
      <xdr:spPr>
        <a:xfrm>
          <a:off x="984250" y="1011155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F8743CE7-57EA-413F-97B0-8CCED1A8D5F6}"/>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8123E088-0F88-4238-8713-BDCE9D40510A}"/>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5F7D749C-3141-416F-85C1-24D5EDB50331}"/>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294FAEDE-8918-4A29-AB50-BCF9F4B75418}"/>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80DA0E61-FDD8-4433-9231-54728898ED6F}"/>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132080</xdr:rowOff>
    </xdr:from>
    <xdr:to>
      <xdr:col>24</xdr:col>
      <xdr:colOff>114300</xdr:colOff>
      <xdr:row>63</xdr:row>
      <xdr:rowOff>62230</xdr:rowOff>
    </xdr:to>
    <xdr:sp macro="" textlink="">
      <xdr:nvSpPr>
        <xdr:cNvPr id="90" name="楕円 89">
          <a:extLst>
            <a:ext uri="{FF2B5EF4-FFF2-40B4-BE49-F238E27FC236}">
              <a16:creationId xmlns:a16="http://schemas.microsoft.com/office/drawing/2014/main" id="{17626637-7DD3-4793-901C-5E67D2216D57}"/>
            </a:ext>
          </a:extLst>
        </xdr:cNvPr>
        <xdr:cNvSpPr/>
      </xdr:nvSpPr>
      <xdr:spPr>
        <a:xfrm>
          <a:off x="4127500" y="103746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110507</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C062595D-DDF5-4109-B7EC-6DD3A27146DA}"/>
            </a:ext>
          </a:extLst>
        </xdr:cNvPr>
        <xdr:cNvSpPr txBox="1"/>
      </xdr:nvSpPr>
      <xdr:spPr>
        <a:xfrm>
          <a:off x="4216400" y="10353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99423</xdr:rowOff>
    </xdr:from>
    <xdr:to>
      <xdr:col>20</xdr:col>
      <xdr:colOff>38100</xdr:colOff>
      <xdr:row>63</xdr:row>
      <xdr:rowOff>29573</xdr:rowOff>
    </xdr:to>
    <xdr:sp macro="" textlink="">
      <xdr:nvSpPr>
        <xdr:cNvPr id="92" name="楕円 91">
          <a:extLst>
            <a:ext uri="{FF2B5EF4-FFF2-40B4-BE49-F238E27FC236}">
              <a16:creationId xmlns:a16="http://schemas.microsoft.com/office/drawing/2014/main" id="{8FE0620A-6944-4D85-B80F-DDE8E0F191D2}"/>
            </a:ext>
          </a:extLst>
        </xdr:cNvPr>
        <xdr:cNvSpPr/>
      </xdr:nvSpPr>
      <xdr:spPr>
        <a:xfrm>
          <a:off x="3384550" y="1034197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150223</xdr:rowOff>
    </xdr:from>
    <xdr:to>
      <xdr:col>24</xdr:col>
      <xdr:colOff>63500</xdr:colOff>
      <xdr:row>63</xdr:row>
      <xdr:rowOff>11430</xdr:rowOff>
    </xdr:to>
    <xdr:cxnSp macro="">
      <xdr:nvCxnSpPr>
        <xdr:cNvPr id="93" name="直線コネクタ 92">
          <a:extLst>
            <a:ext uri="{FF2B5EF4-FFF2-40B4-BE49-F238E27FC236}">
              <a16:creationId xmlns:a16="http://schemas.microsoft.com/office/drawing/2014/main" id="{9A739B5E-14CF-4D9E-AB70-4A39960D81B2}"/>
            </a:ext>
          </a:extLst>
        </xdr:cNvPr>
        <xdr:cNvCxnSpPr/>
      </xdr:nvCxnSpPr>
      <xdr:spPr>
        <a:xfrm>
          <a:off x="3429000" y="10392773"/>
          <a:ext cx="749300" cy="2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68399</xdr:rowOff>
    </xdr:from>
    <xdr:to>
      <xdr:col>15</xdr:col>
      <xdr:colOff>101600</xdr:colOff>
      <xdr:row>62</xdr:row>
      <xdr:rowOff>169999</xdr:rowOff>
    </xdr:to>
    <xdr:sp macro="" textlink="">
      <xdr:nvSpPr>
        <xdr:cNvPr id="94" name="楕円 93">
          <a:extLst>
            <a:ext uri="{FF2B5EF4-FFF2-40B4-BE49-F238E27FC236}">
              <a16:creationId xmlns:a16="http://schemas.microsoft.com/office/drawing/2014/main" id="{683B4C7E-1D03-46F0-920D-63B6B133A96D}"/>
            </a:ext>
          </a:extLst>
        </xdr:cNvPr>
        <xdr:cNvSpPr/>
      </xdr:nvSpPr>
      <xdr:spPr>
        <a:xfrm>
          <a:off x="2571750" y="1031094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119199</xdr:rowOff>
    </xdr:from>
    <xdr:to>
      <xdr:col>19</xdr:col>
      <xdr:colOff>177800</xdr:colOff>
      <xdr:row>62</xdr:row>
      <xdr:rowOff>150223</xdr:rowOff>
    </xdr:to>
    <xdr:cxnSp macro="">
      <xdr:nvCxnSpPr>
        <xdr:cNvPr id="95" name="直線コネクタ 94">
          <a:extLst>
            <a:ext uri="{FF2B5EF4-FFF2-40B4-BE49-F238E27FC236}">
              <a16:creationId xmlns:a16="http://schemas.microsoft.com/office/drawing/2014/main" id="{F7873C3C-B9EA-449F-8C21-522F65B4BEF3}"/>
            </a:ext>
          </a:extLst>
        </xdr:cNvPr>
        <xdr:cNvCxnSpPr/>
      </xdr:nvCxnSpPr>
      <xdr:spPr>
        <a:xfrm>
          <a:off x="2622550" y="10361749"/>
          <a:ext cx="80645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37374</xdr:rowOff>
    </xdr:from>
    <xdr:to>
      <xdr:col>10</xdr:col>
      <xdr:colOff>165100</xdr:colOff>
      <xdr:row>62</xdr:row>
      <xdr:rowOff>138974</xdr:rowOff>
    </xdr:to>
    <xdr:sp macro="" textlink="">
      <xdr:nvSpPr>
        <xdr:cNvPr id="96" name="楕円 95">
          <a:extLst>
            <a:ext uri="{FF2B5EF4-FFF2-40B4-BE49-F238E27FC236}">
              <a16:creationId xmlns:a16="http://schemas.microsoft.com/office/drawing/2014/main" id="{A4ABF796-A877-479F-AA09-26363392C635}"/>
            </a:ext>
          </a:extLst>
        </xdr:cNvPr>
        <xdr:cNvSpPr/>
      </xdr:nvSpPr>
      <xdr:spPr>
        <a:xfrm>
          <a:off x="1778000" y="1027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88174</xdr:rowOff>
    </xdr:from>
    <xdr:to>
      <xdr:col>15</xdr:col>
      <xdr:colOff>50800</xdr:colOff>
      <xdr:row>62</xdr:row>
      <xdr:rowOff>119199</xdr:rowOff>
    </xdr:to>
    <xdr:cxnSp macro="">
      <xdr:nvCxnSpPr>
        <xdr:cNvPr id="97" name="直線コネクタ 96">
          <a:extLst>
            <a:ext uri="{FF2B5EF4-FFF2-40B4-BE49-F238E27FC236}">
              <a16:creationId xmlns:a16="http://schemas.microsoft.com/office/drawing/2014/main" id="{5A677308-57D8-4820-9295-D53444D99027}"/>
            </a:ext>
          </a:extLst>
        </xdr:cNvPr>
        <xdr:cNvCxnSpPr/>
      </xdr:nvCxnSpPr>
      <xdr:spPr>
        <a:xfrm>
          <a:off x="1828800" y="10330724"/>
          <a:ext cx="79375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40640</xdr:rowOff>
    </xdr:from>
    <xdr:to>
      <xdr:col>6</xdr:col>
      <xdr:colOff>38100</xdr:colOff>
      <xdr:row>62</xdr:row>
      <xdr:rowOff>142240</xdr:rowOff>
    </xdr:to>
    <xdr:sp macro="" textlink="">
      <xdr:nvSpPr>
        <xdr:cNvPr id="98" name="楕円 97">
          <a:extLst>
            <a:ext uri="{FF2B5EF4-FFF2-40B4-BE49-F238E27FC236}">
              <a16:creationId xmlns:a16="http://schemas.microsoft.com/office/drawing/2014/main" id="{1301CE12-F1A9-4C5A-A7B6-5CDF06A56D24}"/>
            </a:ext>
          </a:extLst>
        </xdr:cNvPr>
        <xdr:cNvSpPr/>
      </xdr:nvSpPr>
      <xdr:spPr>
        <a:xfrm>
          <a:off x="984250" y="102831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88174</xdr:rowOff>
    </xdr:from>
    <xdr:to>
      <xdr:col>10</xdr:col>
      <xdr:colOff>114300</xdr:colOff>
      <xdr:row>62</xdr:row>
      <xdr:rowOff>91440</xdr:rowOff>
    </xdr:to>
    <xdr:cxnSp macro="">
      <xdr:nvCxnSpPr>
        <xdr:cNvPr id="99" name="直線コネクタ 98">
          <a:extLst>
            <a:ext uri="{FF2B5EF4-FFF2-40B4-BE49-F238E27FC236}">
              <a16:creationId xmlns:a16="http://schemas.microsoft.com/office/drawing/2014/main" id="{C9A131AE-053B-410D-89B1-E609AD17C8A1}"/>
            </a:ext>
          </a:extLst>
        </xdr:cNvPr>
        <xdr:cNvCxnSpPr/>
      </xdr:nvCxnSpPr>
      <xdr:spPr>
        <a:xfrm flipV="1">
          <a:off x="1028700" y="10330724"/>
          <a:ext cx="8001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72226</xdr:rowOff>
    </xdr:from>
    <xdr:ext cx="405111" cy="259045"/>
    <xdr:sp macro="" textlink="">
      <xdr:nvSpPr>
        <xdr:cNvPr id="100" name="n_1aveValue【体育館・プール】&#10;有形固定資産減価償却率">
          <a:extLst>
            <a:ext uri="{FF2B5EF4-FFF2-40B4-BE49-F238E27FC236}">
              <a16:creationId xmlns:a16="http://schemas.microsoft.com/office/drawing/2014/main" id="{61339F15-BC16-44C1-90FB-BBD2A150FD6F}"/>
            </a:ext>
          </a:extLst>
        </xdr:cNvPr>
        <xdr:cNvSpPr txBox="1"/>
      </xdr:nvSpPr>
      <xdr:spPr>
        <a:xfrm>
          <a:off x="3239144" y="9984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34670</xdr:rowOff>
    </xdr:from>
    <xdr:ext cx="405111" cy="259045"/>
    <xdr:sp macro="" textlink="">
      <xdr:nvSpPr>
        <xdr:cNvPr id="101" name="n_2aveValue【体育館・プール】&#10;有形固定資産減価償却率">
          <a:extLst>
            <a:ext uri="{FF2B5EF4-FFF2-40B4-BE49-F238E27FC236}">
              <a16:creationId xmlns:a16="http://schemas.microsoft.com/office/drawing/2014/main" id="{AF36B7F0-92E3-42F0-A72C-A4B046EEEB9A}"/>
            </a:ext>
          </a:extLst>
        </xdr:cNvPr>
        <xdr:cNvSpPr txBox="1"/>
      </xdr:nvSpPr>
      <xdr:spPr>
        <a:xfrm>
          <a:off x="2439044" y="9947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155501</xdr:rowOff>
    </xdr:from>
    <xdr:ext cx="405111" cy="259045"/>
    <xdr:sp macro="" textlink="">
      <xdr:nvSpPr>
        <xdr:cNvPr id="102" name="n_3aveValue【体育館・プール】&#10;有形固定資産減価償却率">
          <a:extLst>
            <a:ext uri="{FF2B5EF4-FFF2-40B4-BE49-F238E27FC236}">
              <a16:creationId xmlns:a16="http://schemas.microsoft.com/office/drawing/2014/main" id="{C74D5AD3-0378-4796-BA17-F8D412FDEA09}"/>
            </a:ext>
          </a:extLst>
        </xdr:cNvPr>
        <xdr:cNvSpPr txBox="1"/>
      </xdr:nvSpPr>
      <xdr:spPr>
        <a:xfrm>
          <a:off x="1645294" y="9902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152236</xdr:rowOff>
    </xdr:from>
    <xdr:ext cx="405111" cy="259045"/>
    <xdr:sp macro="" textlink="">
      <xdr:nvSpPr>
        <xdr:cNvPr id="103" name="n_4aveValue【体育館・プール】&#10;有形固定資産減価償却率">
          <a:extLst>
            <a:ext uri="{FF2B5EF4-FFF2-40B4-BE49-F238E27FC236}">
              <a16:creationId xmlns:a16="http://schemas.microsoft.com/office/drawing/2014/main" id="{79E57C1B-106C-40C6-9A94-ED7AABCFC01A}"/>
            </a:ext>
          </a:extLst>
        </xdr:cNvPr>
        <xdr:cNvSpPr txBox="1"/>
      </xdr:nvSpPr>
      <xdr:spPr>
        <a:xfrm>
          <a:off x="851544" y="9899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20700</xdr:rowOff>
    </xdr:from>
    <xdr:ext cx="405111" cy="259045"/>
    <xdr:sp macro="" textlink="">
      <xdr:nvSpPr>
        <xdr:cNvPr id="104" name="n_1mainValue【体育館・プール】&#10;有形固定資産減価償却率">
          <a:extLst>
            <a:ext uri="{FF2B5EF4-FFF2-40B4-BE49-F238E27FC236}">
              <a16:creationId xmlns:a16="http://schemas.microsoft.com/office/drawing/2014/main" id="{4C633DE5-484C-45C3-BE7E-7208BF8C9BFF}"/>
            </a:ext>
          </a:extLst>
        </xdr:cNvPr>
        <xdr:cNvSpPr txBox="1"/>
      </xdr:nvSpPr>
      <xdr:spPr>
        <a:xfrm>
          <a:off x="3239144" y="10428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161126</xdr:rowOff>
    </xdr:from>
    <xdr:ext cx="405111" cy="259045"/>
    <xdr:sp macro="" textlink="">
      <xdr:nvSpPr>
        <xdr:cNvPr id="105" name="n_2mainValue【体育館・プール】&#10;有形固定資産減価償却率">
          <a:extLst>
            <a:ext uri="{FF2B5EF4-FFF2-40B4-BE49-F238E27FC236}">
              <a16:creationId xmlns:a16="http://schemas.microsoft.com/office/drawing/2014/main" id="{4E0AC3D5-A081-4257-8E90-9D67B555F17C}"/>
            </a:ext>
          </a:extLst>
        </xdr:cNvPr>
        <xdr:cNvSpPr txBox="1"/>
      </xdr:nvSpPr>
      <xdr:spPr>
        <a:xfrm>
          <a:off x="2439044" y="10403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130101</xdr:rowOff>
    </xdr:from>
    <xdr:ext cx="405111" cy="259045"/>
    <xdr:sp macro="" textlink="">
      <xdr:nvSpPr>
        <xdr:cNvPr id="106" name="n_3mainValue【体育館・プール】&#10;有形固定資産減価償却率">
          <a:extLst>
            <a:ext uri="{FF2B5EF4-FFF2-40B4-BE49-F238E27FC236}">
              <a16:creationId xmlns:a16="http://schemas.microsoft.com/office/drawing/2014/main" id="{ABDA7960-29E6-4ED8-A9EE-CDD9A1A39303}"/>
            </a:ext>
          </a:extLst>
        </xdr:cNvPr>
        <xdr:cNvSpPr txBox="1"/>
      </xdr:nvSpPr>
      <xdr:spPr>
        <a:xfrm>
          <a:off x="1645294" y="10372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133367</xdr:rowOff>
    </xdr:from>
    <xdr:ext cx="405111" cy="259045"/>
    <xdr:sp macro="" textlink="">
      <xdr:nvSpPr>
        <xdr:cNvPr id="107" name="n_4mainValue【体育館・プール】&#10;有形固定資産減価償却率">
          <a:extLst>
            <a:ext uri="{FF2B5EF4-FFF2-40B4-BE49-F238E27FC236}">
              <a16:creationId xmlns:a16="http://schemas.microsoft.com/office/drawing/2014/main" id="{1A791F08-A1DE-463B-8D13-87833DC47A4A}"/>
            </a:ext>
          </a:extLst>
        </xdr:cNvPr>
        <xdr:cNvSpPr txBox="1"/>
      </xdr:nvSpPr>
      <xdr:spPr>
        <a:xfrm>
          <a:off x="851544" y="10375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6C5F8822-52DB-4FD0-A86A-4FF3FD6BF08D}"/>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631498CF-1468-473E-8A58-2A4A070B208B}"/>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8A5DD6BE-C0D2-46B7-9296-898C457289BD}"/>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44FBA400-6B5A-4784-85D3-0152E03AB44B}"/>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34275CE3-1F04-40AF-811B-CF254C5E50C5}"/>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317AFE60-FC21-4A81-8AD9-19FF9E6DDC19}"/>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36D37E4F-8145-4248-8B94-8FEF67635FBC}"/>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5EF2EA28-93BE-40F9-B1E3-7BBF12A0372E}"/>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D769A1FE-7A42-4FC2-B9AB-30C9DB09DFC0}"/>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E686FDF2-F48D-4046-8AFD-4FCC479D68CC}"/>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a:extLst>
            <a:ext uri="{FF2B5EF4-FFF2-40B4-BE49-F238E27FC236}">
              <a16:creationId xmlns:a16="http://schemas.microsoft.com/office/drawing/2014/main" id="{B34330A5-4035-455F-91C4-E29CFFF7803D}"/>
            </a:ext>
          </a:extLst>
        </xdr:cNvPr>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a:extLst>
            <a:ext uri="{FF2B5EF4-FFF2-40B4-BE49-F238E27FC236}">
              <a16:creationId xmlns:a16="http://schemas.microsoft.com/office/drawing/2014/main" id="{46BD5772-80CE-48F2-B840-47CF5E4E99AF}"/>
            </a:ext>
          </a:extLst>
        </xdr:cNvPr>
        <xdr:cNvSpPr txBox="1"/>
      </xdr:nvSpPr>
      <xdr:spPr>
        <a:xfrm>
          <a:off x="552722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a:extLst>
            <a:ext uri="{FF2B5EF4-FFF2-40B4-BE49-F238E27FC236}">
              <a16:creationId xmlns:a16="http://schemas.microsoft.com/office/drawing/2014/main" id="{AF28505C-92CE-4D29-9CD1-8EF907FBCDFF}"/>
            </a:ext>
          </a:extLst>
        </xdr:cNvPr>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a:extLst>
            <a:ext uri="{FF2B5EF4-FFF2-40B4-BE49-F238E27FC236}">
              <a16:creationId xmlns:a16="http://schemas.microsoft.com/office/drawing/2014/main" id="{52936887-74EE-4D27-9033-92B4D760CF04}"/>
            </a:ext>
          </a:extLst>
        </xdr:cNvPr>
        <xdr:cNvSpPr txBox="1"/>
      </xdr:nvSpPr>
      <xdr:spPr>
        <a:xfrm>
          <a:off x="552722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a:extLst>
            <a:ext uri="{FF2B5EF4-FFF2-40B4-BE49-F238E27FC236}">
              <a16:creationId xmlns:a16="http://schemas.microsoft.com/office/drawing/2014/main" id="{C7BF3BB7-C6C2-4A7C-BD25-DE5CAC90AF44}"/>
            </a:ext>
          </a:extLst>
        </xdr:cNvPr>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3" name="テキスト ボックス 122">
          <a:extLst>
            <a:ext uri="{FF2B5EF4-FFF2-40B4-BE49-F238E27FC236}">
              <a16:creationId xmlns:a16="http://schemas.microsoft.com/office/drawing/2014/main" id="{1820E82E-E29F-4D7C-8756-D5B60A83EEEB}"/>
            </a:ext>
          </a:extLst>
        </xdr:cNvPr>
        <xdr:cNvSpPr txBox="1"/>
      </xdr:nvSpPr>
      <xdr:spPr>
        <a:xfrm>
          <a:off x="5482151" y="956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a:extLst>
            <a:ext uri="{FF2B5EF4-FFF2-40B4-BE49-F238E27FC236}">
              <a16:creationId xmlns:a16="http://schemas.microsoft.com/office/drawing/2014/main" id="{5B8C6AB4-93E9-43C2-BD15-114612130338}"/>
            </a:ext>
          </a:extLst>
        </xdr:cNvPr>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5" name="テキスト ボックス 124">
          <a:extLst>
            <a:ext uri="{FF2B5EF4-FFF2-40B4-BE49-F238E27FC236}">
              <a16:creationId xmlns:a16="http://schemas.microsoft.com/office/drawing/2014/main" id="{1265C3D6-693E-4156-8FC5-A0FFD8D5327E}"/>
            </a:ext>
          </a:extLst>
        </xdr:cNvPr>
        <xdr:cNvSpPr txBox="1"/>
      </xdr:nvSpPr>
      <xdr:spPr>
        <a:xfrm>
          <a:off x="5482151" y="91160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id="{95FADD4A-7D40-469F-B9D4-77EAFE8CF568}"/>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7" name="テキスト ボックス 126">
          <a:extLst>
            <a:ext uri="{FF2B5EF4-FFF2-40B4-BE49-F238E27FC236}">
              <a16:creationId xmlns:a16="http://schemas.microsoft.com/office/drawing/2014/main" id="{F08D5CA3-F3FC-4B40-A884-E9CE5A679C88}"/>
            </a:ext>
          </a:extLst>
        </xdr:cNvPr>
        <xdr:cNvSpPr txBox="1"/>
      </xdr:nvSpPr>
      <xdr:spPr>
        <a:xfrm>
          <a:off x="5482151" y="8677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id="{0A6C9269-B879-4B56-8E77-76CBCCA0236C}"/>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131490</xdr:rowOff>
    </xdr:from>
    <xdr:to>
      <xdr:col>54</xdr:col>
      <xdr:colOff>189865</xdr:colOff>
      <xdr:row>63</xdr:row>
      <xdr:rowOff>164043</xdr:rowOff>
    </xdr:to>
    <xdr:cxnSp macro="">
      <xdr:nvCxnSpPr>
        <xdr:cNvPr id="129" name="直線コネクタ 128">
          <a:extLst>
            <a:ext uri="{FF2B5EF4-FFF2-40B4-BE49-F238E27FC236}">
              <a16:creationId xmlns:a16="http://schemas.microsoft.com/office/drawing/2014/main" id="{AF973AAC-A293-41C6-B554-B3CDE471445E}"/>
            </a:ext>
          </a:extLst>
        </xdr:cNvPr>
        <xdr:cNvCxnSpPr/>
      </xdr:nvCxnSpPr>
      <xdr:spPr>
        <a:xfrm flipV="1">
          <a:off x="9429115" y="9218340"/>
          <a:ext cx="0" cy="1353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167870</xdr:rowOff>
    </xdr:from>
    <xdr:ext cx="469744" cy="259045"/>
    <xdr:sp macro="" textlink="">
      <xdr:nvSpPr>
        <xdr:cNvPr id="130" name="【体育館・プール】&#10;一人当たり面積最小値テキスト">
          <a:extLst>
            <a:ext uri="{FF2B5EF4-FFF2-40B4-BE49-F238E27FC236}">
              <a16:creationId xmlns:a16="http://schemas.microsoft.com/office/drawing/2014/main" id="{69ADCB29-2EDB-4A17-B0E6-F205A4F5CE87}"/>
            </a:ext>
          </a:extLst>
        </xdr:cNvPr>
        <xdr:cNvSpPr txBox="1"/>
      </xdr:nvSpPr>
      <xdr:spPr>
        <a:xfrm>
          <a:off x="9467850" y="10575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164043</xdr:rowOff>
    </xdr:from>
    <xdr:to>
      <xdr:col>55</xdr:col>
      <xdr:colOff>88900</xdr:colOff>
      <xdr:row>63</xdr:row>
      <xdr:rowOff>164043</xdr:rowOff>
    </xdr:to>
    <xdr:cxnSp macro="">
      <xdr:nvCxnSpPr>
        <xdr:cNvPr id="131" name="直線コネクタ 130">
          <a:extLst>
            <a:ext uri="{FF2B5EF4-FFF2-40B4-BE49-F238E27FC236}">
              <a16:creationId xmlns:a16="http://schemas.microsoft.com/office/drawing/2014/main" id="{617842C0-05F4-48EC-8609-AEC2775F48C8}"/>
            </a:ext>
          </a:extLst>
        </xdr:cNvPr>
        <xdr:cNvCxnSpPr/>
      </xdr:nvCxnSpPr>
      <xdr:spPr>
        <a:xfrm>
          <a:off x="9359900" y="105716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78167</xdr:rowOff>
    </xdr:from>
    <xdr:ext cx="534377" cy="259045"/>
    <xdr:sp macro="" textlink="">
      <xdr:nvSpPr>
        <xdr:cNvPr id="132" name="【体育館・プール】&#10;一人当たり面積最大値テキスト">
          <a:extLst>
            <a:ext uri="{FF2B5EF4-FFF2-40B4-BE49-F238E27FC236}">
              <a16:creationId xmlns:a16="http://schemas.microsoft.com/office/drawing/2014/main" id="{C744D8EF-92CF-4B6C-B10E-37ABE2041C96}"/>
            </a:ext>
          </a:extLst>
        </xdr:cNvPr>
        <xdr:cNvSpPr txBox="1"/>
      </xdr:nvSpPr>
      <xdr:spPr>
        <a:xfrm>
          <a:off x="9467850" y="899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131490</xdr:rowOff>
    </xdr:from>
    <xdr:to>
      <xdr:col>55</xdr:col>
      <xdr:colOff>88900</xdr:colOff>
      <xdr:row>55</xdr:row>
      <xdr:rowOff>131490</xdr:rowOff>
    </xdr:to>
    <xdr:cxnSp macro="">
      <xdr:nvCxnSpPr>
        <xdr:cNvPr id="133" name="直線コネクタ 132">
          <a:extLst>
            <a:ext uri="{FF2B5EF4-FFF2-40B4-BE49-F238E27FC236}">
              <a16:creationId xmlns:a16="http://schemas.microsoft.com/office/drawing/2014/main" id="{1AE3AB2A-0CFD-421A-8B89-E2AC30A8A876}"/>
            </a:ext>
          </a:extLst>
        </xdr:cNvPr>
        <xdr:cNvCxnSpPr/>
      </xdr:nvCxnSpPr>
      <xdr:spPr>
        <a:xfrm>
          <a:off x="9359900" y="92183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43674</xdr:rowOff>
    </xdr:from>
    <xdr:ext cx="469744" cy="259045"/>
    <xdr:sp macro="" textlink="">
      <xdr:nvSpPr>
        <xdr:cNvPr id="134" name="【体育館・プール】&#10;一人当たり面積平均値テキスト">
          <a:extLst>
            <a:ext uri="{FF2B5EF4-FFF2-40B4-BE49-F238E27FC236}">
              <a16:creationId xmlns:a16="http://schemas.microsoft.com/office/drawing/2014/main" id="{C2D16633-F7F4-4482-92D0-3993B8B7A341}"/>
            </a:ext>
          </a:extLst>
        </xdr:cNvPr>
        <xdr:cNvSpPr txBox="1"/>
      </xdr:nvSpPr>
      <xdr:spPr>
        <a:xfrm>
          <a:off x="9467850" y="102862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20797</xdr:rowOff>
    </xdr:from>
    <xdr:to>
      <xdr:col>55</xdr:col>
      <xdr:colOff>50800</xdr:colOff>
      <xdr:row>63</xdr:row>
      <xdr:rowOff>122397</xdr:rowOff>
    </xdr:to>
    <xdr:sp macro="" textlink="">
      <xdr:nvSpPr>
        <xdr:cNvPr id="135" name="フローチャート: 判断 134">
          <a:extLst>
            <a:ext uri="{FF2B5EF4-FFF2-40B4-BE49-F238E27FC236}">
              <a16:creationId xmlns:a16="http://schemas.microsoft.com/office/drawing/2014/main" id="{158C89C6-91E8-4490-AD7F-F0AF058CA37A}"/>
            </a:ext>
          </a:extLst>
        </xdr:cNvPr>
        <xdr:cNvSpPr/>
      </xdr:nvSpPr>
      <xdr:spPr>
        <a:xfrm>
          <a:off x="9398000" y="1042844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28478</xdr:rowOff>
    </xdr:from>
    <xdr:to>
      <xdr:col>50</xdr:col>
      <xdr:colOff>165100</xdr:colOff>
      <xdr:row>63</xdr:row>
      <xdr:rowOff>130078</xdr:rowOff>
    </xdr:to>
    <xdr:sp macro="" textlink="">
      <xdr:nvSpPr>
        <xdr:cNvPr id="136" name="フローチャート: 判断 135">
          <a:extLst>
            <a:ext uri="{FF2B5EF4-FFF2-40B4-BE49-F238E27FC236}">
              <a16:creationId xmlns:a16="http://schemas.microsoft.com/office/drawing/2014/main" id="{0DA4C6FC-079A-48B6-BE32-4AFD142272F1}"/>
            </a:ext>
          </a:extLst>
        </xdr:cNvPr>
        <xdr:cNvSpPr/>
      </xdr:nvSpPr>
      <xdr:spPr>
        <a:xfrm>
          <a:off x="8636000" y="1043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24181</xdr:rowOff>
    </xdr:from>
    <xdr:to>
      <xdr:col>46</xdr:col>
      <xdr:colOff>38100</xdr:colOff>
      <xdr:row>63</xdr:row>
      <xdr:rowOff>125781</xdr:rowOff>
    </xdr:to>
    <xdr:sp macro="" textlink="">
      <xdr:nvSpPr>
        <xdr:cNvPr id="137" name="フローチャート: 判断 136">
          <a:extLst>
            <a:ext uri="{FF2B5EF4-FFF2-40B4-BE49-F238E27FC236}">
              <a16:creationId xmlns:a16="http://schemas.microsoft.com/office/drawing/2014/main" id="{A4D168B8-5686-4E5B-BE08-4794ED2E3085}"/>
            </a:ext>
          </a:extLst>
        </xdr:cNvPr>
        <xdr:cNvSpPr/>
      </xdr:nvSpPr>
      <xdr:spPr>
        <a:xfrm>
          <a:off x="7842250" y="1043183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24729</xdr:rowOff>
    </xdr:from>
    <xdr:to>
      <xdr:col>41</xdr:col>
      <xdr:colOff>101600</xdr:colOff>
      <xdr:row>63</xdr:row>
      <xdr:rowOff>126329</xdr:rowOff>
    </xdr:to>
    <xdr:sp macro="" textlink="">
      <xdr:nvSpPr>
        <xdr:cNvPr id="138" name="フローチャート: 判断 137">
          <a:extLst>
            <a:ext uri="{FF2B5EF4-FFF2-40B4-BE49-F238E27FC236}">
              <a16:creationId xmlns:a16="http://schemas.microsoft.com/office/drawing/2014/main" id="{1CDB599E-BF66-4C11-845E-56718FEF3FC4}"/>
            </a:ext>
          </a:extLst>
        </xdr:cNvPr>
        <xdr:cNvSpPr/>
      </xdr:nvSpPr>
      <xdr:spPr>
        <a:xfrm>
          <a:off x="7029450" y="1043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22352</xdr:rowOff>
    </xdr:from>
    <xdr:to>
      <xdr:col>36</xdr:col>
      <xdr:colOff>165100</xdr:colOff>
      <xdr:row>63</xdr:row>
      <xdr:rowOff>123952</xdr:rowOff>
    </xdr:to>
    <xdr:sp macro="" textlink="">
      <xdr:nvSpPr>
        <xdr:cNvPr id="139" name="フローチャート: 判断 138">
          <a:extLst>
            <a:ext uri="{FF2B5EF4-FFF2-40B4-BE49-F238E27FC236}">
              <a16:creationId xmlns:a16="http://schemas.microsoft.com/office/drawing/2014/main" id="{A07FF718-A5F6-4287-B006-33091E8DAD35}"/>
            </a:ext>
          </a:extLst>
        </xdr:cNvPr>
        <xdr:cNvSpPr/>
      </xdr:nvSpPr>
      <xdr:spPr>
        <a:xfrm>
          <a:off x="6235700" y="1043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BEB5E305-11AF-4CE6-AD74-6429B6704203}"/>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D21A2DE8-1233-48F4-80EC-4420350A1929}"/>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A84C0D23-1563-4B99-993F-8ABF9EFC3E0C}"/>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9C81DFF2-178E-4B6E-83CC-F0A66194DCE4}"/>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2D8F5B92-0C16-4BDD-BF2A-F40967EE7300}"/>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79045</xdr:rowOff>
    </xdr:from>
    <xdr:to>
      <xdr:col>55</xdr:col>
      <xdr:colOff>50800</xdr:colOff>
      <xdr:row>64</xdr:row>
      <xdr:rowOff>9195</xdr:rowOff>
    </xdr:to>
    <xdr:sp macro="" textlink="">
      <xdr:nvSpPr>
        <xdr:cNvPr id="145" name="楕円 144">
          <a:extLst>
            <a:ext uri="{FF2B5EF4-FFF2-40B4-BE49-F238E27FC236}">
              <a16:creationId xmlns:a16="http://schemas.microsoft.com/office/drawing/2014/main" id="{8236AD2C-8A23-4E98-AB5F-0D3402457567}"/>
            </a:ext>
          </a:extLst>
        </xdr:cNvPr>
        <xdr:cNvSpPr/>
      </xdr:nvSpPr>
      <xdr:spPr>
        <a:xfrm>
          <a:off x="9398000" y="1048669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170675</xdr:rowOff>
    </xdr:from>
    <xdr:ext cx="469744" cy="259045"/>
    <xdr:sp macro="" textlink="">
      <xdr:nvSpPr>
        <xdr:cNvPr id="146" name="【体育館・プール】&#10;一人当たり面積該当値テキスト">
          <a:extLst>
            <a:ext uri="{FF2B5EF4-FFF2-40B4-BE49-F238E27FC236}">
              <a16:creationId xmlns:a16="http://schemas.microsoft.com/office/drawing/2014/main" id="{6742D4B1-7DC5-42C2-BD01-16A3B0417993}"/>
            </a:ext>
          </a:extLst>
        </xdr:cNvPr>
        <xdr:cNvSpPr txBox="1"/>
      </xdr:nvSpPr>
      <xdr:spPr>
        <a:xfrm>
          <a:off x="9467850" y="1040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80051</xdr:rowOff>
    </xdr:from>
    <xdr:to>
      <xdr:col>50</xdr:col>
      <xdr:colOff>165100</xdr:colOff>
      <xdr:row>64</xdr:row>
      <xdr:rowOff>10201</xdr:rowOff>
    </xdr:to>
    <xdr:sp macro="" textlink="">
      <xdr:nvSpPr>
        <xdr:cNvPr id="147" name="楕円 146">
          <a:extLst>
            <a:ext uri="{FF2B5EF4-FFF2-40B4-BE49-F238E27FC236}">
              <a16:creationId xmlns:a16="http://schemas.microsoft.com/office/drawing/2014/main" id="{814EB8E3-EC20-454F-8D60-53EE8F864815}"/>
            </a:ext>
          </a:extLst>
        </xdr:cNvPr>
        <xdr:cNvSpPr/>
      </xdr:nvSpPr>
      <xdr:spPr>
        <a:xfrm>
          <a:off x="8636000" y="1048770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129845</xdr:rowOff>
    </xdr:from>
    <xdr:to>
      <xdr:col>55</xdr:col>
      <xdr:colOff>0</xdr:colOff>
      <xdr:row>63</xdr:row>
      <xdr:rowOff>130851</xdr:rowOff>
    </xdr:to>
    <xdr:cxnSp macro="">
      <xdr:nvCxnSpPr>
        <xdr:cNvPr id="148" name="直線コネクタ 147">
          <a:extLst>
            <a:ext uri="{FF2B5EF4-FFF2-40B4-BE49-F238E27FC236}">
              <a16:creationId xmlns:a16="http://schemas.microsoft.com/office/drawing/2014/main" id="{C0D3D253-07D5-401E-9801-D0F7A9482EBE}"/>
            </a:ext>
          </a:extLst>
        </xdr:cNvPr>
        <xdr:cNvCxnSpPr/>
      </xdr:nvCxnSpPr>
      <xdr:spPr>
        <a:xfrm flipV="1">
          <a:off x="8686800" y="10537495"/>
          <a:ext cx="74295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81056</xdr:rowOff>
    </xdr:from>
    <xdr:to>
      <xdr:col>46</xdr:col>
      <xdr:colOff>38100</xdr:colOff>
      <xdr:row>64</xdr:row>
      <xdr:rowOff>11206</xdr:rowOff>
    </xdr:to>
    <xdr:sp macro="" textlink="">
      <xdr:nvSpPr>
        <xdr:cNvPr id="149" name="楕円 148">
          <a:extLst>
            <a:ext uri="{FF2B5EF4-FFF2-40B4-BE49-F238E27FC236}">
              <a16:creationId xmlns:a16="http://schemas.microsoft.com/office/drawing/2014/main" id="{90E1E742-4A30-4A73-9645-7E0C4A77C244}"/>
            </a:ext>
          </a:extLst>
        </xdr:cNvPr>
        <xdr:cNvSpPr/>
      </xdr:nvSpPr>
      <xdr:spPr>
        <a:xfrm>
          <a:off x="7842250" y="1048870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130851</xdr:rowOff>
    </xdr:from>
    <xdr:to>
      <xdr:col>50</xdr:col>
      <xdr:colOff>114300</xdr:colOff>
      <xdr:row>63</xdr:row>
      <xdr:rowOff>131856</xdr:rowOff>
    </xdr:to>
    <xdr:cxnSp macro="">
      <xdr:nvCxnSpPr>
        <xdr:cNvPr id="150" name="直線コネクタ 149">
          <a:extLst>
            <a:ext uri="{FF2B5EF4-FFF2-40B4-BE49-F238E27FC236}">
              <a16:creationId xmlns:a16="http://schemas.microsoft.com/office/drawing/2014/main" id="{57CE5C36-8377-42F7-B4F5-EC1A1EAA282E}"/>
            </a:ext>
          </a:extLst>
        </xdr:cNvPr>
        <xdr:cNvCxnSpPr/>
      </xdr:nvCxnSpPr>
      <xdr:spPr>
        <a:xfrm flipV="1">
          <a:off x="7886700" y="10538501"/>
          <a:ext cx="800100" cy="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82062</xdr:rowOff>
    </xdr:from>
    <xdr:to>
      <xdr:col>41</xdr:col>
      <xdr:colOff>101600</xdr:colOff>
      <xdr:row>64</xdr:row>
      <xdr:rowOff>12212</xdr:rowOff>
    </xdr:to>
    <xdr:sp macro="" textlink="">
      <xdr:nvSpPr>
        <xdr:cNvPr id="151" name="楕円 150">
          <a:extLst>
            <a:ext uri="{FF2B5EF4-FFF2-40B4-BE49-F238E27FC236}">
              <a16:creationId xmlns:a16="http://schemas.microsoft.com/office/drawing/2014/main" id="{F7EF1FCE-DACB-4619-8206-AA666F30A373}"/>
            </a:ext>
          </a:extLst>
        </xdr:cNvPr>
        <xdr:cNvSpPr/>
      </xdr:nvSpPr>
      <xdr:spPr>
        <a:xfrm>
          <a:off x="7029450" y="1048971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131856</xdr:rowOff>
    </xdr:from>
    <xdr:to>
      <xdr:col>45</xdr:col>
      <xdr:colOff>177800</xdr:colOff>
      <xdr:row>63</xdr:row>
      <xdr:rowOff>132862</xdr:rowOff>
    </xdr:to>
    <xdr:cxnSp macro="">
      <xdr:nvCxnSpPr>
        <xdr:cNvPr id="152" name="直線コネクタ 151">
          <a:extLst>
            <a:ext uri="{FF2B5EF4-FFF2-40B4-BE49-F238E27FC236}">
              <a16:creationId xmlns:a16="http://schemas.microsoft.com/office/drawing/2014/main" id="{B886F73C-D1B7-430F-8921-ACF77666D65D}"/>
            </a:ext>
          </a:extLst>
        </xdr:cNvPr>
        <xdr:cNvCxnSpPr/>
      </xdr:nvCxnSpPr>
      <xdr:spPr>
        <a:xfrm flipV="1">
          <a:off x="7080250" y="10539506"/>
          <a:ext cx="80645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82977</xdr:rowOff>
    </xdr:from>
    <xdr:to>
      <xdr:col>36</xdr:col>
      <xdr:colOff>165100</xdr:colOff>
      <xdr:row>64</xdr:row>
      <xdr:rowOff>13127</xdr:rowOff>
    </xdr:to>
    <xdr:sp macro="" textlink="">
      <xdr:nvSpPr>
        <xdr:cNvPr id="153" name="楕円 152">
          <a:extLst>
            <a:ext uri="{FF2B5EF4-FFF2-40B4-BE49-F238E27FC236}">
              <a16:creationId xmlns:a16="http://schemas.microsoft.com/office/drawing/2014/main" id="{97CCCEBE-340A-4276-B756-B2691DF37274}"/>
            </a:ext>
          </a:extLst>
        </xdr:cNvPr>
        <xdr:cNvSpPr/>
      </xdr:nvSpPr>
      <xdr:spPr>
        <a:xfrm>
          <a:off x="6235700" y="1049062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132862</xdr:rowOff>
    </xdr:from>
    <xdr:to>
      <xdr:col>41</xdr:col>
      <xdr:colOff>50800</xdr:colOff>
      <xdr:row>63</xdr:row>
      <xdr:rowOff>133777</xdr:rowOff>
    </xdr:to>
    <xdr:cxnSp macro="">
      <xdr:nvCxnSpPr>
        <xdr:cNvPr id="154" name="直線コネクタ 153">
          <a:extLst>
            <a:ext uri="{FF2B5EF4-FFF2-40B4-BE49-F238E27FC236}">
              <a16:creationId xmlns:a16="http://schemas.microsoft.com/office/drawing/2014/main" id="{AD1940A4-9FF6-4E73-A1C6-E4CC76C5FAFA}"/>
            </a:ext>
          </a:extLst>
        </xdr:cNvPr>
        <xdr:cNvCxnSpPr/>
      </xdr:nvCxnSpPr>
      <xdr:spPr>
        <a:xfrm flipV="1">
          <a:off x="6286500" y="10540512"/>
          <a:ext cx="79375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146605</xdr:rowOff>
    </xdr:from>
    <xdr:ext cx="469744" cy="259045"/>
    <xdr:sp macro="" textlink="">
      <xdr:nvSpPr>
        <xdr:cNvPr id="155" name="n_1aveValue【体育館・プール】&#10;一人当たり面積">
          <a:extLst>
            <a:ext uri="{FF2B5EF4-FFF2-40B4-BE49-F238E27FC236}">
              <a16:creationId xmlns:a16="http://schemas.microsoft.com/office/drawing/2014/main" id="{75317361-AB4D-41D2-BD54-6CB0833E5431}"/>
            </a:ext>
          </a:extLst>
        </xdr:cNvPr>
        <xdr:cNvSpPr txBox="1"/>
      </xdr:nvSpPr>
      <xdr:spPr>
        <a:xfrm>
          <a:off x="8458277" y="1022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142308</xdr:rowOff>
    </xdr:from>
    <xdr:ext cx="469744" cy="259045"/>
    <xdr:sp macro="" textlink="">
      <xdr:nvSpPr>
        <xdr:cNvPr id="156" name="n_2aveValue【体育館・プール】&#10;一人当たり面積">
          <a:extLst>
            <a:ext uri="{FF2B5EF4-FFF2-40B4-BE49-F238E27FC236}">
              <a16:creationId xmlns:a16="http://schemas.microsoft.com/office/drawing/2014/main" id="{92395CFE-75C8-4FBE-BDCF-D38A852BF219}"/>
            </a:ext>
          </a:extLst>
        </xdr:cNvPr>
        <xdr:cNvSpPr txBox="1"/>
      </xdr:nvSpPr>
      <xdr:spPr>
        <a:xfrm>
          <a:off x="7677227" y="1021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142856</xdr:rowOff>
    </xdr:from>
    <xdr:ext cx="469744" cy="259045"/>
    <xdr:sp macro="" textlink="">
      <xdr:nvSpPr>
        <xdr:cNvPr id="157" name="n_3aveValue【体育館・プール】&#10;一人当たり面積">
          <a:extLst>
            <a:ext uri="{FF2B5EF4-FFF2-40B4-BE49-F238E27FC236}">
              <a16:creationId xmlns:a16="http://schemas.microsoft.com/office/drawing/2014/main" id="{3993B4C2-E38D-410A-8564-A19FA5E81200}"/>
            </a:ext>
          </a:extLst>
        </xdr:cNvPr>
        <xdr:cNvSpPr txBox="1"/>
      </xdr:nvSpPr>
      <xdr:spPr>
        <a:xfrm>
          <a:off x="6864427" y="1022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140479</xdr:rowOff>
    </xdr:from>
    <xdr:ext cx="469744" cy="259045"/>
    <xdr:sp macro="" textlink="">
      <xdr:nvSpPr>
        <xdr:cNvPr id="158" name="n_4aveValue【体育館・プール】&#10;一人当たり面積">
          <a:extLst>
            <a:ext uri="{FF2B5EF4-FFF2-40B4-BE49-F238E27FC236}">
              <a16:creationId xmlns:a16="http://schemas.microsoft.com/office/drawing/2014/main" id="{2AB3186C-E579-4E0C-A7EE-2C34E7E6DBF7}"/>
            </a:ext>
          </a:extLst>
        </xdr:cNvPr>
        <xdr:cNvSpPr txBox="1"/>
      </xdr:nvSpPr>
      <xdr:spPr>
        <a:xfrm>
          <a:off x="6070677" y="1021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1328</xdr:rowOff>
    </xdr:from>
    <xdr:ext cx="469744" cy="259045"/>
    <xdr:sp macro="" textlink="">
      <xdr:nvSpPr>
        <xdr:cNvPr id="159" name="n_1mainValue【体育館・プール】&#10;一人当たり面積">
          <a:extLst>
            <a:ext uri="{FF2B5EF4-FFF2-40B4-BE49-F238E27FC236}">
              <a16:creationId xmlns:a16="http://schemas.microsoft.com/office/drawing/2014/main" id="{263573F6-5FD6-4049-AAAA-3B968171BC64}"/>
            </a:ext>
          </a:extLst>
        </xdr:cNvPr>
        <xdr:cNvSpPr txBox="1"/>
      </xdr:nvSpPr>
      <xdr:spPr>
        <a:xfrm>
          <a:off x="8458277" y="1057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2333</xdr:rowOff>
    </xdr:from>
    <xdr:ext cx="469744" cy="259045"/>
    <xdr:sp macro="" textlink="">
      <xdr:nvSpPr>
        <xdr:cNvPr id="160" name="n_2mainValue【体育館・プール】&#10;一人当たり面積">
          <a:extLst>
            <a:ext uri="{FF2B5EF4-FFF2-40B4-BE49-F238E27FC236}">
              <a16:creationId xmlns:a16="http://schemas.microsoft.com/office/drawing/2014/main" id="{7281BF53-8945-4F3E-8A16-4F66761E3A5C}"/>
            </a:ext>
          </a:extLst>
        </xdr:cNvPr>
        <xdr:cNvSpPr txBox="1"/>
      </xdr:nvSpPr>
      <xdr:spPr>
        <a:xfrm>
          <a:off x="7677227" y="1057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3339</xdr:rowOff>
    </xdr:from>
    <xdr:ext cx="469744" cy="259045"/>
    <xdr:sp macro="" textlink="">
      <xdr:nvSpPr>
        <xdr:cNvPr id="161" name="n_3mainValue【体育館・プール】&#10;一人当たり面積">
          <a:extLst>
            <a:ext uri="{FF2B5EF4-FFF2-40B4-BE49-F238E27FC236}">
              <a16:creationId xmlns:a16="http://schemas.microsoft.com/office/drawing/2014/main" id="{6C81A1E2-4E4B-4C46-8254-01947299CEDB}"/>
            </a:ext>
          </a:extLst>
        </xdr:cNvPr>
        <xdr:cNvSpPr txBox="1"/>
      </xdr:nvSpPr>
      <xdr:spPr>
        <a:xfrm>
          <a:off x="6864427" y="10576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4254</xdr:rowOff>
    </xdr:from>
    <xdr:ext cx="469744" cy="259045"/>
    <xdr:sp macro="" textlink="">
      <xdr:nvSpPr>
        <xdr:cNvPr id="162" name="n_4mainValue【体育館・プール】&#10;一人当たり面積">
          <a:extLst>
            <a:ext uri="{FF2B5EF4-FFF2-40B4-BE49-F238E27FC236}">
              <a16:creationId xmlns:a16="http://schemas.microsoft.com/office/drawing/2014/main" id="{23D4EE02-2528-456B-8C2B-E234AC2D6B86}"/>
            </a:ext>
          </a:extLst>
        </xdr:cNvPr>
        <xdr:cNvSpPr txBox="1"/>
      </xdr:nvSpPr>
      <xdr:spPr>
        <a:xfrm>
          <a:off x="6070677" y="1057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a16="http://schemas.microsoft.com/office/drawing/2014/main" id="{B5FFB69E-9C88-45DE-8B10-A9A72EFE784D}"/>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a16="http://schemas.microsoft.com/office/drawing/2014/main" id="{516E641E-C046-4CBD-A6F7-A20AA952E4AE}"/>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a16="http://schemas.microsoft.com/office/drawing/2014/main" id="{4BC5009F-2465-40FC-939C-1F38EDAF3CDF}"/>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a16="http://schemas.microsoft.com/office/drawing/2014/main" id="{8FD819A7-08AD-4342-98DF-AEE3627EA757}"/>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a16="http://schemas.microsoft.com/office/drawing/2014/main" id="{CE208A81-4892-441F-B4EC-E59B7C7F604D}"/>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a16="http://schemas.microsoft.com/office/drawing/2014/main" id="{FB2B9C53-91AF-4F8A-AB58-51B334520351}"/>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a16="http://schemas.microsoft.com/office/drawing/2014/main" id="{5135F104-CAAF-4CA0-BC82-64C223B80FC9}"/>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a16="http://schemas.microsoft.com/office/drawing/2014/main" id="{9C332DD8-C04C-4EC3-9B30-54D9BFB65D24}"/>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a:extLst>
            <a:ext uri="{FF2B5EF4-FFF2-40B4-BE49-F238E27FC236}">
              <a16:creationId xmlns:a16="http://schemas.microsoft.com/office/drawing/2014/main" id="{D3D3453B-3809-4D61-AA64-796AE0E3E6C2}"/>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a:extLst>
            <a:ext uri="{FF2B5EF4-FFF2-40B4-BE49-F238E27FC236}">
              <a16:creationId xmlns:a16="http://schemas.microsoft.com/office/drawing/2014/main" id="{946F92CB-6995-4322-A260-5B58ED2B695C}"/>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a:extLst>
            <a:ext uri="{FF2B5EF4-FFF2-40B4-BE49-F238E27FC236}">
              <a16:creationId xmlns:a16="http://schemas.microsoft.com/office/drawing/2014/main" id="{3F0E8C5A-9EC6-43B5-8D47-50A63E75D492}"/>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4" name="直線コネクタ 173">
          <a:extLst>
            <a:ext uri="{FF2B5EF4-FFF2-40B4-BE49-F238E27FC236}">
              <a16:creationId xmlns:a16="http://schemas.microsoft.com/office/drawing/2014/main" id="{E12546E4-B575-4CD1-AC1A-C1E223DD5733}"/>
            </a:ext>
          </a:extLst>
        </xdr:cNvPr>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5" name="テキスト ボックス 174">
          <a:extLst>
            <a:ext uri="{FF2B5EF4-FFF2-40B4-BE49-F238E27FC236}">
              <a16:creationId xmlns:a16="http://schemas.microsoft.com/office/drawing/2014/main" id="{7D1166F7-51F8-43DB-81F0-79A5207F8FC8}"/>
            </a:ext>
          </a:extLst>
        </xdr:cNvPr>
        <xdr:cNvSpPr txBox="1"/>
      </xdr:nvSpPr>
      <xdr:spPr>
        <a:xfrm>
          <a:off x="2757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6" name="直線コネクタ 175">
          <a:extLst>
            <a:ext uri="{FF2B5EF4-FFF2-40B4-BE49-F238E27FC236}">
              <a16:creationId xmlns:a16="http://schemas.microsoft.com/office/drawing/2014/main" id="{6C74AD11-E767-467C-BB82-195F3FCE6872}"/>
            </a:ext>
          </a:extLst>
        </xdr:cNvPr>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7" name="テキスト ボックス 176">
          <a:extLst>
            <a:ext uri="{FF2B5EF4-FFF2-40B4-BE49-F238E27FC236}">
              <a16:creationId xmlns:a16="http://schemas.microsoft.com/office/drawing/2014/main" id="{372408C0-5C0F-4F79-9439-1F82BBF9CC75}"/>
            </a:ext>
          </a:extLst>
        </xdr:cNvPr>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8" name="直線コネクタ 177">
          <a:extLst>
            <a:ext uri="{FF2B5EF4-FFF2-40B4-BE49-F238E27FC236}">
              <a16:creationId xmlns:a16="http://schemas.microsoft.com/office/drawing/2014/main" id="{DE9AC15F-2735-450B-BB9B-EE21D24E039A}"/>
            </a:ext>
          </a:extLst>
        </xdr:cNvPr>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9" name="テキスト ボックス 178">
          <a:extLst>
            <a:ext uri="{FF2B5EF4-FFF2-40B4-BE49-F238E27FC236}">
              <a16:creationId xmlns:a16="http://schemas.microsoft.com/office/drawing/2014/main" id="{8DFB2FAD-FE9C-428E-B7CC-0F1C57967964}"/>
            </a:ext>
          </a:extLst>
        </xdr:cNvPr>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0" name="直線コネクタ 179">
          <a:extLst>
            <a:ext uri="{FF2B5EF4-FFF2-40B4-BE49-F238E27FC236}">
              <a16:creationId xmlns:a16="http://schemas.microsoft.com/office/drawing/2014/main" id="{806F8538-5670-49C8-B6E6-B7B7C136B7DF}"/>
            </a:ext>
          </a:extLst>
        </xdr:cNvPr>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1" name="テキスト ボックス 180">
          <a:extLst>
            <a:ext uri="{FF2B5EF4-FFF2-40B4-BE49-F238E27FC236}">
              <a16:creationId xmlns:a16="http://schemas.microsoft.com/office/drawing/2014/main" id="{94ADC71D-678A-4071-AF82-89D8B51E14BD}"/>
            </a:ext>
          </a:extLst>
        </xdr:cNvPr>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2" name="直線コネクタ 181">
          <a:extLst>
            <a:ext uri="{FF2B5EF4-FFF2-40B4-BE49-F238E27FC236}">
              <a16:creationId xmlns:a16="http://schemas.microsoft.com/office/drawing/2014/main" id="{DCAE3AE7-678F-43E8-9945-CB0B9339C310}"/>
            </a:ext>
          </a:extLst>
        </xdr:cNvPr>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3" name="テキスト ボックス 182">
          <a:extLst>
            <a:ext uri="{FF2B5EF4-FFF2-40B4-BE49-F238E27FC236}">
              <a16:creationId xmlns:a16="http://schemas.microsoft.com/office/drawing/2014/main" id="{2C4E38EE-3AFF-4C2B-9BDA-37F212EDB0FF}"/>
            </a:ext>
          </a:extLst>
        </xdr:cNvPr>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4" name="直線コネクタ 183">
          <a:extLst>
            <a:ext uri="{FF2B5EF4-FFF2-40B4-BE49-F238E27FC236}">
              <a16:creationId xmlns:a16="http://schemas.microsoft.com/office/drawing/2014/main" id="{328469EB-F2D9-475F-917B-ED37D832EE35}"/>
            </a:ext>
          </a:extLst>
        </xdr:cNvPr>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5" name="テキスト ボックス 184">
          <a:extLst>
            <a:ext uri="{FF2B5EF4-FFF2-40B4-BE49-F238E27FC236}">
              <a16:creationId xmlns:a16="http://schemas.microsoft.com/office/drawing/2014/main" id="{57482897-85C4-4979-AE85-EE7EF6081E96}"/>
            </a:ext>
          </a:extLst>
        </xdr:cNvPr>
        <xdr:cNvSpPr txBox="1"/>
      </xdr:nvSpPr>
      <xdr:spPr>
        <a:xfrm>
          <a:off x="38496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a:extLst>
            <a:ext uri="{FF2B5EF4-FFF2-40B4-BE49-F238E27FC236}">
              <a16:creationId xmlns:a16="http://schemas.microsoft.com/office/drawing/2014/main" id="{9AD70B95-2779-41B4-87F2-3C1294CBDB12}"/>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a:extLst>
            <a:ext uri="{FF2B5EF4-FFF2-40B4-BE49-F238E27FC236}">
              <a16:creationId xmlns:a16="http://schemas.microsoft.com/office/drawing/2014/main" id="{BD05591F-5514-4E73-BA46-48E469BDF1D3}"/>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88" name="直線コネクタ 187">
          <a:extLst>
            <a:ext uri="{FF2B5EF4-FFF2-40B4-BE49-F238E27FC236}">
              <a16:creationId xmlns:a16="http://schemas.microsoft.com/office/drawing/2014/main" id="{E4DD12FD-D506-4581-B7C2-0D7115BE299C}"/>
            </a:ext>
          </a:extLst>
        </xdr:cNvPr>
        <xdr:cNvCxnSpPr/>
      </xdr:nvCxnSpPr>
      <xdr:spPr>
        <a:xfrm flipV="1">
          <a:off x="4177665" y="12861652"/>
          <a:ext cx="0" cy="150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9" name="【福祉施設】&#10;有形固定資産減価償却率最小値テキスト">
          <a:extLst>
            <a:ext uri="{FF2B5EF4-FFF2-40B4-BE49-F238E27FC236}">
              <a16:creationId xmlns:a16="http://schemas.microsoft.com/office/drawing/2014/main" id="{1C982B2E-ED14-4E12-A5B6-067FE9E928BF}"/>
            </a:ext>
          </a:extLst>
        </xdr:cNvPr>
        <xdr:cNvSpPr txBox="1"/>
      </xdr:nvSpPr>
      <xdr:spPr>
        <a:xfrm>
          <a:off x="421640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0" name="直線コネクタ 189">
          <a:extLst>
            <a:ext uri="{FF2B5EF4-FFF2-40B4-BE49-F238E27FC236}">
              <a16:creationId xmlns:a16="http://schemas.microsoft.com/office/drawing/2014/main" id="{CB88CB0C-B8A4-4B5F-9E12-52A99C6DC4FF}"/>
            </a:ext>
          </a:extLst>
        </xdr:cNvPr>
        <xdr:cNvCxnSpPr/>
      </xdr:nvCxnSpPr>
      <xdr:spPr>
        <a:xfrm>
          <a:off x="41084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91" name="【福祉施設】&#10;有形固定資産減価償却率最大値テキスト">
          <a:extLst>
            <a:ext uri="{FF2B5EF4-FFF2-40B4-BE49-F238E27FC236}">
              <a16:creationId xmlns:a16="http://schemas.microsoft.com/office/drawing/2014/main" id="{69C258CE-A103-4206-9F10-46E5FA935184}"/>
            </a:ext>
          </a:extLst>
        </xdr:cNvPr>
        <xdr:cNvSpPr txBox="1"/>
      </xdr:nvSpPr>
      <xdr:spPr>
        <a:xfrm>
          <a:off x="4216400" y="126432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92" name="直線コネクタ 191">
          <a:extLst>
            <a:ext uri="{FF2B5EF4-FFF2-40B4-BE49-F238E27FC236}">
              <a16:creationId xmlns:a16="http://schemas.microsoft.com/office/drawing/2014/main" id="{95551FF7-9D14-4083-8FA9-8B9C43B92D85}"/>
            </a:ext>
          </a:extLst>
        </xdr:cNvPr>
        <xdr:cNvCxnSpPr/>
      </xdr:nvCxnSpPr>
      <xdr:spPr>
        <a:xfrm>
          <a:off x="4108450" y="128616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57529</xdr:rowOff>
    </xdr:from>
    <xdr:ext cx="405111" cy="259045"/>
    <xdr:sp macro="" textlink="">
      <xdr:nvSpPr>
        <xdr:cNvPr id="193" name="【福祉施設】&#10;有形固定資産減価償却率平均値テキスト">
          <a:extLst>
            <a:ext uri="{FF2B5EF4-FFF2-40B4-BE49-F238E27FC236}">
              <a16:creationId xmlns:a16="http://schemas.microsoft.com/office/drawing/2014/main" id="{B1FA4828-4837-4B4D-955D-D1DC083EFDBD}"/>
            </a:ext>
          </a:extLst>
        </xdr:cNvPr>
        <xdr:cNvSpPr txBox="1"/>
      </xdr:nvSpPr>
      <xdr:spPr>
        <a:xfrm>
          <a:off x="4216400" y="13436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34652</xdr:rowOff>
    </xdr:from>
    <xdr:to>
      <xdr:col>24</xdr:col>
      <xdr:colOff>114300</xdr:colOff>
      <xdr:row>82</xdr:row>
      <xdr:rowOff>136252</xdr:rowOff>
    </xdr:to>
    <xdr:sp macro="" textlink="">
      <xdr:nvSpPr>
        <xdr:cNvPr id="194" name="フローチャート: 判断 193">
          <a:extLst>
            <a:ext uri="{FF2B5EF4-FFF2-40B4-BE49-F238E27FC236}">
              <a16:creationId xmlns:a16="http://schemas.microsoft.com/office/drawing/2014/main" id="{193B7593-ADD1-4D55-9781-4086399D9F18}"/>
            </a:ext>
          </a:extLst>
        </xdr:cNvPr>
        <xdr:cNvSpPr/>
      </xdr:nvSpPr>
      <xdr:spPr>
        <a:xfrm>
          <a:off x="4127500" y="1357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24856</xdr:rowOff>
    </xdr:from>
    <xdr:to>
      <xdr:col>20</xdr:col>
      <xdr:colOff>38100</xdr:colOff>
      <xdr:row>82</xdr:row>
      <xdr:rowOff>126456</xdr:rowOff>
    </xdr:to>
    <xdr:sp macro="" textlink="">
      <xdr:nvSpPr>
        <xdr:cNvPr id="195" name="フローチャート: 判断 194">
          <a:extLst>
            <a:ext uri="{FF2B5EF4-FFF2-40B4-BE49-F238E27FC236}">
              <a16:creationId xmlns:a16="http://schemas.microsoft.com/office/drawing/2014/main" id="{FB47513C-AD4A-45FE-83DF-7EAFE5512B48}"/>
            </a:ext>
          </a:extLst>
        </xdr:cNvPr>
        <xdr:cNvSpPr/>
      </xdr:nvSpPr>
      <xdr:spPr>
        <a:xfrm>
          <a:off x="3384550" y="1356940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150586</xdr:rowOff>
    </xdr:from>
    <xdr:to>
      <xdr:col>15</xdr:col>
      <xdr:colOff>101600</xdr:colOff>
      <xdr:row>82</xdr:row>
      <xdr:rowOff>80736</xdr:rowOff>
    </xdr:to>
    <xdr:sp macro="" textlink="">
      <xdr:nvSpPr>
        <xdr:cNvPr id="196" name="フローチャート: 判断 195">
          <a:extLst>
            <a:ext uri="{FF2B5EF4-FFF2-40B4-BE49-F238E27FC236}">
              <a16:creationId xmlns:a16="http://schemas.microsoft.com/office/drawing/2014/main" id="{11992A50-2942-4639-81D3-1B7DD1D9CBE1}"/>
            </a:ext>
          </a:extLst>
        </xdr:cNvPr>
        <xdr:cNvSpPr/>
      </xdr:nvSpPr>
      <xdr:spPr>
        <a:xfrm>
          <a:off x="2571750" y="1353003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103232</xdr:rowOff>
    </xdr:from>
    <xdr:to>
      <xdr:col>10</xdr:col>
      <xdr:colOff>165100</xdr:colOff>
      <xdr:row>82</xdr:row>
      <xdr:rowOff>33382</xdr:rowOff>
    </xdr:to>
    <xdr:sp macro="" textlink="">
      <xdr:nvSpPr>
        <xdr:cNvPr id="197" name="フローチャート: 判断 196">
          <a:extLst>
            <a:ext uri="{FF2B5EF4-FFF2-40B4-BE49-F238E27FC236}">
              <a16:creationId xmlns:a16="http://schemas.microsoft.com/office/drawing/2014/main" id="{57B2965C-3BE4-49AA-9252-88EB328AF394}"/>
            </a:ext>
          </a:extLst>
        </xdr:cNvPr>
        <xdr:cNvSpPr/>
      </xdr:nvSpPr>
      <xdr:spPr>
        <a:xfrm>
          <a:off x="1778000" y="134826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82006</xdr:rowOff>
    </xdr:from>
    <xdr:to>
      <xdr:col>6</xdr:col>
      <xdr:colOff>38100</xdr:colOff>
      <xdr:row>82</xdr:row>
      <xdr:rowOff>12156</xdr:rowOff>
    </xdr:to>
    <xdr:sp macro="" textlink="">
      <xdr:nvSpPr>
        <xdr:cNvPr id="198" name="フローチャート: 判断 197">
          <a:extLst>
            <a:ext uri="{FF2B5EF4-FFF2-40B4-BE49-F238E27FC236}">
              <a16:creationId xmlns:a16="http://schemas.microsoft.com/office/drawing/2014/main" id="{47723408-0C73-4534-8FF0-5713272F6528}"/>
            </a:ext>
          </a:extLst>
        </xdr:cNvPr>
        <xdr:cNvSpPr/>
      </xdr:nvSpPr>
      <xdr:spPr>
        <a:xfrm>
          <a:off x="984250" y="1346145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39737AE0-943A-4484-824C-97B15675E49C}"/>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8DA72E94-A512-4D52-8361-E2BBE55E9B33}"/>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F3B9BB89-4D5D-4A9B-AD75-D5AF34625079}"/>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11CC20FA-1A23-4829-83A6-1AEBD602E1D6}"/>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C3E9F091-300A-4062-BE9F-427D205906F1}"/>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88537</xdr:rowOff>
    </xdr:from>
    <xdr:to>
      <xdr:col>24</xdr:col>
      <xdr:colOff>114300</xdr:colOff>
      <xdr:row>85</xdr:row>
      <xdr:rowOff>18687</xdr:rowOff>
    </xdr:to>
    <xdr:sp macro="" textlink="">
      <xdr:nvSpPr>
        <xdr:cNvPr id="204" name="楕円 203">
          <a:extLst>
            <a:ext uri="{FF2B5EF4-FFF2-40B4-BE49-F238E27FC236}">
              <a16:creationId xmlns:a16="http://schemas.microsoft.com/office/drawing/2014/main" id="{D6E33C2C-18B6-485C-B141-279DBC0C1342}"/>
            </a:ext>
          </a:extLst>
        </xdr:cNvPr>
        <xdr:cNvSpPr/>
      </xdr:nvSpPr>
      <xdr:spPr>
        <a:xfrm>
          <a:off x="4127500" y="1396328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66964</xdr:rowOff>
    </xdr:from>
    <xdr:ext cx="405111" cy="259045"/>
    <xdr:sp macro="" textlink="">
      <xdr:nvSpPr>
        <xdr:cNvPr id="205" name="【福祉施設】&#10;有形固定資産減価償却率該当値テキスト">
          <a:extLst>
            <a:ext uri="{FF2B5EF4-FFF2-40B4-BE49-F238E27FC236}">
              <a16:creationId xmlns:a16="http://schemas.microsoft.com/office/drawing/2014/main" id="{7A71639D-4F14-4DA5-B46F-BEDB2C47E238}"/>
            </a:ext>
          </a:extLst>
        </xdr:cNvPr>
        <xdr:cNvSpPr txBox="1"/>
      </xdr:nvSpPr>
      <xdr:spPr>
        <a:xfrm>
          <a:off x="4216400" y="13941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67311</xdr:rowOff>
    </xdr:from>
    <xdr:to>
      <xdr:col>20</xdr:col>
      <xdr:colOff>38100</xdr:colOff>
      <xdr:row>84</xdr:row>
      <xdr:rowOff>168911</xdr:rowOff>
    </xdr:to>
    <xdr:sp macro="" textlink="">
      <xdr:nvSpPr>
        <xdr:cNvPr id="206" name="楕円 205">
          <a:extLst>
            <a:ext uri="{FF2B5EF4-FFF2-40B4-BE49-F238E27FC236}">
              <a16:creationId xmlns:a16="http://schemas.microsoft.com/office/drawing/2014/main" id="{4C68B710-D08F-4B5E-9B7D-7E20F6061CF2}"/>
            </a:ext>
          </a:extLst>
        </xdr:cNvPr>
        <xdr:cNvSpPr/>
      </xdr:nvSpPr>
      <xdr:spPr>
        <a:xfrm>
          <a:off x="3384550" y="1394206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118111</xdr:rowOff>
    </xdr:from>
    <xdr:to>
      <xdr:col>24</xdr:col>
      <xdr:colOff>63500</xdr:colOff>
      <xdr:row>84</xdr:row>
      <xdr:rowOff>139337</xdr:rowOff>
    </xdr:to>
    <xdr:cxnSp macro="">
      <xdr:nvCxnSpPr>
        <xdr:cNvPr id="207" name="直線コネクタ 206">
          <a:extLst>
            <a:ext uri="{FF2B5EF4-FFF2-40B4-BE49-F238E27FC236}">
              <a16:creationId xmlns:a16="http://schemas.microsoft.com/office/drawing/2014/main" id="{D9410C23-54AE-49B2-BB5C-63656A5CFCE8}"/>
            </a:ext>
          </a:extLst>
        </xdr:cNvPr>
        <xdr:cNvCxnSpPr/>
      </xdr:nvCxnSpPr>
      <xdr:spPr>
        <a:xfrm>
          <a:off x="3429000" y="13992861"/>
          <a:ext cx="7493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36286</xdr:rowOff>
    </xdr:from>
    <xdr:to>
      <xdr:col>15</xdr:col>
      <xdr:colOff>101600</xdr:colOff>
      <xdr:row>84</xdr:row>
      <xdr:rowOff>137886</xdr:rowOff>
    </xdr:to>
    <xdr:sp macro="" textlink="">
      <xdr:nvSpPr>
        <xdr:cNvPr id="208" name="楕円 207">
          <a:extLst>
            <a:ext uri="{FF2B5EF4-FFF2-40B4-BE49-F238E27FC236}">
              <a16:creationId xmlns:a16="http://schemas.microsoft.com/office/drawing/2014/main" id="{8ED2F21B-0144-4351-B3A2-F6082482CD05}"/>
            </a:ext>
          </a:extLst>
        </xdr:cNvPr>
        <xdr:cNvSpPr/>
      </xdr:nvSpPr>
      <xdr:spPr>
        <a:xfrm>
          <a:off x="2571750" y="1391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87086</xdr:rowOff>
    </xdr:from>
    <xdr:to>
      <xdr:col>19</xdr:col>
      <xdr:colOff>177800</xdr:colOff>
      <xdr:row>84</xdr:row>
      <xdr:rowOff>118111</xdr:rowOff>
    </xdr:to>
    <xdr:cxnSp macro="">
      <xdr:nvCxnSpPr>
        <xdr:cNvPr id="209" name="直線コネクタ 208">
          <a:extLst>
            <a:ext uri="{FF2B5EF4-FFF2-40B4-BE49-F238E27FC236}">
              <a16:creationId xmlns:a16="http://schemas.microsoft.com/office/drawing/2014/main" id="{2AC2C25D-9E74-479C-A1E0-51875CB99107}"/>
            </a:ext>
          </a:extLst>
        </xdr:cNvPr>
        <xdr:cNvCxnSpPr/>
      </xdr:nvCxnSpPr>
      <xdr:spPr>
        <a:xfrm>
          <a:off x="2622550" y="13961836"/>
          <a:ext cx="80645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6894</xdr:rowOff>
    </xdr:from>
    <xdr:to>
      <xdr:col>10</xdr:col>
      <xdr:colOff>165100</xdr:colOff>
      <xdr:row>84</xdr:row>
      <xdr:rowOff>108494</xdr:rowOff>
    </xdr:to>
    <xdr:sp macro="" textlink="">
      <xdr:nvSpPr>
        <xdr:cNvPr id="210" name="楕円 209">
          <a:extLst>
            <a:ext uri="{FF2B5EF4-FFF2-40B4-BE49-F238E27FC236}">
              <a16:creationId xmlns:a16="http://schemas.microsoft.com/office/drawing/2014/main" id="{9D530703-F7B5-4D10-80DD-7DA1C231E97E}"/>
            </a:ext>
          </a:extLst>
        </xdr:cNvPr>
        <xdr:cNvSpPr/>
      </xdr:nvSpPr>
      <xdr:spPr>
        <a:xfrm>
          <a:off x="1778000" y="1388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57694</xdr:rowOff>
    </xdr:from>
    <xdr:to>
      <xdr:col>15</xdr:col>
      <xdr:colOff>50800</xdr:colOff>
      <xdr:row>84</xdr:row>
      <xdr:rowOff>87086</xdr:rowOff>
    </xdr:to>
    <xdr:cxnSp macro="">
      <xdr:nvCxnSpPr>
        <xdr:cNvPr id="211" name="直線コネクタ 210">
          <a:extLst>
            <a:ext uri="{FF2B5EF4-FFF2-40B4-BE49-F238E27FC236}">
              <a16:creationId xmlns:a16="http://schemas.microsoft.com/office/drawing/2014/main" id="{FCEA6071-A400-4268-B964-8E55F8495DB7}"/>
            </a:ext>
          </a:extLst>
        </xdr:cNvPr>
        <xdr:cNvCxnSpPr/>
      </xdr:nvCxnSpPr>
      <xdr:spPr>
        <a:xfrm>
          <a:off x="1828800" y="13932444"/>
          <a:ext cx="79375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148952</xdr:rowOff>
    </xdr:from>
    <xdr:to>
      <xdr:col>6</xdr:col>
      <xdr:colOff>38100</xdr:colOff>
      <xdr:row>84</xdr:row>
      <xdr:rowOff>79102</xdr:rowOff>
    </xdr:to>
    <xdr:sp macro="" textlink="">
      <xdr:nvSpPr>
        <xdr:cNvPr id="212" name="楕円 211">
          <a:extLst>
            <a:ext uri="{FF2B5EF4-FFF2-40B4-BE49-F238E27FC236}">
              <a16:creationId xmlns:a16="http://schemas.microsoft.com/office/drawing/2014/main" id="{3882E81F-1C96-4329-99E8-2563C42EECC0}"/>
            </a:ext>
          </a:extLst>
        </xdr:cNvPr>
        <xdr:cNvSpPr/>
      </xdr:nvSpPr>
      <xdr:spPr>
        <a:xfrm>
          <a:off x="984250" y="1385860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28302</xdr:rowOff>
    </xdr:from>
    <xdr:to>
      <xdr:col>10</xdr:col>
      <xdr:colOff>114300</xdr:colOff>
      <xdr:row>84</xdr:row>
      <xdr:rowOff>57694</xdr:rowOff>
    </xdr:to>
    <xdr:cxnSp macro="">
      <xdr:nvCxnSpPr>
        <xdr:cNvPr id="213" name="直線コネクタ 212">
          <a:extLst>
            <a:ext uri="{FF2B5EF4-FFF2-40B4-BE49-F238E27FC236}">
              <a16:creationId xmlns:a16="http://schemas.microsoft.com/office/drawing/2014/main" id="{BD45C761-C176-400C-859C-EAE7C8D661C4}"/>
            </a:ext>
          </a:extLst>
        </xdr:cNvPr>
        <xdr:cNvCxnSpPr/>
      </xdr:nvCxnSpPr>
      <xdr:spPr>
        <a:xfrm>
          <a:off x="1028700" y="13903052"/>
          <a:ext cx="8001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142983</xdr:rowOff>
    </xdr:from>
    <xdr:ext cx="405111" cy="259045"/>
    <xdr:sp macro="" textlink="">
      <xdr:nvSpPr>
        <xdr:cNvPr id="214" name="n_1aveValue【福祉施設】&#10;有形固定資産減価償却率">
          <a:extLst>
            <a:ext uri="{FF2B5EF4-FFF2-40B4-BE49-F238E27FC236}">
              <a16:creationId xmlns:a16="http://schemas.microsoft.com/office/drawing/2014/main" id="{291DAA83-8812-4CF1-A6C6-D95E7A08ABFC}"/>
            </a:ext>
          </a:extLst>
        </xdr:cNvPr>
        <xdr:cNvSpPr txBox="1"/>
      </xdr:nvSpPr>
      <xdr:spPr>
        <a:xfrm>
          <a:off x="3239144" y="13357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97263</xdr:rowOff>
    </xdr:from>
    <xdr:ext cx="405111" cy="259045"/>
    <xdr:sp macro="" textlink="">
      <xdr:nvSpPr>
        <xdr:cNvPr id="215" name="n_2aveValue【福祉施設】&#10;有形固定資産減価償却率">
          <a:extLst>
            <a:ext uri="{FF2B5EF4-FFF2-40B4-BE49-F238E27FC236}">
              <a16:creationId xmlns:a16="http://schemas.microsoft.com/office/drawing/2014/main" id="{D74AB092-1783-4E20-B020-3F68A28AFDAF}"/>
            </a:ext>
          </a:extLst>
        </xdr:cNvPr>
        <xdr:cNvSpPr txBox="1"/>
      </xdr:nvSpPr>
      <xdr:spPr>
        <a:xfrm>
          <a:off x="2439044" y="13311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49909</xdr:rowOff>
    </xdr:from>
    <xdr:ext cx="405111" cy="259045"/>
    <xdr:sp macro="" textlink="">
      <xdr:nvSpPr>
        <xdr:cNvPr id="216" name="n_3aveValue【福祉施設】&#10;有形固定資産減価償却率">
          <a:extLst>
            <a:ext uri="{FF2B5EF4-FFF2-40B4-BE49-F238E27FC236}">
              <a16:creationId xmlns:a16="http://schemas.microsoft.com/office/drawing/2014/main" id="{DCECF586-CD3C-4B3A-92D6-92AD5FF02198}"/>
            </a:ext>
          </a:extLst>
        </xdr:cNvPr>
        <xdr:cNvSpPr txBox="1"/>
      </xdr:nvSpPr>
      <xdr:spPr>
        <a:xfrm>
          <a:off x="1645294" y="13264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28683</xdr:rowOff>
    </xdr:from>
    <xdr:ext cx="405111" cy="259045"/>
    <xdr:sp macro="" textlink="">
      <xdr:nvSpPr>
        <xdr:cNvPr id="217" name="n_4aveValue【福祉施設】&#10;有形固定資産減価償却率">
          <a:extLst>
            <a:ext uri="{FF2B5EF4-FFF2-40B4-BE49-F238E27FC236}">
              <a16:creationId xmlns:a16="http://schemas.microsoft.com/office/drawing/2014/main" id="{0646E688-39FE-4EC1-ABDE-49589C05CA24}"/>
            </a:ext>
          </a:extLst>
        </xdr:cNvPr>
        <xdr:cNvSpPr txBox="1"/>
      </xdr:nvSpPr>
      <xdr:spPr>
        <a:xfrm>
          <a:off x="851544" y="13243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160038</xdr:rowOff>
    </xdr:from>
    <xdr:ext cx="405111" cy="259045"/>
    <xdr:sp macro="" textlink="">
      <xdr:nvSpPr>
        <xdr:cNvPr id="218" name="n_1mainValue【福祉施設】&#10;有形固定資産減価償却率">
          <a:extLst>
            <a:ext uri="{FF2B5EF4-FFF2-40B4-BE49-F238E27FC236}">
              <a16:creationId xmlns:a16="http://schemas.microsoft.com/office/drawing/2014/main" id="{D9DDF048-6E87-4C33-AAB5-5D29DD3D3729}"/>
            </a:ext>
          </a:extLst>
        </xdr:cNvPr>
        <xdr:cNvSpPr txBox="1"/>
      </xdr:nvSpPr>
      <xdr:spPr>
        <a:xfrm>
          <a:off x="3239144" y="14034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129013</xdr:rowOff>
    </xdr:from>
    <xdr:ext cx="405111" cy="259045"/>
    <xdr:sp macro="" textlink="">
      <xdr:nvSpPr>
        <xdr:cNvPr id="219" name="n_2mainValue【福祉施設】&#10;有形固定資産減価償却率">
          <a:extLst>
            <a:ext uri="{FF2B5EF4-FFF2-40B4-BE49-F238E27FC236}">
              <a16:creationId xmlns:a16="http://schemas.microsoft.com/office/drawing/2014/main" id="{62E15573-729A-4585-A9AE-DD0FA51B2CFB}"/>
            </a:ext>
          </a:extLst>
        </xdr:cNvPr>
        <xdr:cNvSpPr txBox="1"/>
      </xdr:nvSpPr>
      <xdr:spPr>
        <a:xfrm>
          <a:off x="2439044" y="1400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99621</xdr:rowOff>
    </xdr:from>
    <xdr:ext cx="405111" cy="259045"/>
    <xdr:sp macro="" textlink="">
      <xdr:nvSpPr>
        <xdr:cNvPr id="220" name="n_3mainValue【福祉施設】&#10;有形固定資産減価償却率">
          <a:extLst>
            <a:ext uri="{FF2B5EF4-FFF2-40B4-BE49-F238E27FC236}">
              <a16:creationId xmlns:a16="http://schemas.microsoft.com/office/drawing/2014/main" id="{E25FCB69-0D64-4DEC-8B88-67918FDC314B}"/>
            </a:ext>
          </a:extLst>
        </xdr:cNvPr>
        <xdr:cNvSpPr txBox="1"/>
      </xdr:nvSpPr>
      <xdr:spPr>
        <a:xfrm>
          <a:off x="1645294" y="13974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70229</xdr:rowOff>
    </xdr:from>
    <xdr:ext cx="405111" cy="259045"/>
    <xdr:sp macro="" textlink="">
      <xdr:nvSpPr>
        <xdr:cNvPr id="221" name="n_4mainValue【福祉施設】&#10;有形固定資産減価償却率">
          <a:extLst>
            <a:ext uri="{FF2B5EF4-FFF2-40B4-BE49-F238E27FC236}">
              <a16:creationId xmlns:a16="http://schemas.microsoft.com/office/drawing/2014/main" id="{B4D524A4-AC3F-4751-B795-26F03FADC796}"/>
            </a:ext>
          </a:extLst>
        </xdr:cNvPr>
        <xdr:cNvSpPr txBox="1"/>
      </xdr:nvSpPr>
      <xdr:spPr>
        <a:xfrm>
          <a:off x="851544" y="13944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a:extLst>
            <a:ext uri="{FF2B5EF4-FFF2-40B4-BE49-F238E27FC236}">
              <a16:creationId xmlns:a16="http://schemas.microsoft.com/office/drawing/2014/main" id="{DF6122AC-87FF-45BF-B9B5-5DC4625713DB}"/>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a:extLst>
            <a:ext uri="{FF2B5EF4-FFF2-40B4-BE49-F238E27FC236}">
              <a16:creationId xmlns:a16="http://schemas.microsoft.com/office/drawing/2014/main" id="{1016411E-AB85-4B3B-95A2-95E5135673DB}"/>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a:extLst>
            <a:ext uri="{FF2B5EF4-FFF2-40B4-BE49-F238E27FC236}">
              <a16:creationId xmlns:a16="http://schemas.microsoft.com/office/drawing/2014/main" id="{6F24D4CA-D996-460A-BAE5-C5A709F9720F}"/>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a:extLst>
            <a:ext uri="{FF2B5EF4-FFF2-40B4-BE49-F238E27FC236}">
              <a16:creationId xmlns:a16="http://schemas.microsoft.com/office/drawing/2014/main" id="{45C9CDD6-C969-478E-814F-8F6CC3F5EF53}"/>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a:extLst>
            <a:ext uri="{FF2B5EF4-FFF2-40B4-BE49-F238E27FC236}">
              <a16:creationId xmlns:a16="http://schemas.microsoft.com/office/drawing/2014/main" id="{CCB430F6-7922-4E52-95BB-A154C27FF759}"/>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a:extLst>
            <a:ext uri="{FF2B5EF4-FFF2-40B4-BE49-F238E27FC236}">
              <a16:creationId xmlns:a16="http://schemas.microsoft.com/office/drawing/2014/main" id="{60BEE512-EB36-4BE1-8B96-1CF8CCCBFA67}"/>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a:extLst>
            <a:ext uri="{FF2B5EF4-FFF2-40B4-BE49-F238E27FC236}">
              <a16:creationId xmlns:a16="http://schemas.microsoft.com/office/drawing/2014/main" id="{EFDD3EB0-DC19-46A8-8EAF-2BF1EE388DA6}"/>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a:extLst>
            <a:ext uri="{FF2B5EF4-FFF2-40B4-BE49-F238E27FC236}">
              <a16:creationId xmlns:a16="http://schemas.microsoft.com/office/drawing/2014/main" id="{10D8226B-7088-45A2-9BBE-62A502B9E799}"/>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a:extLst>
            <a:ext uri="{FF2B5EF4-FFF2-40B4-BE49-F238E27FC236}">
              <a16:creationId xmlns:a16="http://schemas.microsoft.com/office/drawing/2014/main" id="{88AC8BF8-85B3-473A-96E5-0EBD32A75553}"/>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a:extLst>
            <a:ext uri="{FF2B5EF4-FFF2-40B4-BE49-F238E27FC236}">
              <a16:creationId xmlns:a16="http://schemas.microsoft.com/office/drawing/2014/main" id="{1F29E125-9107-4E15-B002-A6E75F1CC4BD}"/>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2" name="直線コネクタ 231">
          <a:extLst>
            <a:ext uri="{FF2B5EF4-FFF2-40B4-BE49-F238E27FC236}">
              <a16:creationId xmlns:a16="http://schemas.microsoft.com/office/drawing/2014/main" id="{72469B05-3882-4B60-8AFD-B9A4C2B6F886}"/>
            </a:ext>
          </a:extLst>
        </xdr:cNvPr>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3" name="テキスト ボックス 232">
          <a:extLst>
            <a:ext uri="{FF2B5EF4-FFF2-40B4-BE49-F238E27FC236}">
              <a16:creationId xmlns:a16="http://schemas.microsoft.com/office/drawing/2014/main" id="{04BF0740-6652-4662-93F3-A54CE324EC80}"/>
            </a:ext>
          </a:extLst>
        </xdr:cNvPr>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4" name="直線コネクタ 233">
          <a:extLst>
            <a:ext uri="{FF2B5EF4-FFF2-40B4-BE49-F238E27FC236}">
              <a16:creationId xmlns:a16="http://schemas.microsoft.com/office/drawing/2014/main" id="{D65D4B23-20C7-4558-AA0D-BAA7B17B923D}"/>
            </a:ext>
          </a:extLst>
        </xdr:cNvPr>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5" name="テキスト ボックス 234">
          <a:extLst>
            <a:ext uri="{FF2B5EF4-FFF2-40B4-BE49-F238E27FC236}">
              <a16:creationId xmlns:a16="http://schemas.microsoft.com/office/drawing/2014/main" id="{8B8354FF-581B-47CF-91A7-13BFFF6AFB24}"/>
            </a:ext>
          </a:extLst>
        </xdr:cNvPr>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6" name="直線コネクタ 235">
          <a:extLst>
            <a:ext uri="{FF2B5EF4-FFF2-40B4-BE49-F238E27FC236}">
              <a16:creationId xmlns:a16="http://schemas.microsoft.com/office/drawing/2014/main" id="{6E64A71A-8E3E-4CEC-AB07-6C2CE93C8F34}"/>
            </a:ext>
          </a:extLst>
        </xdr:cNvPr>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7" name="テキスト ボックス 236">
          <a:extLst>
            <a:ext uri="{FF2B5EF4-FFF2-40B4-BE49-F238E27FC236}">
              <a16:creationId xmlns:a16="http://schemas.microsoft.com/office/drawing/2014/main" id="{72562145-3D81-438B-8292-9921C5398789}"/>
            </a:ext>
          </a:extLst>
        </xdr:cNvPr>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8" name="直線コネクタ 237">
          <a:extLst>
            <a:ext uri="{FF2B5EF4-FFF2-40B4-BE49-F238E27FC236}">
              <a16:creationId xmlns:a16="http://schemas.microsoft.com/office/drawing/2014/main" id="{1CFCFDA5-F5D7-4B93-8CE5-B506430472E7}"/>
            </a:ext>
          </a:extLst>
        </xdr:cNvPr>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9" name="テキスト ボックス 238">
          <a:extLst>
            <a:ext uri="{FF2B5EF4-FFF2-40B4-BE49-F238E27FC236}">
              <a16:creationId xmlns:a16="http://schemas.microsoft.com/office/drawing/2014/main" id="{05BA0A84-B45B-4DA3-BC7D-B091385E7C18}"/>
            </a:ext>
          </a:extLst>
        </xdr:cNvPr>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0" name="直線コネクタ 239">
          <a:extLst>
            <a:ext uri="{FF2B5EF4-FFF2-40B4-BE49-F238E27FC236}">
              <a16:creationId xmlns:a16="http://schemas.microsoft.com/office/drawing/2014/main" id="{5E85E709-2EB9-4702-A4E3-6CD5DA0BB0A1}"/>
            </a:ext>
          </a:extLst>
        </xdr:cNvPr>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1" name="テキスト ボックス 240">
          <a:extLst>
            <a:ext uri="{FF2B5EF4-FFF2-40B4-BE49-F238E27FC236}">
              <a16:creationId xmlns:a16="http://schemas.microsoft.com/office/drawing/2014/main" id="{FB05F582-B401-4F88-867B-7D714CA777E8}"/>
            </a:ext>
          </a:extLst>
        </xdr:cNvPr>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2" name="直線コネクタ 241">
          <a:extLst>
            <a:ext uri="{FF2B5EF4-FFF2-40B4-BE49-F238E27FC236}">
              <a16:creationId xmlns:a16="http://schemas.microsoft.com/office/drawing/2014/main" id="{F06440FD-A438-409E-82A0-1BF671520CEA}"/>
            </a:ext>
          </a:extLst>
        </xdr:cNvPr>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3" name="テキスト ボックス 242">
          <a:extLst>
            <a:ext uri="{FF2B5EF4-FFF2-40B4-BE49-F238E27FC236}">
              <a16:creationId xmlns:a16="http://schemas.microsoft.com/office/drawing/2014/main" id="{0BB32E24-E3CF-411F-9D82-BE18EE701644}"/>
            </a:ext>
          </a:extLst>
        </xdr:cNvPr>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4" name="直線コネクタ 243">
          <a:extLst>
            <a:ext uri="{FF2B5EF4-FFF2-40B4-BE49-F238E27FC236}">
              <a16:creationId xmlns:a16="http://schemas.microsoft.com/office/drawing/2014/main" id="{A1FC88E7-44E5-40EA-8024-7DAC5160B664}"/>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5" name="テキスト ボックス 244">
          <a:extLst>
            <a:ext uri="{FF2B5EF4-FFF2-40B4-BE49-F238E27FC236}">
              <a16:creationId xmlns:a16="http://schemas.microsoft.com/office/drawing/2014/main" id="{EC382E75-B73D-4D8A-8BAB-50220E6D2F3A}"/>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6" name="【福祉施設】&#10;一人当たり面積グラフ枠">
          <a:extLst>
            <a:ext uri="{FF2B5EF4-FFF2-40B4-BE49-F238E27FC236}">
              <a16:creationId xmlns:a16="http://schemas.microsoft.com/office/drawing/2014/main" id="{680C11B1-AF57-4E1E-B5AE-236F61940DCC}"/>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11322</xdr:rowOff>
    </xdr:from>
    <xdr:to>
      <xdr:col>54</xdr:col>
      <xdr:colOff>189865</xdr:colOff>
      <xdr:row>86</xdr:row>
      <xdr:rowOff>158931</xdr:rowOff>
    </xdr:to>
    <xdr:cxnSp macro="">
      <xdr:nvCxnSpPr>
        <xdr:cNvPr id="247" name="直線コネクタ 246">
          <a:extLst>
            <a:ext uri="{FF2B5EF4-FFF2-40B4-BE49-F238E27FC236}">
              <a16:creationId xmlns:a16="http://schemas.microsoft.com/office/drawing/2014/main" id="{C586C411-F50B-40BA-8E32-C40124C0F60B}"/>
            </a:ext>
          </a:extLst>
        </xdr:cNvPr>
        <xdr:cNvCxnSpPr/>
      </xdr:nvCxnSpPr>
      <xdr:spPr>
        <a:xfrm flipV="1">
          <a:off x="9429115" y="12895472"/>
          <a:ext cx="0" cy="1468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248" name="【福祉施設】&#10;一人当たり面積最小値テキスト">
          <a:extLst>
            <a:ext uri="{FF2B5EF4-FFF2-40B4-BE49-F238E27FC236}">
              <a16:creationId xmlns:a16="http://schemas.microsoft.com/office/drawing/2014/main" id="{E9901FF7-932F-43D5-97C1-B04C9AC74900}"/>
            </a:ext>
          </a:extLst>
        </xdr:cNvPr>
        <xdr:cNvSpPr txBox="1"/>
      </xdr:nvSpPr>
      <xdr:spPr>
        <a:xfrm>
          <a:off x="9467850" y="1436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249" name="直線コネクタ 248">
          <a:extLst>
            <a:ext uri="{FF2B5EF4-FFF2-40B4-BE49-F238E27FC236}">
              <a16:creationId xmlns:a16="http://schemas.microsoft.com/office/drawing/2014/main" id="{2BC02F49-9E76-472C-94EC-B01E3DBC5DB8}"/>
            </a:ext>
          </a:extLst>
        </xdr:cNvPr>
        <xdr:cNvCxnSpPr/>
      </xdr:nvCxnSpPr>
      <xdr:spPr>
        <a:xfrm>
          <a:off x="9359900" y="1436388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129449</xdr:rowOff>
    </xdr:from>
    <xdr:ext cx="469744" cy="259045"/>
    <xdr:sp macro="" textlink="">
      <xdr:nvSpPr>
        <xdr:cNvPr id="250" name="【福祉施設】&#10;一人当たり面積最大値テキスト">
          <a:extLst>
            <a:ext uri="{FF2B5EF4-FFF2-40B4-BE49-F238E27FC236}">
              <a16:creationId xmlns:a16="http://schemas.microsoft.com/office/drawing/2014/main" id="{524405C5-56B4-42F9-B448-4AF4D22953EB}"/>
            </a:ext>
          </a:extLst>
        </xdr:cNvPr>
        <xdr:cNvSpPr txBox="1"/>
      </xdr:nvSpPr>
      <xdr:spPr>
        <a:xfrm>
          <a:off x="9467850" y="12683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11322</xdr:rowOff>
    </xdr:from>
    <xdr:to>
      <xdr:col>55</xdr:col>
      <xdr:colOff>88900</xdr:colOff>
      <xdr:row>78</xdr:row>
      <xdr:rowOff>11322</xdr:rowOff>
    </xdr:to>
    <xdr:cxnSp macro="">
      <xdr:nvCxnSpPr>
        <xdr:cNvPr id="251" name="直線コネクタ 250">
          <a:extLst>
            <a:ext uri="{FF2B5EF4-FFF2-40B4-BE49-F238E27FC236}">
              <a16:creationId xmlns:a16="http://schemas.microsoft.com/office/drawing/2014/main" id="{397E16A0-B704-43B5-9038-BED84E8C43B1}"/>
            </a:ext>
          </a:extLst>
        </xdr:cNvPr>
        <xdr:cNvCxnSpPr/>
      </xdr:nvCxnSpPr>
      <xdr:spPr>
        <a:xfrm>
          <a:off x="9359900" y="128954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55897</xdr:rowOff>
    </xdr:from>
    <xdr:ext cx="469744" cy="259045"/>
    <xdr:sp macro="" textlink="">
      <xdr:nvSpPr>
        <xdr:cNvPr id="252" name="【福祉施設】&#10;一人当たり面積平均値テキスト">
          <a:extLst>
            <a:ext uri="{FF2B5EF4-FFF2-40B4-BE49-F238E27FC236}">
              <a16:creationId xmlns:a16="http://schemas.microsoft.com/office/drawing/2014/main" id="{3822DC9F-A36C-4A70-A104-D88F20480708}"/>
            </a:ext>
          </a:extLst>
        </xdr:cNvPr>
        <xdr:cNvSpPr txBox="1"/>
      </xdr:nvSpPr>
      <xdr:spPr>
        <a:xfrm>
          <a:off x="9467850" y="13930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253" name="フローチャート: 判断 252">
          <a:extLst>
            <a:ext uri="{FF2B5EF4-FFF2-40B4-BE49-F238E27FC236}">
              <a16:creationId xmlns:a16="http://schemas.microsoft.com/office/drawing/2014/main" id="{A3CB392E-59BF-4F14-AD2E-E2ED9E28143C}"/>
            </a:ext>
          </a:extLst>
        </xdr:cNvPr>
        <xdr:cNvSpPr/>
      </xdr:nvSpPr>
      <xdr:spPr>
        <a:xfrm>
          <a:off x="9398000" y="140728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54" name="フローチャート: 判断 253">
          <a:extLst>
            <a:ext uri="{FF2B5EF4-FFF2-40B4-BE49-F238E27FC236}">
              <a16:creationId xmlns:a16="http://schemas.microsoft.com/office/drawing/2014/main" id="{86958E7F-FFDB-4D2C-8A05-A91FC769A7C9}"/>
            </a:ext>
          </a:extLst>
        </xdr:cNvPr>
        <xdr:cNvSpPr/>
      </xdr:nvSpPr>
      <xdr:spPr>
        <a:xfrm>
          <a:off x="8636000" y="1404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152546</xdr:rowOff>
    </xdr:from>
    <xdr:to>
      <xdr:col>46</xdr:col>
      <xdr:colOff>38100</xdr:colOff>
      <xdr:row>85</xdr:row>
      <xdr:rowOff>82696</xdr:rowOff>
    </xdr:to>
    <xdr:sp macro="" textlink="">
      <xdr:nvSpPr>
        <xdr:cNvPr id="255" name="フローチャート: 判断 254">
          <a:extLst>
            <a:ext uri="{FF2B5EF4-FFF2-40B4-BE49-F238E27FC236}">
              <a16:creationId xmlns:a16="http://schemas.microsoft.com/office/drawing/2014/main" id="{01CCD282-682C-4AF7-BB3D-E5F211DECFE7}"/>
            </a:ext>
          </a:extLst>
        </xdr:cNvPr>
        <xdr:cNvSpPr/>
      </xdr:nvSpPr>
      <xdr:spPr>
        <a:xfrm>
          <a:off x="7842250" y="1402729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690</xdr:rowOff>
    </xdr:from>
    <xdr:to>
      <xdr:col>41</xdr:col>
      <xdr:colOff>101600</xdr:colOff>
      <xdr:row>85</xdr:row>
      <xdr:rowOff>102290</xdr:rowOff>
    </xdr:to>
    <xdr:sp macro="" textlink="">
      <xdr:nvSpPr>
        <xdr:cNvPr id="256" name="フローチャート: 判断 255">
          <a:extLst>
            <a:ext uri="{FF2B5EF4-FFF2-40B4-BE49-F238E27FC236}">
              <a16:creationId xmlns:a16="http://schemas.microsoft.com/office/drawing/2014/main" id="{AB38F2AB-9EFE-40FF-A46A-64F52BB81FAA}"/>
            </a:ext>
          </a:extLst>
        </xdr:cNvPr>
        <xdr:cNvSpPr/>
      </xdr:nvSpPr>
      <xdr:spPr>
        <a:xfrm>
          <a:off x="7029450" y="1404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10813</xdr:rowOff>
    </xdr:from>
    <xdr:to>
      <xdr:col>36</xdr:col>
      <xdr:colOff>165100</xdr:colOff>
      <xdr:row>85</xdr:row>
      <xdr:rowOff>112413</xdr:rowOff>
    </xdr:to>
    <xdr:sp macro="" textlink="">
      <xdr:nvSpPr>
        <xdr:cNvPr id="257" name="フローチャート: 判断 256">
          <a:extLst>
            <a:ext uri="{FF2B5EF4-FFF2-40B4-BE49-F238E27FC236}">
              <a16:creationId xmlns:a16="http://schemas.microsoft.com/office/drawing/2014/main" id="{6E721FE6-6671-4EE4-891F-DE7235B45FDF}"/>
            </a:ext>
          </a:extLst>
        </xdr:cNvPr>
        <xdr:cNvSpPr/>
      </xdr:nvSpPr>
      <xdr:spPr>
        <a:xfrm>
          <a:off x="6235700" y="1405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F02550B3-0F1D-4470-A197-182F20F4C1E8}"/>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E0BD1BE6-9F05-4E99-A96C-C5C0FEAEF4C1}"/>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25AD5DE1-A700-462B-86EA-4A31E73057C1}"/>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D3EF1201-B738-4EC0-8B2F-67AEF0035402}"/>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EB214E74-2459-435D-8C41-0572E3E8994A}"/>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16692</xdr:rowOff>
    </xdr:from>
    <xdr:to>
      <xdr:col>55</xdr:col>
      <xdr:colOff>50800</xdr:colOff>
      <xdr:row>86</xdr:row>
      <xdr:rowOff>118292</xdr:rowOff>
    </xdr:to>
    <xdr:sp macro="" textlink="">
      <xdr:nvSpPr>
        <xdr:cNvPr id="263" name="楕円 262">
          <a:extLst>
            <a:ext uri="{FF2B5EF4-FFF2-40B4-BE49-F238E27FC236}">
              <a16:creationId xmlns:a16="http://schemas.microsoft.com/office/drawing/2014/main" id="{02DBCBFA-7C2A-4CF8-90A9-CF5819C73C8E}"/>
            </a:ext>
          </a:extLst>
        </xdr:cNvPr>
        <xdr:cNvSpPr/>
      </xdr:nvSpPr>
      <xdr:spPr>
        <a:xfrm>
          <a:off x="9398000" y="1422164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103069</xdr:rowOff>
    </xdr:from>
    <xdr:ext cx="469744" cy="259045"/>
    <xdr:sp macro="" textlink="">
      <xdr:nvSpPr>
        <xdr:cNvPr id="264" name="【福祉施設】&#10;一人当たり面積該当値テキスト">
          <a:extLst>
            <a:ext uri="{FF2B5EF4-FFF2-40B4-BE49-F238E27FC236}">
              <a16:creationId xmlns:a16="http://schemas.microsoft.com/office/drawing/2014/main" id="{68C5922C-FBCD-4D18-95F7-529B5498A70F}"/>
            </a:ext>
          </a:extLst>
        </xdr:cNvPr>
        <xdr:cNvSpPr txBox="1"/>
      </xdr:nvSpPr>
      <xdr:spPr>
        <a:xfrm>
          <a:off x="9467850" y="1414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19304</xdr:rowOff>
    </xdr:from>
    <xdr:to>
      <xdr:col>50</xdr:col>
      <xdr:colOff>165100</xdr:colOff>
      <xdr:row>86</xdr:row>
      <xdr:rowOff>120904</xdr:rowOff>
    </xdr:to>
    <xdr:sp macro="" textlink="">
      <xdr:nvSpPr>
        <xdr:cNvPr id="265" name="楕円 264">
          <a:extLst>
            <a:ext uri="{FF2B5EF4-FFF2-40B4-BE49-F238E27FC236}">
              <a16:creationId xmlns:a16="http://schemas.microsoft.com/office/drawing/2014/main" id="{2ED1A6E3-480A-4C76-960A-E9AE58E9C212}"/>
            </a:ext>
          </a:extLst>
        </xdr:cNvPr>
        <xdr:cNvSpPr/>
      </xdr:nvSpPr>
      <xdr:spPr>
        <a:xfrm>
          <a:off x="8636000" y="1422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67492</xdr:rowOff>
    </xdr:from>
    <xdr:to>
      <xdr:col>55</xdr:col>
      <xdr:colOff>0</xdr:colOff>
      <xdr:row>86</xdr:row>
      <xdr:rowOff>70104</xdr:rowOff>
    </xdr:to>
    <xdr:cxnSp macro="">
      <xdr:nvCxnSpPr>
        <xdr:cNvPr id="266" name="直線コネクタ 265">
          <a:extLst>
            <a:ext uri="{FF2B5EF4-FFF2-40B4-BE49-F238E27FC236}">
              <a16:creationId xmlns:a16="http://schemas.microsoft.com/office/drawing/2014/main" id="{2A802EAC-DA00-4F90-AE41-3E2A0A42CECC}"/>
            </a:ext>
          </a:extLst>
        </xdr:cNvPr>
        <xdr:cNvCxnSpPr/>
      </xdr:nvCxnSpPr>
      <xdr:spPr>
        <a:xfrm flipV="1">
          <a:off x="8686800" y="14272442"/>
          <a:ext cx="74295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21589</xdr:rowOff>
    </xdr:from>
    <xdr:to>
      <xdr:col>46</xdr:col>
      <xdr:colOff>38100</xdr:colOff>
      <xdr:row>86</xdr:row>
      <xdr:rowOff>123189</xdr:rowOff>
    </xdr:to>
    <xdr:sp macro="" textlink="">
      <xdr:nvSpPr>
        <xdr:cNvPr id="267" name="楕円 266">
          <a:extLst>
            <a:ext uri="{FF2B5EF4-FFF2-40B4-BE49-F238E27FC236}">
              <a16:creationId xmlns:a16="http://schemas.microsoft.com/office/drawing/2014/main" id="{B7C65553-A146-44DD-BD3E-384A15736F7A}"/>
            </a:ext>
          </a:extLst>
        </xdr:cNvPr>
        <xdr:cNvSpPr/>
      </xdr:nvSpPr>
      <xdr:spPr>
        <a:xfrm>
          <a:off x="7842250" y="142265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70104</xdr:rowOff>
    </xdr:from>
    <xdr:to>
      <xdr:col>50</xdr:col>
      <xdr:colOff>114300</xdr:colOff>
      <xdr:row>86</xdr:row>
      <xdr:rowOff>72389</xdr:rowOff>
    </xdr:to>
    <xdr:cxnSp macro="">
      <xdr:nvCxnSpPr>
        <xdr:cNvPr id="268" name="直線コネクタ 267">
          <a:extLst>
            <a:ext uri="{FF2B5EF4-FFF2-40B4-BE49-F238E27FC236}">
              <a16:creationId xmlns:a16="http://schemas.microsoft.com/office/drawing/2014/main" id="{0E451AAC-B95F-4A46-8B57-01A21673CAB0}"/>
            </a:ext>
          </a:extLst>
        </xdr:cNvPr>
        <xdr:cNvCxnSpPr/>
      </xdr:nvCxnSpPr>
      <xdr:spPr>
        <a:xfrm flipV="1">
          <a:off x="7886700" y="14275054"/>
          <a:ext cx="8001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24203</xdr:rowOff>
    </xdr:from>
    <xdr:to>
      <xdr:col>41</xdr:col>
      <xdr:colOff>101600</xdr:colOff>
      <xdr:row>86</xdr:row>
      <xdr:rowOff>125803</xdr:rowOff>
    </xdr:to>
    <xdr:sp macro="" textlink="">
      <xdr:nvSpPr>
        <xdr:cNvPr id="269" name="楕円 268">
          <a:extLst>
            <a:ext uri="{FF2B5EF4-FFF2-40B4-BE49-F238E27FC236}">
              <a16:creationId xmlns:a16="http://schemas.microsoft.com/office/drawing/2014/main" id="{E98D44EC-8425-4FCE-B865-DB56411D85D7}"/>
            </a:ext>
          </a:extLst>
        </xdr:cNvPr>
        <xdr:cNvSpPr/>
      </xdr:nvSpPr>
      <xdr:spPr>
        <a:xfrm>
          <a:off x="7029450" y="1422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72389</xdr:rowOff>
    </xdr:from>
    <xdr:to>
      <xdr:col>45</xdr:col>
      <xdr:colOff>177800</xdr:colOff>
      <xdr:row>86</xdr:row>
      <xdr:rowOff>75003</xdr:rowOff>
    </xdr:to>
    <xdr:cxnSp macro="">
      <xdr:nvCxnSpPr>
        <xdr:cNvPr id="270" name="直線コネクタ 269">
          <a:extLst>
            <a:ext uri="{FF2B5EF4-FFF2-40B4-BE49-F238E27FC236}">
              <a16:creationId xmlns:a16="http://schemas.microsoft.com/office/drawing/2014/main" id="{6125CF26-F662-4175-89F7-802D6B20A8E3}"/>
            </a:ext>
          </a:extLst>
        </xdr:cNvPr>
        <xdr:cNvCxnSpPr/>
      </xdr:nvCxnSpPr>
      <xdr:spPr>
        <a:xfrm flipV="1">
          <a:off x="7080250" y="14277339"/>
          <a:ext cx="806450" cy="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26488</xdr:rowOff>
    </xdr:from>
    <xdr:to>
      <xdr:col>36</xdr:col>
      <xdr:colOff>165100</xdr:colOff>
      <xdr:row>86</xdr:row>
      <xdr:rowOff>128088</xdr:rowOff>
    </xdr:to>
    <xdr:sp macro="" textlink="">
      <xdr:nvSpPr>
        <xdr:cNvPr id="271" name="楕円 270">
          <a:extLst>
            <a:ext uri="{FF2B5EF4-FFF2-40B4-BE49-F238E27FC236}">
              <a16:creationId xmlns:a16="http://schemas.microsoft.com/office/drawing/2014/main" id="{0658680E-055C-44EA-A43F-D77F56EA1718}"/>
            </a:ext>
          </a:extLst>
        </xdr:cNvPr>
        <xdr:cNvSpPr/>
      </xdr:nvSpPr>
      <xdr:spPr>
        <a:xfrm>
          <a:off x="6235700" y="1423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75003</xdr:rowOff>
    </xdr:from>
    <xdr:to>
      <xdr:col>41</xdr:col>
      <xdr:colOff>50800</xdr:colOff>
      <xdr:row>86</xdr:row>
      <xdr:rowOff>77288</xdr:rowOff>
    </xdr:to>
    <xdr:cxnSp macro="">
      <xdr:nvCxnSpPr>
        <xdr:cNvPr id="272" name="直線コネクタ 271">
          <a:extLst>
            <a:ext uri="{FF2B5EF4-FFF2-40B4-BE49-F238E27FC236}">
              <a16:creationId xmlns:a16="http://schemas.microsoft.com/office/drawing/2014/main" id="{76B0F1B8-4AAD-468F-ADCD-839A7DC30673}"/>
            </a:ext>
          </a:extLst>
        </xdr:cNvPr>
        <xdr:cNvCxnSpPr/>
      </xdr:nvCxnSpPr>
      <xdr:spPr>
        <a:xfrm flipV="1">
          <a:off x="6286500" y="14279953"/>
          <a:ext cx="79375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118817</xdr:rowOff>
    </xdr:from>
    <xdr:ext cx="469744" cy="259045"/>
    <xdr:sp macro="" textlink="">
      <xdr:nvSpPr>
        <xdr:cNvPr id="273" name="n_1aveValue【福祉施設】&#10;一人当たり面積">
          <a:extLst>
            <a:ext uri="{FF2B5EF4-FFF2-40B4-BE49-F238E27FC236}">
              <a16:creationId xmlns:a16="http://schemas.microsoft.com/office/drawing/2014/main" id="{427D6D98-FD51-4B5D-ACCE-FA9093C15D2F}"/>
            </a:ext>
          </a:extLst>
        </xdr:cNvPr>
        <xdr:cNvSpPr txBox="1"/>
      </xdr:nvSpPr>
      <xdr:spPr>
        <a:xfrm>
          <a:off x="8458277" y="1382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99223</xdr:rowOff>
    </xdr:from>
    <xdr:ext cx="469744" cy="259045"/>
    <xdr:sp macro="" textlink="">
      <xdr:nvSpPr>
        <xdr:cNvPr id="274" name="n_2aveValue【福祉施設】&#10;一人当たり面積">
          <a:extLst>
            <a:ext uri="{FF2B5EF4-FFF2-40B4-BE49-F238E27FC236}">
              <a16:creationId xmlns:a16="http://schemas.microsoft.com/office/drawing/2014/main" id="{9B4735BF-0431-41B7-9247-7EC8745EFE26}"/>
            </a:ext>
          </a:extLst>
        </xdr:cNvPr>
        <xdr:cNvSpPr txBox="1"/>
      </xdr:nvSpPr>
      <xdr:spPr>
        <a:xfrm>
          <a:off x="7677227" y="1380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118817</xdr:rowOff>
    </xdr:from>
    <xdr:ext cx="469744" cy="259045"/>
    <xdr:sp macro="" textlink="">
      <xdr:nvSpPr>
        <xdr:cNvPr id="275" name="n_3aveValue【福祉施設】&#10;一人当たり面積">
          <a:extLst>
            <a:ext uri="{FF2B5EF4-FFF2-40B4-BE49-F238E27FC236}">
              <a16:creationId xmlns:a16="http://schemas.microsoft.com/office/drawing/2014/main" id="{45DAB543-3DFE-43B0-9977-6DFF417B8EF3}"/>
            </a:ext>
          </a:extLst>
        </xdr:cNvPr>
        <xdr:cNvSpPr txBox="1"/>
      </xdr:nvSpPr>
      <xdr:spPr>
        <a:xfrm>
          <a:off x="6864427" y="1382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128940</xdr:rowOff>
    </xdr:from>
    <xdr:ext cx="469744" cy="259045"/>
    <xdr:sp macro="" textlink="">
      <xdr:nvSpPr>
        <xdr:cNvPr id="276" name="n_4aveValue【福祉施設】&#10;一人当たり面積">
          <a:extLst>
            <a:ext uri="{FF2B5EF4-FFF2-40B4-BE49-F238E27FC236}">
              <a16:creationId xmlns:a16="http://schemas.microsoft.com/office/drawing/2014/main" id="{97A6FCF6-5349-4FC8-8D72-10AEEB4A8DA4}"/>
            </a:ext>
          </a:extLst>
        </xdr:cNvPr>
        <xdr:cNvSpPr txBox="1"/>
      </xdr:nvSpPr>
      <xdr:spPr>
        <a:xfrm>
          <a:off x="6070677" y="13838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112031</xdr:rowOff>
    </xdr:from>
    <xdr:ext cx="469744" cy="259045"/>
    <xdr:sp macro="" textlink="">
      <xdr:nvSpPr>
        <xdr:cNvPr id="277" name="n_1mainValue【福祉施設】&#10;一人当たり面積">
          <a:extLst>
            <a:ext uri="{FF2B5EF4-FFF2-40B4-BE49-F238E27FC236}">
              <a16:creationId xmlns:a16="http://schemas.microsoft.com/office/drawing/2014/main" id="{ACA3E0E2-5EFB-43FA-A4EE-19618E033DB4}"/>
            </a:ext>
          </a:extLst>
        </xdr:cNvPr>
        <xdr:cNvSpPr txBox="1"/>
      </xdr:nvSpPr>
      <xdr:spPr>
        <a:xfrm>
          <a:off x="8458277" y="14316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114316</xdr:rowOff>
    </xdr:from>
    <xdr:ext cx="469744" cy="259045"/>
    <xdr:sp macro="" textlink="">
      <xdr:nvSpPr>
        <xdr:cNvPr id="278" name="n_2mainValue【福祉施設】&#10;一人当たり面積">
          <a:extLst>
            <a:ext uri="{FF2B5EF4-FFF2-40B4-BE49-F238E27FC236}">
              <a16:creationId xmlns:a16="http://schemas.microsoft.com/office/drawing/2014/main" id="{176A18D1-498C-4F47-A694-2B3525EE2B33}"/>
            </a:ext>
          </a:extLst>
        </xdr:cNvPr>
        <xdr:cNvSpPr txBox="1"/>
      </xdr:nvSpPr>
      <xdr:spPr>
        <a:xfrm>
          <a:off x="7677227" y="1431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116930</xdr:rowOff>
    </xdr:from>
    <xdr:ext cx="469744" cy="259045"/>
    <xdr:sp macro="" textlink="">
      <xdr:nvSpPr>
        <xdr:cNvPr id="279" name="n_3mainValue【福祉施設】&#10;一人当たり面積">
          <a:extLst>
            <a:ext uri="{FF2B5EF4-FFF2-40B4-BE49-F238E27FC236}">
              <a16:creationId xmlns:a16="http://schemas.microsoft.com/office/drawing/2014/main" id="{43DF8B9E-D953-4375-B963-BC07D0C885D2}"/>
            </a:ext>
          </a:extLst>
        </xdr:cNvPr>
        <xdr:cNvSpPr txBox="1"/>
      </xdr:nvSpPr>
      <xdr:spPr>
        <a:xfrm>
          <a:off x="6864427" y="14321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119215</xdr:rowOff>
    </xdr:from>
    <xdr:ext cx="469744" cy="259045"/>
    <xdr:sp macro="" textlink="">
      <xdr:nvSpPr>
        <xdr:cNvPr id="280" name="n_4mainValue【福祉施設】&#10;一人当たり面積">
          <a:extLst>
            <a:ext uri="{FF2B5EF4-FFF2-40B4-BE49-F238E27FC236}">
              <a16:creationId xmlns:a16="http://schemas.microsoft.com/office/drawing/2014/main" id="{DC3CB19D-CC34-4CFD-AEC3-1E4515D6A01F}"/>
            </a:ext>
          </a:extLst>
        </xdr:cNvPr>
        <xdr:cNvSpPr txBox="1"/>
      </xdr:nvSpPr>
      <xdr:spPr>
        <a:xfrm>
          <a:off x="6070677" y="14324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3DA49E8E-4BDD-441F-8907-B2B3C0E1B46E}"/>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EF8B5640-6D94-4856-8E32-84F7B23781AD}"/>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77E5934A-FAB3-4612-AEC4-F760ED7ECDEB}"/>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F6D5F3C9-D79D-4302-81C8-ED75F21A489B}"/>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5F118A23-AC94-4111-BA51-5657DDF86166}"/>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104F93C5-44AB-4251-9A5A-4C0B3DE602BE}"/>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808996C3-16C0-4993-9F50-ED5FFD87A416}"/>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7E6C8F95-4251-4D96-8424-A461CDE42679}"/>
            </a:ext>
          </a:extLst>
        </xdr:cNvPr>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a:extLst>
            <a:ext uri="{FF2B5EF4-FFF2-40B4-BE49-F238E27FC236}">
              <a16:creationId xmlns:a16="http://schemas.microsoft.com/office/drawing/2014/main" id="{00E3CC08-8715-4BAB-BD53-044B8216DEED}"/>
            </a:ext>
          </a:extLst>
        </xdr:cNvPr>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a:extLst>
            <a:ext uri="{FF2B5EF4-FFF2-40B4-BE49-F238E27FC236}">
              <a16:creationId xmlns:a16="http://schemas.microsoft.com/office/drawing/2014/main" id="{128F5BF4-E895-471B-A65E-C94AA79DEFDC}"/>
            </a:ext>
          </a:extLst>
        </xdr:cNvPr>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1" name="テキスト ボックス 290">
          <a:extLst>
            <a:ext uri="{FF2B5EF4-FFF2-40B4-BE49-F238E27FC236}">
              <a16:creationId xmlns:a16="http://schemas.microsoft.com/office/drawing/2014/main" id="{0495DFB0-A40A-4EA4-8871-AD3F44CBC52B}"/>
            </a:ext>
          </a:extLst>
        </xdr:cNvPr>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2" name="直線コネクタ 291">
          <a:extLst>
            <a:ext uri="{FF2B5EF4-FFF2-40B4-BE49-F238E27FC236}">
              <a16:creationId xmlns:a16="http://schemas.microsoft.com/office/drawing/2014/main" id="{7068E3F8-EFCE-47B9-B2C6-B6882F7269FA}"/>
            </a:ext>
          </a:extLst>
        </xdr:cNvPr>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3" name="テキスト ボックス 292">
          <a:extLst>
            <a:ext uri="{FF2B5EF4-FFF2-40B4-BE49-F238E27FC236}">
              <a16:creationId xmlns:a16="http://schemas.microsoft.com/office/drawing/2014/main" id="{4BF6662B-1159-4C3C-9117-20EA208006EC}"/>
            </a:ext>
          </a:extLst>
        </xdr:cNvPr>
        <xdr:cNvSpPr txBox="1"/>
      </xdr:nvSpPr>
      <xdr:spPr>
        <a:xfrm>
          <a:off x="2757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4" name="直線コネクタ 293">
          <a:extLst>
            <a:ext uri="{FF2B5EF4-FFF2-40B4-BE49-F238E27FC236}">
              <a16:creationId xmlns:a16="http://schemas.microsoft.com/office/drawing/2014/main" id="{1A9E5D48-2BBE-4B58-8BF2-83D97850FD5D}"/>
            </a:ext>
          </a:extLst>
        </xdr:cNvPr>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5" name="テキスト ボックス 294">
          <a:extLst>
            <a:ext uri="{FF2B5EF4-FFF2-40B4-BE49-F238E27FC236}">
              <a16:creationId xmlns:a16="http://schemas.microsoft.com/office/drawing/2014/main" id="{9BAACA6E-2E0C-45D3-9C30-0C56CDFB60BB}"/>
            </a:ext>
          </a:extLst>
        </xdr:cNvPr>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6" name="直線コネクタ 295">
          <a:extLst>
            <a:ext uri="{FF2B5EF4-FFF2-40B4-BE49-F238E27FC236}">
              <a16:creationId xmlns:a16="http://schemas.microsoft.com/office/drawing/2014/main" id="{8AD83586-E2C3-4564-83F0-7A4AEB7E67E4}"/>
            </a:ext>
          </a:extLst>
        </xdr:cNvPr>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7" name="テキスト ボックス 296">
          <a:extLst>
            <a:ext uri="{FF2B5EF4-FFF2-40B4-BE49-F238E27FC236}">
              <a16:creationId xmlns:a16="http://schemas.microsoft.com/office/drawing/2014/main" id="{5BF46A58-3C07-4918-AE16-548FEC4EEC10}"/>
            </a:ext>
          </a:extLst>
        </xdr:cNvPr>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8" name="直線コネクタ 297">
          <a:extLst>
            <a:ext uri="{FF2B5EF4-FFF2-40B4-BE49-F238E27FC236}">
              <a16:creationId xmlns:a16="http://schemas.microsoft.com/office/drawing/2014/main" id="{B7B456D9-BC17-4000-9ADE-82D01249612A}"/>
            </a:ext>
          </a:extLst>
        </xdr:cNvPr>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9" name="テキスト ボックス 298">
          <a:extLst>
            <a:ext uri="{FF2B5EF4-FFF2-40B4-BE49-F238E27FC236}">
              <a16:creationId xmlns:a16="http://schemas.microsoft.com/office/drawing/2014/main" id="{3BF6C6E3-C5FA-4F9A-9E97-4D13584FED9F}"/>
            </a:ext>
          </a:extLst>
        </xdr:cNvPr>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0" name="直線コネクタ 299">
          <a:extLst>
            <a:ext uri="{FF2B5EF4-FFF2-40B4-BE49-F238E27FC236}">
              <a16:creationId xmlns:a16="http://schemas.microsoft.com/office/drawing/2014/main" id="{1FFBBE66-BBB3-4980-88E8-90ED341FB40D}"/>
            </a:ext>
          </a:extLst>
        </xdr:cNvPr>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1" name="テキスト ボックス 300">
          <a:extLst>
            <a:ext uri="{FF2B5EF4-FFF2-40B4-BE49-F238E27FC236}">
              <a16:creationId xmlns:a16="http://schemas.microsoft.com/office/drawing/2014/main" id="{262E6226-4539-4740-89F8-39F4F00EA661}"/>
            </a:ext>
          </a:extLst>
        </xdr:cNvPr>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2" name="直線コネクタ 301">
          <a:extLst>
            <a:ext uri="{FF2B5EF4-FFF2-40B4-BE49-F238E27FC236}">
              <a16:creationId xmlns:a16="http://schemas.microsoft.com/office/drawing/2014/main" id="{9821FCC9-A29D-42C5-80EB-E34CAAB6860E}"/>
            </a:ext>
          </a:extLst>
        </xdr:cNvPr>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3" name="テキスト ボックス 302">
          <a:extLst>
            <a:ext uri="{FF2B5EF4-FFF2-40B4-BE49-F238E27FC236}">
              <a16:creationId xmlns:a16="http://schemas.microsoft.com/office/drawing/2014/main" id="{78C2F69A-4FF6-44A8-B10D-EB7F132750BF}"/>
            </a:ext>
          </a:extLst>
        </xdr:cNvPr>
        <xdr:cNvSpPr txBox="1"/>
      </xdr:nvSpPr>
      <xdr:spPr>
        <a:xfrm>
          <a:off x="38496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4" name="直線コネクタ 303">
          <a:extLst>
            <a:ext uri="{FF2B5EF4-FFF2-40B4-BE49-F238E27FC236}">
              <a16:creationId xmlns:a16="http://schemas.microsoft.com/office/drawing/2014/main" id="{C09CD827-720F-491B-A9DC-3512B4F5D336}"/>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a:extLst>
            <a:ext uri="{FF2B5EF4-FFF2-40B4-BE49-F238E27FC236}">
              <a16:creationId xmlns:a16="http://schemas.microsoft.com/office/drawing/2014/main" id="{95399CBF-DFB9-4936-9D25-F95E476B04C3}"/>
            </a:ext>
          </a:extLst>
        </xdr:cNvPr>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166007</xdr:rowOff>
    </xdr:from>
    <xdr:to>
      <xdr:col>24</xdr:col>
      <xdr:colOff>62865</xdr:colOff>
      <xdr:row>109</xdr:row>
      <xdr:rowOff>35379</xdr:rowOff>
    </xdr:to>
    <xdr:cxnSp macro="">
      <xdr:nvCxnSpPr>
        <xdr:cNvPr id="306" name="直線コネクタ 305">
          <a:extLst>
            <a:ext uri="{FF2B5EF4-FFF2-40B4-BE49-F238E27FC236}">
              <a16:creationId xmlns:a16="http://schemas.microsoft.com/office/drawing/2014/main" id="{75828708-F6C3-4549-A86E-4DE8B5F5E579}"/>
            </a:ext>
          </a:extLst>
        </xdr:cNvPr>
        <xdr:cNvCxnSpPr/>
      </xdr:nvCxnSpPr>
      <xdr:spPr>
        <a:xfrm flipV="1">
          <a:off x="4177665" y="165680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7" name="【市民会館】&#10;有形固定資産減価償却率最小値テキスト">
          <a:extLst>
            <a:ext uri="{FF2B5EF4-FFF2-40B4-BE49-F238E27FC236}">
              <a16:creationId xmlns:a16="http://schemas.microsoft.com/office/drawing/2014/main" id="{0ACFAF14-A17D-4191-8DC6-7855461BDCF1}"/>
            </a:ext>
          </a:extLst>
        </xdr:cNvPr>
        <xdr:cNvSpPr txBox="1"/>
      </xdr:nvSpPr>
      <xdr:spPr>
        <a:xfrm>
          <a:off x="4216400"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8" name="直線コネクタ 307">
          <a:extLst>
            <a:ext uri="{FF2B5EF4-FFF2-40B4-BE49-F238E27FC236}">
              <a16:creationId xmlns:a16="http://schemas.microsoft.com/office/drawing/2014/main" id="{B3598ED8-2EB8-48F1-977F-38633574952B}"/>
            </a:ext>
          </a:extLst>
        </xdr:cNvPr>
        <xdr:cNvCxnSpPr/>
      </xdr:nvCxnSpPr>
      <xdr:spPr>
        <a:xfrm>
          <a:off x="4108450" y="181519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112684</xdr:rowOff>
    </xdr:from>
    <xdr:ext cx="340478" cy="259045"/>
    <xdr:sp macro="" textlink="">
      <xdr:nvSpPr>
        <xdr:cNvPr id="309" name="【市民会館】&#10;有形固定資産減価償却率最大値テキスト">
          <a:extLst>
            <a:ext uri="{FF2B5EF4-FFF2-40B4-BE49-F238E27FC236}">
              <a16:creationId xmlns:a16="http://schemas.microsoft.com/office/drawing/2014/main" id="{5E31BAD4-D5D3-4289-9FD7-FA68497B3AC5}"/>
            </a:ext>
          </a:extLst>
        </xdr:cNvPr>
        <xdr:cNvSpPr txBox="1"/>
      </xdr:nvSpPr>
      <xdr:spPr>
        <a:xfrm>
          <a:off x="4216400" y="16343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166007</xdr:rowOff>
    </xdr:from>
    <xdr:to>
      <xdr:col>24</xdr:col>
      <xdr:colOff>152400</xdr:colOff>
      <xdr:row>99</xdr:row>
      <xdr:rowOff>166007</xdr:rowOff>
    </xdr:to>
    <xdr:cxnSp macro="">
      <xdr:nvCxnSpPr>
        <xdr:cNvPr id="310" name="直線コネクタ 309">
          <a:extLst>
            <a:ext uri="{FF2B5EF4-FFF2-40B4-BE49-F238E27FC236}">
              <a16:creationId xmlns:a16="http://schemas.microsoft.com/office/drawing/2014/main" id="{EB719225-2D32-4831-B518-2E2B1F5B04AB}"/>
            </a:ext>
          </a:extLst>
        </xdr:cNvPr>
        <xdr:cNvCxnSpPr/>
      </xdr:nvCxnSpPr>
      <xdr:spPr>
        <a:xfrm>
          <a:off x="4108450" y="165680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79301</xdr:rowOff>
    </xdr:from>
    <xdr:ext cx="405111" cy="259045"/>
    <xdr:sp macro="" textlink="">
      <xdr:nvSpPr>
        <xdr:cNvPr id="311" name="【市民会館】&#10;有形固定資産減価償却率平均値テキスト">
          <a:extLst>
            <a:ext uri="{FF2B5EF4-FFF2-40B4-BE49-F238E27FC236}">
              <a16:creationId xmlns:a16="http://schemas.microsoft.com/office/drawing/2014/main" id="{C658EF54-2A8C-40AF-9D62-AA85E2F2EF20}"/>
            </a:ext>
          </a:extLst>
        </xdr:cNvPr>
        <xdr:cNvSpPr txBox="1"/>
      </xdr:nvSpPr>
      <xdr:spPr>
        <a:xfrm>
          <a:off x="4216400" y="16995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56424</xdr:rowOff>
    </xdr:from>
    <xdr:to>
      <xdr:col>24</xdr:col>
      <xdr:colOff>114300</xdr:colOff>
      <xdr:row>103</xdr:row>
      <xdr:rowOff>158024</xdr:rowOff>
    </xdr:to>
    <xdr:sp macro="" textlink="">
      <xdr:nvSpPr>
        <xdr:cNvPr id="312" name="フローチャート: 判断 311">
          <a:extLst>
            <a:ext uri="{FF2B5EF4-FFF2-40B4-BE49-F238E27FC236}">
              <a16:creationId xmlns:a16="http://schemas.microsoft.com/office/drawing/2014/main" id="{AF6FD614-AEDA-464F-9890-13BD855F3052}"/>
            </a:ext>
          </a:extLst>
        </xdr:cNvPr>
        <xdr:cNvSpPr/>
      </xdr:nvSpPr>
      <xdr:spPr>
        <a:xfrm>
          <a:off x="4127500" y="1714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40095</xdr:rowOff>
    </xdr:from>
    <xdr:to>
      <xdr:col>20</xdr:col>
      <xdr:colOff>38100</xdr:colOff>
      <xdr:row>105</xdr:row>
      <xdr:rowOff>141695</xdr:rowOff>
    </xdr:to>
    <xdr:sp macro="" textlink="">
      <xdr:nvSpPr>
        <xdr:cNvPr id="313" name="フローチャート: 判断 312">
          <a:extLst>
            <a:ext uri="{FF2B5EF4-FFF2-40B4-BE49-F238E27FC236}">
              <a16:creationId xmlns:a16="http://schemas.microsoft.com/office/drawing/2014/main" id="{6019EA8F-69F5-40AF-B546-FD7FDA2AFF8A}"/>
            </a:ext>
          </a:extLst>
        </xdr:cNvPr>
        <xdr:cNvSpPr/>
      </xdr:nvSpPr>
      <xdr:spPr>
        <a:xfrm>
          <a:off x="3384550" y="174708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154395</xdr:rowOff>
    </xdr:from>
    <xdr:to>
      <xdr:col>15</xdr:col>
      <xdr:colOff>101600</xdr:colOff>
      <xdr:row>105</xdr:row>
      <xdr:rowOff>84545</xdr:rowOff>
    </xdr:to>
    <xdr:sp macro="" textlink="">
      <xdr:nvSpPr>
        <xdr:cNvPr id="314" name="フローチャート: 判断 313">
          <a:extLst>
            <a:ext uri="{FF2B5EF4-FFF2-40B4-BE49-F238E27FC236}">
              <a16:creationId xmlns:a16="http://schemas.microsoft.com/office/drawing/2014/main" id="{FD973C0C-E75C-48B7-BD73-7F4D793FC4B1}"/>
            </a:ext>
          </a:extLst>
        </xdr:cNvPr>
        <xdr:cNvSpPr/>
      </xdr:nvSpPr>
      <xdr:spPr>
        <a:xfrm>
          <a:off x="2571750" y="1741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95613</xdr:rowOff>
    </xdr:from>
    <xdr:to>
      <xdr:col>10</xdr:col>
      <xdr:colOff>165100</xdr:colOff>
      <xdr:row>105</xdr:row>
      <xdr:rowOff>25763</xdr:rowOff>
    </xdr:to>
    <xdr:sp macro="" textlink="">
      <xdr:nvSpPr>
        <xdr:cNvPr id="315" name="フローチャート: 判断 314">
          <a:extLst>
            <a:ext uri="{FF2B5EF4-FFF2-40B4-BE49-F238E27FC236}">
              <a16:creationId xmlns:a16="http://schemas.microsoft.com/office/drawing/2014/main" id="{B1B723DC-566B-4025-AC37-9F2BF23C0A9F}"/>
            </a:ext>
          </a:extLst>
        </xdr:cNvPr>
        <xdr:cNvSpPr/>
      </xdr:nvSpPr>
      <xdr:spPr>
        <a:xfrm>
          <a:off x="1778000" y="1735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103777</xdr:rowOff>
    </xdr:from>
    <xdr:to>
      <xdr:col>6</xdr:col>
      <xdr:colOff>38100</xdr:colOff>
      <xdr:row>105</xdr:row>
      <xdr:rowOff>33927</xdr:rowOff>
    </xdr:to>
    <xdr:sp macro="" textlink="">
      <xdr:nvSpPr>
        <xdr:cNvPr id="316" name="フローチャート: 判断 315">
          <a:extLst>
            <a:ext uri="{FF2B5EF4-FFF2-40B4-BE49-F238E27FC236}">
              <a16:creationId xmlns:a16="http://schemas.microsoft.com/office/drawing/2014/main" id="{62DAEF7A-DF95-4DEF-9D75-CE5B8C9688C4}"/>
            </a:ext>
          </a:extLst>
        </xdr:cNvPr>
        <xdr:cNvSpPr/>
      </xdr:nvSpPr>
      <xdr:spPr>
        <a:xfrm>
          <a:off x="984250" y="1736307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B3458495-25B6-40CE-835E-8B0CB60C4DCC}"/>
            </a:ext>
          </a:extLst>
        </xdr:cNvPr>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5F667381-405B-409F-B0CF-89E109D44137}"/>
            </a:ext>
          </a:extLst>
        </xdr:cNvPr>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052CE0BD-8610-49D3-9F02-8FB74BA69AD1}"/>
            </a:ext>
          </a:extLst>
        </xdr:cNvPr>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8B673A11-F69B-4CCE-9206-C9AE5E770875}"/>
            </a:ext>
          </a:extLst>
        </xdr:cNvPr>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2408649A-7863-4CC0-AF67-36001895913B}"/>
            </a:ext>
          </a:extLst>
        </xdr:cNvPr>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159294</xdr:rowOff>
    </xdr:from>
    <xdr:to>
      <xdr:col>24</xdr:col>
      <xdr:colOff>114300</xdr:colOff>
      <xdr:row>108</xdr:row>
      <xdr:rowOff>89444</xdr:rowOff>
    </xdr:to>
    <xdr:sp macro="" textlink="">
      <xdr:nvSpPr>
        <xdr:cNvPr id="322" name="楕円 321">
          <a:extLst>
            <a:ext uri="{FF2B5EF4-FFF2-40B4-BE49-F238E27FC236}">
              <a16:creationId xmlns:a16="http://schemas.microsoft.com/office/drawing/2014/main" id="{F1FFA83F-4F77-475F-AD4C-242742559BEF}"/>
            </a:ext>
          </a:extLst>
        </xdr:cNvPr>
        <xdr:cNvSpPr/>
      </xdr:nvSpPr>
      <xdr:spPr>
        <a:xfrm>
          <a:off x="4127500" y="1793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137721</xdr:rowOff>
    </xdr:from>
    <xdr:ext cx="405111" cy="259045"/>
    <xdr:sp macro="" textlink="">
      <xdr:nvSpPr>
        <xdr:cNvPr id="323" name="【市民会館】&#10;有形固定資産減価償却率該当値テキスト">
          <a:extLst>
            <a:ext uri="{FF2B5EF4-FFF2-40B4-BE49-F238E27FC236}">
              <a16:creationId xmlns:a16="http://schemas.microsoft.com/office/drawing/2014/main" id="{5B159DA4-8024-426D-A3E4-B05A650A3810}"/>
            </a:ext>
          </a:extLst>
        </xdr:cNvPr>
        <xdr:cNvSpPr txBox="1"/>
      </xdr:nvSpPr>
      <xdr:spPr>
        <a:xfrm>
          <a:off x="4216400" y="1791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147864</xdr:rowOff>
    </xdr:from>
    <xdr:to>
      <xdr:col>20</xdr:col>
      <xdr:colOff>38100</xdr:colOff>
      <xdr:row>108</xdr:row>
      <xdr:rowOff>78014</xdr:rowOff>
    </xdr:to>
    <xdr:sp macro="" textlink="">
      <xdr:nvSpPr>
        <xdr:cNvPr id="324" name="楕円 323">
          <a:extLst>
            <a:ext uri="{FF2B5EF4-FFF2-40B4-BE49-F238E27FC236}">
              <a16:creationId xmlns:a16="http://schemas.microsoft.com/office/drawing/2014/main" id="{65E8EACA-4F32-47A9-8010-07031BF5FE3B}"/>
            </a:ext>
          </a:extLst>
        </xdr:cNvPr>
        <xdr:cNvSpPr/>
      </xdr:nvSpPr>
      <xdr:spPr>
        <a:xfrm>
          <a:off x="3384550" y="1792151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27214</xdr:rowOff>
    </xdr:from>
    <xdr:to>
      <xdr:col>24</xdr:col>
      <xdr:colOff>63500</xdr:colOff>
      <xdr:row>108</xdr:row>
      <xdr:rowOff>38644</xdr:rowOff>
    </xdr:to>
    <xdr:cxnSp macro="">
      <xdr:nvCxnSpPr>
        <xdr:cNvPr id="325" name="直線コネクタ 324">
          <a:extLst>
            <a:ext uri="{FF2B5EF4-FFF2-40B4-BE49-F238E27FC236}">
              <a16:creationId xmlns:a16="http://schemas.microsoft.com/office/drawing/2014/main" id="{57D1C911-1FFE-4AAE-AFD9-27596EAF2A96}"/>
            </a:ext>
          </a:extLst>
        </xdr:cNvPr>
        <xdr:cNvCxnSpPr/>
      </xdr:nvCxnSpPr>
      <xdr:spPr>
        <a:xfrm>
          <a:off x="3429000" y="17972314"/>
          <a:ext cx="7493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123371</xdr:rowOff>
    </xdr:from>
    <xdr:to>
      <xdr:col>15</xdr:col>
      <xdr:colOff>101600</xdr:colOff>
      <xdr:row>108</xdr:row>
      <xdr:rowOff>53521</xdr:rowOff>
    </xdr:to>
    <xdr:sp macro="" textlink="">
      <xdr:nvSpPr>
        <xdr:cNvPr id="326" name="楕円 325">
          <a:extLst>
            <a:ext uri="{FF2B5EF4-FFF2-40B4-BE49-F238E27FC236}">
              <a16:creationId xmlns:a16="http://schemas.microsoft.com/office/drawing/2014/main" id="{E3912E6C-9466-498A-85C3-45E7E37A8E03}"/>
            </a:ext>
          </a:extLst>
        </xdr:cNvPr>
        <xdr:cNvSpPr/>
      </xdr:nvSpPr>
      <xdr:spPr>
        <a:xfrm>
          <a:off x="2571750" y="1789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2721</xdr:rowOff>
    </xdr:from>
    <xdr:to>
      <xdr:col>19</xdr:col>
      <xdr:colOff>177800</xdr:colOff>
      <xdr:row>108</xdr:row>
      <xdr:rowOff>27214</xdr:rowOff>
    </xdr:to>
    <xdr:cxnSp macro="">
      <xdr:nvCxnSpPr>
        <xdr:cNvPr id="327" name="直線コネクタ 326">
          <a:extLst>
            <a:ext uri="{FF2B5EF4-FFF2-40B4-BE49-F238E27FC236}">
              <a16:creationId xmlns:a16="http://schemas.microsoft.com/office/drawing/2014/main" id="{D08637F4-E297-4582-A533-0E5CAC651A97}"/>
            </a:ext>
          </a:extLst>
        </xdr:cNvPr>
        <xdr:cNvCxnSpPr/>
      </xdr:nvCxnSpPr>
      <xdr:spPr>
        <a:xfrm>
          <a:off x="2622550" y="17947821"/>
          <a:ext cx="80645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92348</xdr:rowOff>
    </xdr:from>
    <xdr:to>
      <xdr:col>10</xdr:col>
      <xdr:colOff>165100</xdr:colOff>
      <xdr:row>108</xdr:row>
      <xdr:rowOff>22498</xdr:rowOff>
    </xdr:to>
    <xdr:sp macro="" textlink="">
      <xdr:nvSpPr>
        <xdr:cNvPr id="328" name="楕円 327">
          <a:extLst>
            <a:ext uri="{FF2B5EF4-FFF2-40B4-BE49-F238E27FC236}">
              <a16:creationId xmlns:a16="http://schemas.microsoft.com/office/drawing/2014/main" id="{ED60C385-DDEB-4EC0-99B0-33E7348145F6}"/>
            </a:ext>
          </a:extLst>
        </xdr:cNvPr>
        <xdr:cNvSpPr/>
      </xdr:nvSpPr>
      <xdr:spPr>
        <a:xfrm>
          <a:off x="1778000" y="1786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143148</xdr:rowOff>
    </xdr:from>
    <xdr:to>
      <xdr:col>15</xdr:col>
      <xdr:colOff>50800</xdr:colOff>
      <xdr:row>108</xdr:row>
      <xdr:rowOff>2721</xdr:rowOff>
    </xdr:to>
    <xdr:cxnSp macro="">
      <xdr:nvCxnSpPr>
        <xdr:cNvPr id="329" name="直線コネクタ 328">
          <a:extLst>
            <a:ext uri="{FF2B5EF4-FFF2-40B4-BE49-F238E27FC236}">
              <a16:creationId xmlns:a16="http://schemas.microsoft.com/office/drawing/2014/main" id="{89ADF73B-C1B9-41A7-9DB0-729F4AA0801E}"/>
            </a:ext>
          </a:extLst>
        </xdr:cNvPr>
        <xdr:cNvCxnSpPr/>
      </xdr:nvCxnSpPr>
      <xdr:spPr>
        <a:xfrm>
          <a:off x="1828800" y="17916798"/>
          <a:ext cx="79375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85816</xdr:rowOff>
    </xdr:from>
    <xdr:to>
      <xdr:col>6</xdr:col>
      <xdr:colOff>38100</xdr:colOff>
      <xdr:row>108</xdr:row>
      <xdr:rowOff>15966</xdr:rowOff>
    </xdr:to>
    <xdr:sp macro="" textlink="">
      <xdr:nvSpPr>
        <xdr:cNvPr id="330" name="楕円 329">
          <a:extLst>
            <a:ext uri="{FF2B5EF4-FFF2-40B4-BE49-F238E27FC236}">
              <a16:creationId xmlns:a16="http://schemas.microsoft.com/office/drawing/2014/main" id="{1E6F91DE-DA0D-441D-A781-673B31B2ED89}"/>
            </a:ext>
          </a:extLst>
        </xdr:cNvPr>
        <xdr:cNvSpPr/>
      </xdr:nvSpPr>
      <xdr:spPr>
        <a:xfrm>
          <a:off x="984250" y="1785946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136616</xdr:rowOff>
    </xdr:from>
    <xdr:to>
      <xdr:col>10</xdr:col>
      <xdr:colOff>114300</xdr:colOff>
      <xdr:row>107</xdr:row>
      <xdr:rowOff>143148</xdr:rowOff>
    </xdr:to>
    <xdr:cxnSp macro="">
      <xdr:nvCxnSpPr>
        <xdr:cNvPr id="331" name="直線コネクタ 330">
          <a:extLst>
            <a:ext uri="{FF2B5EF4-FFF2-40B4-BE49-F238E27FC236}">
              <a16:creationId xmlns:a16="http://schemas.microsoft.com/office/drawing/2014/main" id="{6AECF68C-1FF5-43BC-B36F-7E7AFA731ADE}"/>
            </a:ext>
          </a:extLst>
        </xdr:cNvPr>
        <xdr:cNvCxnSpPr/>
      </xdr:nvCxnSpPr>
      <xdr:spPr>
        <a:xfrm>
          <a:off x="1028700" y="17910266"/>
          <a:ext cx="8001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158222</xdr:rowOff>
    </xdr:from>
    <xdr:ext cx="405111" cy="259045"/>
    <xdr:sp macro="" textlink="">
      <xdr:nvSpPr>
        <xdr:cNvPr id="332" name="n_1aveValue【市民会館】&#10;有形固定資産減価償却率">
          <a:extLst>
            <a:ext uri="{FF2B5EF4-FFF2-40B4-BE49-F238E27FC236}">
              <a16:creationId xmlns:a16="http://schemas.microsoft.com/office/drawing/2014/main" id="{BBA6C60F-49F5-4A86-9CB4-CCEAE5C40188}"/>
            </a:ext>
          </a:extLst>
        </xdr:cNvPr>
        <xdr:cNvSpPr txBox="1"/>
      </xdr:nvSpPr>
      <xdr:spPr>
        <a:xfrm>
          <a:off x="3239144" y="172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101072</xdr:rowOff>
    </xdr:from>
    <xdr:ext cx="405111" cy="259045"/>
    <xdr:sp macro="" textlink="">
      <xdr:nvSpPr>
        <xdr:cNvPr id="333" name="n_2aveValue【市民会館】&#10;有形固定資産減価償却率">
          <a:extLst>
            <a:ext uri="{FF2B5EF4-FFF2-40B4-BE49-F238E27FC236}">
              <a16:creationId xmlns:a16="http://schemas.microsoft.com/office/drawing/2014/main" id="{E3CFEF3A-0D88-45A1-89C5-816FFDB8E5B7}"/>
            </a:ext>
          </a:extLst>
        </xdr:cNvPr>
        <xdr:cNvSpPr txBox="1"/>
      </xdr:nvSpPr>
      <xdr:spPr>
        <a:xfrm>
          <a:off x="2439044" y="1718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42290</xdr:rowOff>
    </xdr:from>
    <xdr:ext cx="405111" cy="259045"/>
    <xdr:sp macro="" textlink="">
      <xdr:nvSpPr>
        <xdr:cNvPr id="334" name="n_3aveValue【市民会館】&#10;有形固定資産減価償却率">
          <a:extLst>
            <a:ext uri="{FF2B5EF4-FFF2-40B4-BE49-F238E27FC236}">
              <a16:creationId xmlns:a16="http://schemas.microsoft.com/office/drawing/2014/main" id="{B72C3DD4-5DD9-40AE-8C14-0887AC3B389A}"/>
            </a:ext>
          </a:extLst>
        </xdr:cNvPr>
        <xdr:cNvSpPr txBox="1"/>
      </xdr:nvSpPr>
      <xdr:spPr>
        <a:xfrm>
          <a:off x="1645294" y="17130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50454</xdr:rowOff>
    </xdr:from>
    <xdr:ext cx="405111" cy="259045"/>
    <xdr:sp macro="" textlink="">
      <xdr:nvSpPr>
        <xdr:cNvPr id="335" name="n_4aveValue【市民会館】&#10;有形固定資産減価償却率">
          <a:extLst>
            <a:ext uri="{FF2B5EF4-FFF2-40B4-BE49-F238E27FC236}">
              <a16:creationId xmlns:a16="http://schemas.microsoft.com/office/drawing/2014/main" id="{A1E2294E-DCA6-429A-BF06-A186E631605E}"/>
            </a:ext>
          </a:extLst>
        </xdr:cNvPr>
        <xdr:cNvSpPr txBox="1"/>
      </xdr:nvSpPr>
      <xdr:spPr>
        <a:xfrm>
          <a:off x="851544" y="1713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69141</xdr:rowOff>
    </xdr:from>
    <xdr:ext cx="405111" cy="259045"/>
    <xdr:sp macro="" textlink="">
      <xdr:nvSpPr>
        <xdr:cNvPr id="336" name="n_1mainValue【市民会館】&#10;有形固定資産減価償却率">
          <a:extLst>
            <a:ext uri="{FF2B5EF4-FFF2-40B4-BE49-F238E27FC236}">
              <a16:creationId xmlns:a16="http://schemas.microsoft.com/office/drawing/2014/main" id="{B6F3E324-EA99-42B1-9491-A664CD668FA9}"/>
            </a:ext>
          </a:extLst>
        </xdr:cNvPr>
        <xdr:cNvSpPr txBox="1"/>
      </xdr:nvSpPr>
      <xdr:spPr>
        <a:xfrm>
          <a:off x="32391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44648</xdr:rowOff>
    </xdr:from>
    <xdr:ext cx="405111" cy="259045"/>
    <xdr:sp macro="" textlink="">
      <xdr:nvSpPr>
        <xdr:cNvPr id="337" name="n_2mainValue【市民会館】&#10;有形固定資産減価償却率">
          <a:extLst>
            <a:ext uri="{FF2B5EF4-FFF2-40B4-BE49-F238E27FC236}">
              <a16:creationId xmlns:a16="http://schemas.microsoft.com/office/drawing/2014/main" id="{FC0A866B-EBBC-455C-9569-7CB04180AE1F}"/>
            </a:ext>
          </a:extLst>
        </xdr:cNvPr>
        <xdr:cNvSpPr txBox="1"/>
      </xdr:nvSpPr>
      <xdr:spPr>
        <a:xfrm>
          <a:off x="24390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13625</xdr:rowOff>
    </xdr:from>
    <xdr:ext cx="405111" cy="259045"/>
    <xdr:sp macro="" textlink="">
      <xdr:nvSpPr>
        <xdr:cNvPr id="338" name="n_3mainValue【市民会館】&#10;有形固定資産減価償却率">
          <a:extLst>
            <a:ext uri="{FF2B5EF4-FFF2-40B4-BE49-F238E27FC236}">
              <a16:creationId xmlns:a16="http://schemas.microsoft.com/office/drawing/2014/main" id="{2DAB71EB-A154-419D-BBC3-08DD8CB06180}"/>
            </a:ext>
          </a:extLst>
        </xdr:cNvPr>
        <xdr:cNvSpPr txBox="1"/>
      </xdr:nvSpPr>
      <xdr:spPr>
        <a:xfrm>
          <a:off x="164529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7093</xdr:rowOff>
    </xdr:from>
    <xdr:ext cx="405111" cy="259045"/>
    <xdr:sp macro="" textlink="">
      <xdr:nvSpPr>
        <xdr:cNvPr id="339" name="n_4mainValue【市民会館】&#10;有形固定資産減価償却率">
          <a:extLst>
            <a:ext uri="{FF2B5EF4-FFF2-40B4-BE49-F238E27FC236}">
              <a16:creationId xmlns:a16="http://schemas.microsoft.com/office/drawing/2014/main" id="{833918B9-059F-4CAE-94C0-14DCC6B861EB}"/>
            </a:ext>
          </a:extLst>
        </xdr:cNvPr>
        <xdr:cNvSpPr txBox="1"/>
      </xdr:nvSpPr>
      <xdr:spPr>
        <a:xfrm>
          <a:off x="8515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a:extLst>
            <a:ext uri="{FF2B5EF4-FFF2-40B4-BE49-F238E27FC236}">
              <a16:creationId xmlns:a16="http://schemas.microsoft.com/office/drawing/2014/main" id="{393CD1B5-8BDF-497F-AF9C-B2FDBDC40A72}"/>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a:extLst>
            <a:ext uri="{FF2B5EF4-FFF2-40B4-BE49-F238E27FC236}">
              <a16:creationId xmlns:a16="http://schemas.microsoft.com/office/drawing/2014/main" id="{64B7BD5C-EE19-4D7B-A1EF-C1576E9BFBFF}"/>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a:extLst>
            <a:ext uri="{FF2B5EF4-FFF2-40B4-BE49-F238E27FC236}">
              <a16:creationId xmlns:a16="http://schemas.microsoft.com/office/drawing/2014/main" id="{C80E7948-2BCB-46A5-B01C-8AFD24F1263F}"/>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a:extLst>
            <a:ext uri="{FF2B5EF4-FFF2-40B4-BE49-F238E27FC236}">
              <a16:creationId xmlns:a16="http://schemas.microsoft.com/office/drawing/2014/main" id="{8D11C427-3AF4-4BD2-9C05-BC96EA188292}"/>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a:extLst>
            <a:ext uri="{FF2B5EF4-FFF2-40B4-BE49-F238E27FC236}">
              <a16:creationId xmlns:a16="http://schemas.microsoft.com/office/drawing/2014/main" id="{FDEC50CF-7B57-4328-A28E-77D6160D6106}"/>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a:extLst>
            <a:ext uri="{FF2B5EF4-FFF2-40B4-BE49-F238E27FC236}">
              <a16:creationId xmlns:a16="http://schemas.microsoft.com/office/drawing/2014/main" id="{B3D31E15-BE3B-42B6-80C4-BE78021C8595}"/>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a:extLst>
            <a:ext uri="{FF2B5EF4-FFF2-40B4-BE49-F238E27FC236}">
              <a16:creationId xmlns:a16="http://schemas.microsoft.com/office/drawing/2014/main" id="{6E4E4908-8036-420C-8D71-305D24B4CE30}"/>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a:extLst>
            <a:ext uri="{FF2B5EF4-FFF2-40B4-BE49-F238E27FC236}">
              <a16:creationId xmlns:a16="http://schemas.microsoft.com/office/drawing/2014/main" id="{82C41BFC-0279-4B0A-BEB5-7592E2750817}"/>
            </a:ext>
          </a:extLst>
        </xdr:cNvPr>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a:extLst>
            <a:ext uri="{FF2B5EF4-FFF2-40B4-BE49-F238E27FC236}">
              <a16:creationId xmlns:a16="http://schemas.microsoft.com/office/drawing/2014/main" id="{262058B0-45FF-4CDB-82FC-DFCC2D513A09}"/>
            </a:ext>
          </a:extLst>
        </xdr:cNvPr>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a:extLst>
            <a:ext uri="{FF2B5EF4-FFF2-40B4-BE49-F238E27FC236}">
              <a16:creationId xmlns:a16="http://schemas.microsoft.com/office/drawing/2014/main" id="{D96E4D52-C2D9-41B3-AFAE-D5230304324F}"/>
            </a:ext>
          </a:extLst>
        </xdr:cNvPr>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0" name="直線コネクタ 349">
          <a:extLst>
            <a:ext uri="{FF2B5EF4-FFF2-40B4-BE49-F238E27FC236}">
              <a16:creationId xmlns:a16="http://schemas.microsoft.com/office/drawing/2014/main" id="{CBC2D985-7A21-4C9A-B1B3-20999BEB6433}"/>
            </a:ext>
          </a:extLst>
        </xdr:cNvPr>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1" name="テキスト ボックス 350">
          <a:extLst>
            <a:ext uri="{FF2B5EF4-FFF2-40B4-BE49-F238E27FC236}">
              <a16:creationId xmlns:a16="http://schemas.microsoft.com/office/drawing/2014/main" id="{5A867624-8D5F-4D13-A54E-73C05A417E5C}"/>
            </a:ext>
          </a:extLst>
        </xdr:cNvPr>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2" name="直線コネクタ 351">
          <a:extLst>
            <a:ext uri="{FF2B5EF4-FFF2-40B4-BE49-F238E27FC236}">
              <a16:creationId xmlns:a16="http://schemas.microsoft.com/office/drawing/2014/main" id="{45397DE6-8F08-4013-8358-ABA6FA46DC61}"/>
            </a:ext>
          </a:extLst>
        </xdr:cNvPr>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3" name="テキスト ボックス 352">
          <a:extLst>
            <a:ext uri="{FF2B5EF4-FFF2-40B4-BE49-F238E27FC236}">
              <a16:creationId xmlns:a16="http://schemas.microsoft.com/office/drawing/2014/main" id="{AB80520B-104D-4642-BEFE-79E5B24E6CB0}"/>
            </a:ext>
          </a:extLst>
        </xdr:cNvPr>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4" name="直線コネクタ 353">
          <a:extLst>
            <a:ext uri="{FF2B5EF4-FFF2-40B4-BE49-F238E27FC236}">
              <a16:creationId xmlns:a16="http://schemas.microsoft.com/office/drawing/2014/main" id="{228472B8-F0E0-4191-9960-7C30F93019D1}"/>
            </a:ext>
          </a:extLst>
        </xdr:cNvPr>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5" name="テキスト ボックス 354">
          <a:extLst>
            <a:ext uri="{FF2B5EF4-FFF2-40B4-BE49-F238E27FC236}">
              <a16:creationId xmlns:a16="http://schemas.microsoft.com/office/drawing/2014/main" id="{31614B1C-7546-4699-9F79-899C0A991313}"/>
            </a:ext>
          </a:extLst>
        </xdr:cNvPr>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6" name="直線コネクタ 355">
          <a:extLst>
            <a:ext uri="{FF2B5EF4-FFF2-40B4-BE49-F238E27FC236}">
              <a16:creationId xmlns:a16="http://schemas.microsoft.com/office/drawing/2014/main" id="{0085E1EF-CD00-4EC8-840A-F7074D210C95}"/>
            </a:ext>
          </a:extLst>
        </xdr:cNvPr>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7" name="テキスト ボックス 356">
          <a:extLst>
            <a:ext uri="{FF2B5EF4-FFF2-40B4-BE49-F238E27FC236}">
              <a16:creationId xmlns:a16="http://schemas.microsoft.com/office/drawing/2014/main" id="{6D9F25A3-AD8B-4E75-85E8-6F4077BB0038}"/>
            </a:ext>
          </a:extLst>
        </xdr:cNvPr>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8" name="直線コネクタ 357">
          <a:extLst>
            <a:ext uri="{FF2B5EF4-FFF2-40B4-BE49-F238E27FC236}">
              <a16:creationId xmlns:a16="http://schemas.microsoft.com/office/drawing/2014/main" id="{ECFE940A-354E-4B4A-9211-A8CFBD191B6F}"/>
            </a:ext>
          </a:extLst>
        </xdr:cNvPr>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9" name="テキスト ボックス 358">
          <a:extLst>
            <a:ext uri="{FF2B5EF4-FFF2-40B4-BE49-F238E27FC236}">
              <a16:creationId xmlns:a16="http://schemas.microsoft.com/office/drawing/2014/main" id="{5D0595D3-654F-4827-9FB7-2582C942C9CE}"/>
            </a:ext>
          </a:extLst>
        </xdr:cNvPr>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0" name="直線コネクタ 359">
          <a:extLst>
            <a:ext uri="{FF2B5EF4-FFF2-40B4-BE49-F238E27FC236}">
              <a16:creationId xmlns:a16="http://schemas.microsoft.com/office/drawing/2014/main" id="{49CB6DB9-C009-4CD0-B907-58A5A455AEBB}"/>
            </a:ext>
          </a:extLst>
        </xdr:cNvPr>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1" name="テキスト ボックス 360">
          <a:extLst>
            <a:ext uri="{FF2B5EF4-FFF2-40B4-BE49-F238E27FC236}">
              <a16:creationId xmlns:a16="http://schemas.microsoft.com/office/drawing/2014/main" id="{72BB6B42-F862-4DE9-BBDB-FE95DE981A5B}"/>
            </a:ext>
          </a:extLst>
        </xdr:cNvPr>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2" name="【市民会館】&#10;一人当たり面積グラフ枠">
          <a:extLst>
            <a:ext uri="{FF2B5EF4-FFF2-40B4-BE49-F238E27FC236}">
              <a16:creationId xmlns:a16="http://schemas.microsoft.com/office/drawing/2014/main" id="{EC19E3A0-A6D4-47DA-802A-AB7A449EEF7D}"/>
            </a:ext>
          </a:extLst>
        </xdr:cNvPr>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72771</xdr:rowOff>
    </xdr:from>
    <xdr:to>
      <xdr:col>54</xdr:col>
      <xdr:colOff>189865</xdr:colOff>
      <xdr:row>108</xdr:row>
      <xdr:rowOff>128778</xdr:rowOff>
    </xdr:to>
    <xdr:cxnSp macro="">
      <xdr:nvCxnSpPr>
        <xdr:cNvPr id="363" name="直線コネクタ 362">
          <a:extLst>
            <a:ext uri="{FF2B5EF4-FFF2-40B4-BE49-F238E27FC236}">
              <a16:creationId xmlns:a16="http://schemas.microsoft.com/office/drawing/2014/main" id="{846A28DA-4273-4CA7-A4D8-41620B962373}"/>
            </a:ext>
          </a:extLst>
        </xdr:cNvPr>
        <xdr:cNvCxnSpPr/>
      </xdr:nvCxnSpPr>
      <xdr:spPr>
        <a:xfrm flipV="1">
          <a:off x="9429115" y="16817721"/>
          <a:ext cx="0" cy="1256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132605</xdr:rowOff>
    </xdr:from>
    <xdr:ext cx="469744" cy="259045"/>
    <xdr:sp macro="" textlink="">
      <xdr:nvSpPr>
        <xdr:cNvPr id="364" name="【市民会館】&#10;一人当たり面積最小値テキスト">
          <a:extLst>
            <a:ext uri="{FF2B5EF4-FFF2-40B4-BE49-F238E27FC236}">
              <a16:creationId xmlns:a16="http://schemas.microsoft.com/office/drawing/2014/main" id="{B8D37C3B-2D98-4B41-95B9-831FB28F2CC7}"/>
            </a:ext>
          </a:extLst>
        </xdr:cNvPr>
        <xdr:cNvSpPr txBox="1"/>
      </xdr:nvSpPr>
      <xdr:spPr>
        <a:xfrm>
          <a:off x="9467850" y="18077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128778</xdr:rowOff>
    </xdr:from>
    <xdr:to>
      <xdr:col>55</xdr:col>
      <xdr:colOff>88900</xdr:colOff>
      <xdr:row>108</xdr:row>
      <xdr:rowOff>128778</xdr:rowOff>
    </xdr:to>
    <xdr:cxnSp macro="">
      <xdr:nvCxnSpPr>
        <xdr:cNvPr id="365" name="直線コネクタ 364">
          <a:extLst>
            <a:ext uri="{FF2B5EF4-FFF2-40B4-BE49-F238E27FC236}">
              <a16:creationId xmlns:a16="http://schemas.microsoft.com/office/drawing/2014/main" id="{73C3010D-2F7A-4BE1-8163-0E25902AE53F}"/>
            </a:ext>
          </a:extLst>
        </xdr:cNvPr>
        <xdr:cNvCxnSpPr/>
      </xdr:nvCxnSpPr>
      <xdr:spPr>
        <a:xfrm>
          <a:off x="9359900" y="180738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19448</xdr:rowOff>
    </xdr:from>
    <xdr:ext cx="469744" cy="259045"/>
    <xdr:sp macro="" textlink="">
      <xdr:nvSpPr>
        <xdr:cNvPr id="366" name="【市民会館】&#10;一人当たり面積最大値テキスト">
          <a:extLst>
            <a:ext uri="{FF2B5EF4-FFF2-40B4-BE49-F238E27FC236}">
              <a16:creationId xmlns:a16="http://schemas.microsoft.com/office/drawing/2014/main" id="{6E9F87D0-14BC-4C80-B91D-3AB1F210D3CB}"/>
            </a:ext>
          </a:extLst>
        </xdr:cNvPr>
        <xdr:cNvSpPr txBox="1"/>
      </xdr:nvSpPr>
      <xdr:spPr>
        <a:xfrm>
          <a:off x="9467850" y="1659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72771</xdr:rowOff>
    </xdr:from>
    <xdr:to>
      <xdr:col>55</xdr:col>
      <xdr:colOff>88900</xdr:colOff>
      <xdr:row>101</xdr:row>
      <xdr:rowOff>72771</xdr:rowOff>
    </xdr:to>
    <xdr:cxnSp macro="">
      <xdr:nvCxnSpPr>
        <xdr:cNvPr id="367" name="直線コネクタ 366">
          <a:extLst>
            <a:ext uri="{FF2B5EF4-FFF2-40B4-BE49-F238E27FC236}">
              <a16:creationId xmlns:a16="http://schemas.microsoft.com/office/drawing/2014/main" id="{53DC43AC-C224-4DBF-892B-484AEAE3B61F}"/>
            </a:ext>
          </a:extLst>
        </xdr:cNvPr>
        <xdr:cNvCxnSpPr/>
      </xdr:nvCxnSpPr>
      <xdr:spPr>
        <a:xfrm>
          <a:off x="9359900" y="168177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163340</xdr:rowOff>
    </xdr:from>
    <xdr:ext cx="469744" cy="259045"/>
    <xdr:sp macro="" textlink="">
      <xdr:nvSpPr>
        <xdr:cNvPr id="368" name="【市民会館】&#10;一人当たり面積平均値テキスト">
          <a:extLst>
            <a:ext uri="{FF2B5EF4-FFF2-40B4-BE49-F238E27FC236}">
              <a16:creationId xmlns:a16="http://schemas.microsoft.com/office/drawing/2014/main" id="{801E055E-2DA7-4C9C-8D5E-8ECA3BC5F19B}"/>
            </a:ext>
          </a:extLst>
        </xdr:cNvPr>
        <xdr:cNvSpPr txBox="1"/>
      </xdr:nvSpPr>
      <xdr:spPr>
        <a:xfrm>
          <a:off x="9467850" y="17594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140463</xdr:rowOff>
    </xdr:from>
    <xdr:to>
      <xdr:col>55</xdr:col>
      <xdr:colOff>50800</xdr:colOff>
      <xdr:row>107</xdr:row>
      <xdr:rowOff>70613</xdr:rowOff>
    </xdr:to>
    <xdr:sp macro="" textlink="">
      <xdr:nvSpPr>
        <xdr:cNvPr id="369" name="フローチャート: 判断 368">
          <a:extLst>
            <a:ext uri="{FF2B5EF4-FFF2-40B4-BE49-F238E27FC236}">
              <a16:creationId xmlns:a16="http://schemas.microsoft.com/office/drawing/2014/main" id="{C9FE3DB2-6CFE-4714-B01B-8E6FF5C10B41}"/>
            </a:ext>
          </a:extLst>
        </xdr:cNvPr>
        <xdr:cNvSpPr/>
      </xdr:nvSpPr>
      <xdr:spPr>
        <a:xfrm>
          <a:off x="9398000" y="1774266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96265</xdr:rowOff>
    </xdr:from>
    <xdr:to>
      <xdr:col>50</xdr:col>
      <xdr:colOff>165100</xdr:colOff>
      <xdr:row>107</xdr:row>
      <xdr:rowOff>26415</xdr:rowOff>
    </xdr:to>
    <xdr:sp macro="" textlink="">
      <xdr:nvSpPr>
        <xdr:cNvPr id="370" name="フローチャート: 判断 369">
          <a:extLst>
            <a:ext uri="{FF2B5EF4-FFF2-40B4-BE49-F238E27FC236}">
              <a16:creationId xmlns:a16="http://schemas.microsoft.com/office/drawing/2014/main" id="{55966EC6-6866-4CF1-9E80-BC1DEF364BDA}"/>
            </a:ext>
          </a:extLst>
        </xdr:cNvPr>
        <xdr:cNvSpPr/>
      </xdr:nvSpPr>
      <xdr:spPr>
        <a:xfrm>
          <a:off x="8636000" y="1769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81787</xdr:rowOff>
    </xdr:from>
    <xdr:to>
      <xdr:col>46</xdr:col>
      <xdr:colOff>38100</xdr:colOff>
      <xdr:row>107</xdr:row>
      <xdr:rowOff>11937</xdr:rowOff>
    </xdr:to>
    <xdr:sp macro="" textlink="">
      <xdr:nvSpPr>
        <xdr:cNvPr id="371" name="フローチャート: 判断 370">
          <a:extLst>
            <a:ext uri="{FF2B5EF4-FFF2-40B4-BE49-F238E27FC236}">
              <a16:creationId xmlns:a16="http://schemas.microsoft.com/office/drawing/2014/main" id="{9AA41181-4B6C-4BE3-94FF-FC35D722BC95}"/>
            </a:ext>
          </a:extLst>
        </xdr:cNvPr>
        <xdr:cNvSpPr/>
      </xdr:nvSpPr>
      <xdr:spPr>
        <a:xfrm>
          <a:off x="7842250" y="1768398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93599</xdr:rowOff>
    </xdr:from>
    <xdr:to>
      <xdr:col>41</xdr:col>
      <xdr:colOff>101600</xdr:colOff>
      <xdr:row>107</xdr:row>
      <xdr:rowOff>23749</xdr:rowOff>
    </xdr:to>
    <xdr:sp macro="" textlink="">
      <xdr:nvSpPr>
        <xdr:cNvPr id="372" name="フローチャート: 判断 371">
          <a:extLst>
            <a:ext uri="{FF2B5EF4-FFF2-40B4-BE49-F238E27FC236}">
              <a16:creationId xmlns:a16="http://schemas.microsoft.com/office/drawing/2014/main" id="{B0B24E2F-1AE1-4C34-97A0-FA2AA3E8E6B4}"/>
            </a:ext>
          </a:extLst>
        </xdr:cNvPr>
        <xdr:cNvSpPr/>
      </xdr:nvSpPr>
      <xdr:spPr>
        <a:xfrm>
          <a:off x="7029450" y="1769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138557</xdr:rowOff>
    </xdr:from>
    <xdr:to>
      <xdr:col>36</xdr:col>
      <xdr:colOff>165100</xdr:colOff>
      <xdr:row>107</xdr:row>
      <xdr:rowOff>68707</xdr:rowOff>
    </xdr:to>
    <xdr:sp macro="" textlink="">
      <xdr:nvSpPr>
        <xdr:cNvPr id="373" name="フローチャート: 判断 372">
          <a:extLst>
            <a:ext uri="{FF2B5EF4-FFF2-40B4-BE49-F238E27FC236}">
              <a16:creationId xmlns:a16="http://schemas.microsoft.com/office/drawing/2014/main" id="{B70442C1-5B28-4AA0-8167-F1B4E7AD0024}"/>
            </a:ext>
          </a:extLst>
        </xdr:cNvPr>
        <xdr:cNvSpPr/>
      </xdr:nvSpPr>
      <xdr:spPr>
        <a:xfrm>
          <a:off x="6235700" y="1774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B77A6665-5114-44F4-B608-7E888F5BA49A}"/>
            </a:ext>
          </a:extLst>
        </xdr:cNvPr>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D964DD0A-16BC-47EF-BD97-DBC1B7847FFE}"/>
            </a:ext>
          </a:extLst>
        </xdr:cNvPr>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302BE7F4-E31C-493E-BBF3-C32D367F5BC1}"/>
            </a:ext>
          </a:extLst>
        </xdr:cNvPr>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9133A129-AB9A-4589-BAF1-C37537171D3E}"/>
            </a:ext>
          </a:extLst>
        </xdr:cNvPr>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2DEB927C-A6A5-4879-8231-B2AA682B3C16}"/>
            </a:ext>
          </a:extLst>
        </xdr:cNvPr>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23876</xdr:rowOff>
    </xdr:from>
    <xdr:to>
      <xdr:col>55</xdr:col>
      <xdr:colOff>50800</xdr:colOff>
      <xdr:row>108</xdr:row>
      <xdr:rowOff>125476</xdr:rowOff>
    </xdr:to>
    <xdr:sp macro="" textlink="">
      <xdr:nvSpPr>
        <xdr:cNvPr id="379" name="楕円 378">
          <a:extLst>
            <a:ext uri="{FF2B5EF4-FFF2-40B4-BE49-F238E27FC236}">
              <a16:creationId xmlns:a16="http://schemas.microsoft.com/office/drawing/2014/main" id="{7617B7A1-D92E-43C0-B7A7-7F1CD7FE73A2}"/>
            </a:ext>
          </a:extLst>
        </xdr:cNvPr>
        <xdr:cNvSpPr/>
      </xdr:nvSpPr>
      <xdr:spPr>
        <a:xfrm>
          <a:off x="9398000" y="1796897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110253</xdr:rowOff>
    </xdr:from>
    <xdr:ext cx="469744" cy="259045"/>
    <xdr:sp macro="" textlink="">
      <xdr:nvSpPr>
        <xdr:cNvPr id="380" name="【市民会館】&#10;一人当たり面積該当値テキスト">
          <a:extLst>
            <a:ext uri="{FF2B5EF4-FFF2-40B4-BE49-F238E27FC236}">
              <a16:creationId xmlns:a16="http://schemas.microsoft.com/office/drawing/2014/main" id="{8FB2B29B-0131-4122-A578-F2AF8FBCC2E5}"/>
            </a:ext>
          </a:extLst>
        </xdr:cNvPr>
        <xdr:cNvSpPr txBox="1"/>
      </xdr:nvSpPr>
      <xdr:spPr>
        <a:xfrm>
          <a:off x="9467850" y="1788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25781</xdr:rowOff>
    </xdr:from>
    <xdr:to>
      <xdr:col>50</xdr:col>
      <xdr:colOff>165100</xdr:colOff>
      <xdr:row>108</xdr:row>
      <xdr:rowOff>127381</xdr:rowOff>
    </xdr:to>
    <xdr:sp macro="" textlink="">
      <xdr:nvSpPr>
        <xdr:cNvPr id="381" name="楕円 380">
          <a:extLst>
            <a:ext uri="{FF2B5EF4-FFF2-40B4-BE49-F238E27FC236}">
              <a16:creationId xmlns:a16="http://schemas.microsoft.com/office/drawing/2014/main" id="{FF44A0B4-5687-4F99-8DC3-B7E1AEEAEEEE}"/>
            </a:ext>
          </a:extLst>
        </xdr:cNvPr>
        <xdr:cNvSpPr/>
      </xdr:nvSpPr>
      <xdr:spPr>
        <a:xfrm>
          <a:off x="8636000" y="1797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74676</xdr:rowOff>
    </xdr:from>
    <xdr:to>
      <xdr:col>55</xdr:col>
      <xdr:colOff>0</xdr:colOff>
      <xdr:row>108</xdr:row>
      <xdr:rowOff>76581</xdr:rowOff>
    </xdr:to>
    <xdr:cxnSp macro="">
      <xdr:nvCxnSpPr>
        <xdr:cNvPr id="382" name="直線コネクタ 381">
          <a:extLst>
            <a:ext uri="{FF2B5EF4-FFF2-40B4-BE49-F238E27FC236}">
              <a16:creationId xmlns:a16="http://schemas.microsoft.com/office/drawing/2014/main" id="{527CF8D6-C151-4536-81A4-49ECE2732F63}"/>
            </a:ext>
          </a:extLst>
        </xdr:cNvPr>
        <xdr:cNvCxnSpPr/>
      </xdr:nvCxnSpPr>
      <xdr:spPr>
        <a:xfrm flipV="1">
          <a:off x="8686800" y="18019776"/>
          <a:ext cx="74295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27687</xdr:rowOff>
    </xdr:from>
    <xdr:to>
      <xdr:col>46</xdr:col>
      <xdr:colOff>38100</xdr:colOff>
      <xdr:row>108</xdr:row>
      <xdr:rowOff>129287</xdr:rowOff>
    </xdr:to>
    <xdr:sp macro="" textlink="">
      <xdr:nvSpPr>
        <xdr:cNvPr id="383" name="楕円 382">
          <a:extLst>
            <a:ext uri="{FF2B5EF4-FFF2-40B4-BE49-F238E27FC236}">
              <a16:creationId xmlns:a16="http://schemas.microsoft.com/office/drawing/2014/main" id="{66038AAE-FBE9-4FE3-9FF2-9008623C10D7}"/>
            </a:ext>
          </a:extLst>
        </xdr:cNvPr>
        <xdr:cNvSpPr/>
      </xdr:nvSpPr>
      <xdr:spPr>
        <a:xfrm>
          <a:off x="7842250" y="1797278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76581</xdr:rowOff>
    </xdr:from>
    <xdr:to>
      <xdr:col>50</xdr:col>
      <xdr:colOff>114300</xdr:colOff>
      <xdr:row>108</xdr:row>
      <xdr:rowOff>78487</xdr:rowOff>
    </xdr:to>
    <xdr:cxnSp macro="">
      <xdr:nvCxnSpPr>
        <xdr:cNvPr id="384" name="直線コネクタ 383">
          <a:extLst>
            <a:ext uri="{FF2B5EF4-FFF2-40B4-BE49-F238E27FC236}">
              <a16:creationId xmlns:a16="http://schemas.microsoft.com/office/drawing/2014/main" id="{7DE33A3C-F9F4-4DA2-AF92-53FAB22F7B65}"/>
            </a:ext>
          </a:extLst>
        </xdr:cNvPr>
        <xdr:cNvCxnSpPr/>
      </xdr:nvCxnSpPr>
      <xdr:spPr>
        <a:xfrm flipV="1">
          <a:off x="7886700" y="18021681"/>
          <a:ext cx="8001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29590</xdr:rowOff>
    </xdr:from>
    <xdr:to>
      <xdr:col>41</xdr:col>
      <xdr:colOff>101600</xdr:colOff>
      <xdr:row>108</xdr:row>
      <xdr:rowOff>131190</xdr:rowOff>
    </xdr:to>
    <xdr:sp macro="" textlink="">
      <xdr:nvSpPr>
        <xdr:cNvPr id="385" name="楕円 384">
          <a:extLst>
            <a:ext uri="{FF2B5EF4-FFF2-40B4-BE49-F238E27FC236}">
              <a16:creationId xmlns:a16="http://schemas.microsoft.com/office/drawing/2014/main" id="{9D11EF85-322B-4A29-B667-1C6CB1252F56}"/>
            </a:ext>
          </a:extLst>
        </xdr:cNvPr>
        <xdr:cNvSpPr/>
      </xdr:nvSpPr>
      <xdr:spPr>
        <a:xfrm>
          <a:off x="7029450" y="179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78487</xdr:rowOff>
    </xdr:from>
    <xdr:to>
      <xdr:col>45</xdr:col>
      <xdr:colOff>177800</xdr:colOff>
      <xdr:row>108</xdr:row>
      <xdr:rowOff>80390</xdr:rowOff>
    </xdr:to>
    <xdr:cxnSp macro="">
      <xdr:nvCxnSpPr>
        <xdr:cNvPr id="386" name="直線コネクタ 385">
          <a:extLst>
            <a:ext uri="{FF2B5EF4-FFF2-40B4-BE49-F238E27FC236}">
              <a16:creationId xmlns:a16="http://schemas.microsoft.com/office/drawing/2014/main" id="{2DF17B5F-B56E-4305-AB3A-02974F5E5976}"/>
            </a:ext>
          </a:extLst>
        </xdr:cNvPr>
        <xdr:cNvCxnSpPr/>
      </xdr:nvCxnSpPr>
      <xdr:spPr>
        <a:xfrm flipV="1">
          <a:off x="7080250" y="18023587"/>
          <a:ext cx="80645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31496</xdr:rowOff>
    </xdr:from>
    <xdr:to>
      <xdr:col>36</xdr:col>
      <xdr:colOff>165100</xdr:colOff>
      <xdr:row>108</xdr:row>
      <xdr:rowOff>133096</xdr:rowOff>
    </xdr:to>
    <xdr:sp macro="" textlink="">
      <xdr:nvSpPr>
        <xdr:cNvPr id="387" name="楕円 386">
          <a:extLst>
            <a:ext uri="{FF2B5EF4-FFF2-40B4-BE49-F238E27FC236}">
              <a16:creationId xmlns:a16="http://schemas.microsoft.com/office/drawing/2014/main" id="{AB24D262-E27E-418F-B30F-9AAAD3612A56}"/>
            </a:ext>
          </a:extLst>
        </xdr:cNvPr>
        <xdr:cNvSpPr/>
      </xdr:nvSpPr>
      <xdr:spPr>
        <a:xfrm>
          <a:off x="6235700" y="1797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80390</xdr:rowOff>
    </xdr:from>
    <xdr:to>
      <xdr:col>41</xdr:col>
      <xdr:colOff>50800</xdr:colOff>
      <xdr:row>108</xdr:row>
      <xdr:rowOff>82296</xdr:rowOff>
    </xdr:to>
    <xdr:cxnSp macro="">
      <xdr:nvCxnSpPr>
        <xdr:cNvPr id="388" name="直線コネクタ 387">
          <a:extLst>
            <a:ext uri="{FF2B5EF4-FFF2-40B4-BE49-F238E27FC236}">
              <a16:creationId xmlns:a16="http://schemas.microsoft.com/office/drawing/2014/main" id="{B1C4916E-6454-46AA-AAE7-4441E2DE7776}"/>
            </a:ext>
          </a:extLst>
        </xdr:cNvPr>
        <xdr:cNvCxnSpPr/>
      </xdr:nvCxnSpPr>
      <xdr:spPr>
        <a:xfrm flipV="1">
          <a:off x="6286500" y="18025490"/>
          <a:ext cx="79375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42942</xdr:rowOff>
    </xdr:from>
    <xdr:ext cx="469744" cy="259045"/>
    <xdr:sp macro="" textlink="">
      <xdr:nvSpPr>
        <xdr:cNvPr id="389" name="n_1aveValue【市民会館】&#10;一人当たり面積">
          <a:extLst>
            <a:ext uri="{FF2B5EF4-FFF2-40B4-BE49-F238E27FC236}">
              <a16:creationId xmlns:a16="http://schemas.microsoft.com/office/drawing/2014/main" id="{97D030EF-7A4C-4266-BCEA-7A23F15B39A0}"/>
            </a:ext>
          </a:extLst>
        </xdr:cNvPr>
        <xdr:cNvSpPr txBox="1"/>
      </xdr:nvSpPr>
      <xdr:spPr>
        <a:xfrm>
          <a:off x="8458277" y="17473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28464</xdr:rowOff>
    </xdr:from>
    <xdr:ext cx="469744" cy="259045"/>
    <xdr:sp macro="" textlink="">
      <xdr:nvSpPr>
        <xdr:cNvPr id="390" name="n_2aveValue【市民会館】&#10;一人当たり面積">
          <a:extLst>
            <a:ext uri="{FF2B5EF4-FFF2-40B4-BE49-F238E27FC236}">
              <a16:creationId xmlns:a16="http://schemas.microsoft.com/office/drawing/2014/main" id="{0831FA3F-39AD-42F5-892E-2C718AB986C4}"/>
            </a:ext>
          </a:extLst>
        </xdr:cNvPr>
        <xdr:cNvSpPr txBox="1"/>
      </xdr:nvSpPr>
      <xdr:spPr>
        <a:xfrm>
          <a:off x="7677227" y="17459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40276</xdr:rowOff>
    </xdr:from>
    <xdr:ext cx="469744" cy="259045"/>
    <xdr:sp macro="" textlink="">
      <xdr:nvSpPr>
        <xdr:cNvPr id="391" name="n_3aveValue【市民会館】&#10;一人当たり面積">
          <a:extLst>
            <a:ext uri="{FF2B5EF4-FFF2-40B4-BE49-F238E27FC236}">
              <a16:creationId xmlns:a16="http://schemas.microsoft.com/office/drawing/2014/main" id="{D7CB16C8-92ED-4476-8E85-FB0E8FD90742}"/>
            </a:ext>
          </a:extLst>
        </xdr:cNvPr>
        <xdr:cNvSpPr txBox="1"/>
      </xdr:nvSpPr>
      <xdr:spPr>
        <a:xfrm>
          <a:off x="6864427" y="1747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85234</xdr:rowOff>
    </xdr:from>
    <xdr:ext cx="469744" cy="259045"/>
    <xdr:sp macro="" textlink="">
      <xdr:nvSpPr>
        <xdr:cNvPr id="392" name="n_4aveValue【市民会館】&#10;一人当たり面積">
          <a:extLst>
            <a:ext uri="{FF2B5EF4-FFF2-40B4-BE49-F238E27FC236}">
              <a16:creationId xmlns:a16="http://schemas.microsoft.com/office/drawing/2014/main" id="{6B8AB6B3-311C-4225-880D-7EABA9754B7E}"/>
            </a:ext>
          </a:extLst>
        </xdr:cNvPr>
        <xdr:cNvSpPr txBox="1"/>
      </xdr:nvSpPr>
      <xdr:spPr>
        <a:xfrm>
          <a:off x="6070677" y="17515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118508</xdr:rowOff>
    </xdr:from>
    <xdr:ext cx="469744" cy="259045"/>
    <xdr:sp macro="" textlink="">
      <xdr:nvSpPr>
        <xdr:cNvPr id="393" name="n_1mainValue【市民会館】&#10;一人当たり面積">
          <a:extLst>
            <a:ext uri="{FF2B5EF4-FFF2-40B4-BE49-F238E27FC236}">
              <a16:creationId xmlns:a16="http://schemas.microsoft.com/office/drawing/2014/main" id="{96B98198-3169-48AA-A856-F7BA885314C4}"/>
            </a:ext>
          </a:extLst>
        </xdr:cNvPr>
        <xdr:cNvSpPr txBox="1"/>
      </xdr:nvSpPr>
      <xdr:spPr>
        <a:xfrm>
          <a:off x="8458277" y="1806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120414</xdr:rowOff>
    </xdr:from>
    <xdr:ext cx="469744" cy="259045"/>
    <xdr:sp macro="" textlink="">
      <xdr:nvSpPr>
        <xdr:cNvPr id="394" name="n_2mainValue【市民会館】&#10;一人当たり面積">
          <a:extLst>
            <a:ext uri="{FF2B5EF4-FFF2-40B4-BE49-F238E27FC236}">
              <a16:creationId xmlns:a16="http://schemas.microsoft.com/office/drawing/2014/main" id="{0B0F4970-6167-45AA-A4A4-96CC1581B132}"/>
            </a:ext>
          </a:extLst>
        </xdr:cNvPr>
        <xdr:cNvSpPr txBox="1"/>
      </xdr:nvSpPr>
      <xdr:spPr>
        <a:xfrm>
          <a:off x="7677227" y="18065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122317</xdr:rowOff>
    </xdr:from>
    <xdr:ext cx="469744" cy="259045"/>
    <xdr:sp macro="" textlink="">
      <xdr:nvSpPr>
        <xdr:cNvPr id="395" name="n_3mainValue【市民会館】&#10;一人当たり面積">
          <a:extLst>
            <a:ext uri="{FF2B5EF4-FFF2-40B4-BE49-F238E27FC236}">
              <a16:creationId xmlns:a16="http://schemas.microsoft.com/office/drawing/2014/main" id="{069FFE5D-DDE9-4C89-8298-0897B00A193F}"/>
            </a:ext>
          </a:extLst>
        </xdr:cNvPr>
        <xdr:cNvSpPr txBox="1"/>
      </xdr:nvSpPr>
      <xdr:spPr>
        <a:xfrm>
          <a:off x="6864427" y="1806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124223</xdr:rowOff>
    </xdr:from>
    <xdr:ext cx="469744" cy="259045"/>
    <xdr:sp macro="" textlink="">
      <xdr:nvSpPr>
        <xdr:cNvPr id="396" name="n_4mainValue【市民会館】&#10;一人当たり面積">
          <a:extLst>
            <a:ext uri="{FF2B5EF4-FFF2-40B4-BE49-F238E27FC236}">
              <a16:creationId xmlns:a16="http://schemas.microsoft.com/office/drawing/2014/main" id="{E0F5A142-8ED4-40C9-A8E8-0356C54F9704}"/>
            </a:ext>
          </a:extLst>
        </xdr:cNvPr>
        <xdr:cNvSpPr txBox="1"/>
      </xdr:nvSpPr>
      <xdr:spPr>
        <a:xfrm>
          <a:off x="6070677" y="18069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564BA74C-3CDE-4AED-BECE-31936BF71D8C}"/>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721978AE-6B94-448D-A4B2-62E2ED526DDE}"/>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9AF86AEE-FA21-4BB0-9445-FAF46DDC7BAD}"/>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12D4B683-D56A-4F0E-AB8D-AFD4AAD239BB}"/>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5E38B1B9-3624-454D-97E7-358AA58D8311}"/>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C2C34CD8-457D-45B9-9D4E-52F5D7FAE2FC}"/>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0D1293B3-894D-4A14-93D1-28BFD14DED12}"/>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0DA93A97-359F-49CD-AA21-0E715A55CD90}"/>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69FDBF10-DCFB-42B7-BD5D-DBDA5E998513}"/>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1CAC19F5-8F45-465D-B310-0ADE81E15EFF}"/>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B6983351-5861-4509-A27F-73CF3D1D1C77}"/>
            </a:ext>
          </a:extLst>
        </xdr:cNvPr>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a:extLst>
            <a:ext uri="{FF2B5EF4-FFF2-40B4-BE49-F238E27FC236}">
              <a16:creationId xmlns:a16="http://schemas.microsoft.com/office/drawing/2014/main" id="{909CC933-5CAE-46BD-9A16-1F63DD72D974}"/>
            </a:ext>
          </a:extLst>
        </xdr:cNvPr>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a:extLst>
            <a:ext uri="{FF2B5EF4-FFF2-40B4-BE49-F238E27FC236}">
              <a16:creationId xmlns:a16="http://schemas.microsoft.com/office/drawing/2014/main" id="{374933AA-F1B4-4C03-8A86-6D1C2C9EF919}"/>
            </a:ext>
          </a:extLst>
        </xdr:cNvPr>
        <xdr:cNvSpPr txBox="1"/>
      </xdr:nvSpPr>
      <xdr:spPr>
        <a:xfrm>
          <a:off x="107977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a:extLst>
            <a:ext uri="{FF2B5EF4-FFF2-40B4-BE49-F238E27FC236}">
              <a16:creationId xmlns:a16="http://schemas.microsoft.com/office/drawing/2014/main" id="{7AEF3D91-92F8-401C-9509-456EEC6D4B9D}"/>
            </a:ext>
          </a:extLst>
        </xdr:cNvPr>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a:extLst>
            <a:ext uri="{FF2B5EF4-FFF2-40B4-BE49-F238E27FC236}">
              <a16:creationId xmlns:a16="http://schemas.microsoft.com/office/drawing/2014/main" id="{356A18C5-D519-4F7A-94C6-D4AD0560AE16}"/>
            </a:ext>
          </a:extLst>
        </xdr:cNvPr>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a:extLst>
            <a:ext uri="{FF2B5EF4-FFF2-40B4-BE49-F238E27FC236}">
              <a16:creationId xmlns:a16="http://schemas.microsoft.com/office/drawing/2014/main" id="{CD8E05F1-FB03-4E3B-BF51-8C2553270C8A}"/>
            </a:ext>
          </a:extLst>
        </xdr:cNvPr>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a:extLst>
            <a:ext uri="{FF2B5EF4-FFF2-40B4-BE49-F238E27FC236}">
              <a16:creationId xmlns:a16="http://schemas.microsoft.com/office/drawing/2014/main" id="{80D46BC4-C0EA-413A-852D-E917C159F506}"/>
            </a:ext>
          </a:extLst>
        </xdr:cNvPr>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a:extLst>
            <a:ext uri="{FF2B5EF4-FFF2-40B4-BE49-F238E27FC236}">
              <a16:creationId xmlns:a16="http://schemas.microsoft.com/office/drawing/2014/main" id="{73CA3DBA-BF94-401D-8044-84877FFECDFD}"/>
            </a:ext>
          </a:extLst>
        </xdr:cNvPr>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a:extLst>
            <a:ext uri="{FF2B5EF4-FFF2-40B4-BE49-F238E27FC236}">
              <a16:creationId xmlns:a16="http://schemas.microsoft.com/office/drawing/2014/main" id="{4584C301-2312-4F35-970E-6835F28B1DC5}"/>
            </a:ext>
          </a:extLst>
        </xdr:cNvPr>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a:extLst>
            <a:ext uri="{FF2B5EF4-FFF2-40B4-BE49-F238E27FC236}">
              <a16:creationId xmlns:a16="http://schemas.microsoft.com/office/drawing/2014/main" id="{ABDCFF78-3522-468B-9FB1-4F0EC789F67C}"/>
            </a:ext>
          </a:extLst>
        </xdr:cNvPr>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a:extLst>
            <a:ext uri="{FF2B5EF4-FFF2-40B4-BE49-F238E27FC236}">
              <a16:creationId xmlns:a16="http://schemas.microsoft.com/office/drawing/2014/main" id="{9BB51580-C88F-4FE2-97FC-4610A2CB4F33}"/>
            </a:ext>
          </a:extLst>
        </xdr:cNvPr>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a:extLst>
            <a:ext uri="{FF2B5EF4-FFF2-40B4-BE49-F238E27FC236}">
              <a16:creationId xmlns:a16="http://schemas.microsoft.com/office/drawing/2014/main" id="{9579F423-196D-4F5D-8B19-493F8D8B3ECF}"/>
            </a:ext>
          </a:extLst>
        </xdr:cNvPr>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a:extLst>
            <a:ext uri="{FF2B5EF4-FFF2-40B4-BE49-F238E27FC236}">
              <a16:creationId xmlns:a16="http://schemas.microsoft.com/office/drawing/2014/main" id="{84C42D06-48F5-4843-B9E3-EF51E7F43471}"/>
            </a:ext>
          </a:extLst>
        </xdr:cNvPr>
        <xdr:cNvSpPr txBox="1"/>
      </xdr:nvSpPr>
      <xdr:spPr>
        <a:xfrm>
          <a:off x="1090691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1F3D9B6B-A23F-4EB3-B0A8-90B3E59F8BB7}"/>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一般廃棄物処理施設】&#10;有形固定資産減価償却率グラフ枠">
          <a:extLst>
            <a:ext uri="{FF2B5EF4-FFF2-40B4-BE49-F238E27FC236}">
              <a16:creationId xmlns:a16="http://schemas.microsoft.com/office/drawing/2014/main" id="{385AB93F-5FE9-489F-BDC7-6A11017DA6CE}"/>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14151</xdr:rowOff>
    </xdr:from>
    <xdr:to>
      <xdr:col>85</xdr:col>
      <xdr:colOff>126364</xdr:colOff>
      <xdr:row>42</xdr:row>
      <xdr:rowOff>92528</xdr:rowOff>
    </xdr:to>
    <xdr:cxnSp macro="">
      <xdr:nvCxnSpPr>
        <xdr:cNvPr id="422" name="直線コネクタ 421">
          <a:extLst>
            <a:ext uri="{FF2B5EF4-FFF2-40B4-BE49-F238E27FC236}">
              <a16:creationId xmlns:a16="http://schemas.microsoft.com/office/drawing/2014/main" id="{8CE83374-7EA5-4954-BD33-E4CB593A1262}"/>
            </a:ext>
          </a:extLst>
        </xdr:cNvPr>
        <xdr:cNvCxnSpPr/>
      </xdr:nvCxnSpPr>
      <xdr:spPr>
        <a:xfrm flipV="1">
          <a:off x="14699614" y="546880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一般廃棄物処理施設】&#10;有形固定資産減価償却率最小値テキスト">
          <a:extLst>
            <a:ext uri="{FF2B5EF4-FFF2-40B4-BE49-F238E27FC236}">
              <a16:creationId xmlns:a16="http://schemas.microsoft.com/office/drawing/2014/main" id="{595AEE08-B415-4BC5-8065-24C14CD57F4B}"/>
            </a:ext>
          </a:extLst>
        </xdr:cNvPr>
        <xdr:cNvSpPr txBox="1"/>
      </xdr:nvSpPr>
      <xdr:spPr>
        <a:xfrm>
          <a:off x="14738350" y="703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a:extLst>
            <a:ext uri="{FF2B5EF4-FFF2-40B4-BE49-F238E27FC236}">
              <a16:creationId xmlns:a16="http://schemas.microsoft.com/office/drawing/2014/main" id="{61D38B7A-5DF9-453A-92FE-A6DB688FFF01}"/>
            </a:ext>
          </a:extLst>
        </xdr:cNvPr>
        <xdr:cNvCxnSpPr/>
      </xdr:nvCxnSpPr>
      <xdr:spPr>
        <a:xfrm>
          <a:off x="14611350" y="70330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132278</xdr:rowOff>
    </xdr:from>
    <xdr:ext cx="340478" cy="259045"/>
    <xdr:sp macro="" textlink="">
      <xdr:nvSpPr>
        <xdr:cNvPr id="425" name="【一般廃棄物処理施設】&#10;有形固定資産減価償却率最大値テキスト">
          <a:extLst>
            <a:ext uri="{FF2B5EF4-FFF2-40B4-BE49-F238E27FC236}">
              <a16:creationId xmlns:a16="http://schemas.microsoft.com/office/drawing/2014/main" id="{993FC457-2FB9-4810-B7A2-DDB73A35C037}"/>
            </a:ext>
          </a:extLst>
        </xdr:cNvPr>
        <xdr:cNvSpPr txBox="1"/>
      </xdr:nvSpPr>
      <xdr:spPr>
        <a:xfrm>
          <a:off x="14738350" y="52567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14151</xdr:rowOff>
    </xdr:from>
    <xdr:to>
      <xdr:col>86</xdr:col>
      <xdr:colOff>25400</xdr:colOff>
      <xdr:row>33</xdr:row>
      <xdr:rowOff>14151</xdr:rowOff>
    </xdr:to>
    <xdr:cxnSp macro="">
      <xdr:nvCxnSpPr>
        <xdr:cNvPr id="426" name="直線コネクタ 425">
          <a:extLst>
            <a:ext uri="{FF2B5EF4-FFF2-40B4-BE49-F238E27FC236}">
              <a16:creationId xmlns:a16="http://schemas.microsoft.com/office/drawing/2014/main" id="{F8827D87-9DE3-48D5-9947-7B3149C4FE24}"/>
            </a:ext>
          </a:extLst>
        </xdr:cNvPr>
        <xdr:cNvCxnSpPr/>
      </xdr:nvCxnSpPr>
      <xdr:spPr>
        <a:xfrm>
          <a:off x="14611350" y="546880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48277</xdr:rowOff>
    </xdr:from>
    <xdr:ext cx="405111" cy="259045"/>
    <xdr:sp macro="" textlink="">
      <xdr:nvSpPr>
        <xdr:cNvPr id="427" name="【一般廃棄物処理施設】&#10;有形固定資産減価償却率平均値テキスト">
          <a:extLst>
            <a:ext uri="{FF2B5EF4-FFF2-40B4-BE49-F238E27FC236}">
              <a16:creationId xmlns:a16="http://schemas.microsoft.com/office/drawing/2014/main" id="{0A3FE4DD-CEE1-41EF-A8BE-F1AE404A928E}"/>
            </a:ext>
          </a:extLst>
        </xdr:cNvPr>
        <xdr:cNvSpPr txBox="1"/>
      </xdr:nvSpPr>
      <xdr:spPr>
        <a:xfrm>
          <a:off x="14738350" y="616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428" name="フローチャート: 判断 427">
          <a:extLst>
            <a:ext uri="{FF2B5EF4-FFF2-40B4-BE49-F238E27FC236}">
              <a16:creationId xmlns:a16="http://schemas.microsoft.com/office/drawing/2014/main" id="{C15A50AE-C130-4398-B664-14C3A5321B17}"/>
            </a:ext>
          </a:extLst>
        </xdr:cNvPr>
        <xdr:cNvSpPr/>
      </xdr:nvSpPr>
      <xdr:spPr>
        <a:xfrm>
          <a:off x="14649450" y="630555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30299</xdr:rowOff>
    </xdr:from>
    <xdr:to>
      <xdr:col>81</xdr:col>
      <xdr:colOff>101600</xdr:colOff>
      <xdr:row>38</xdr:row>
      <xdr:rowOff>131899</xdr:rowOff>
    </xdr:to>
    <xdr:sp macro="" textlink="">
      <xdr:nvSpPr>
        <xdr:cNvPr id="429" name="フローチャート: 判断 428">
          <a:extLst>
            <a:ext uri="{FF2B5EF4-FFF2-40B4-BE49-F238E27FC236}">
              <a16:creationId xmlns:a16="http://schemas.microsoft.com/office/drawing/2014/main" id="{968EFF17-FB1A-48BE-8628-A13983748925}"/>
            </a:ext>
          </a:extLst>
        </xdr:cNvPr>
        <xdr:cNvSpPr/>
      </xdr:nvSpPr>
      <xdr:spPr>
        <a:xfrm>
          <a:off x="1388745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430" name="フローチャート: 判断 429">
          <a:extLst>
            <a:ext uri="{FF2B5EF4-FFF2-40B4-BE49-F238E27FC236}">
              <a16:creationId xmlns:a16="http://schemas.microsoft.com/office/drawing/2014/main" id="{7D16A52C-71A8-4077-A582-B09E15F1F8D1}"/>
            </a:ext>
          </a:extLst>
        </xdr:cNvPr>
        <xdr:cNvSpPr/>
      </xdr:nvSpPr>
      <xdr:spPr>
        <a:xfrm>
          <a:off x="13093700" y="6272711"/>
          <a:ext cx="10160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123372</xdr:rowOff>
    </xdr:from>
    <xdr:to>
      <xdr:col>72</xdr:col>
      <xdr:colOff>38100</xdr:colOff>
      <xdr:row>38</xdr:row>
      <xdr:rowOff>53522</xdr:rowOff>
    </xdr:to>
    <xdr:sp macro="" textlink="">
      <xdr:nvSpPr>
        <xdr:cNvPr id="431" name="フローチャート: 判断 430">
          <a:extLst>
            <a:ext uri="{FF2B5EF4-FFF2-40B4-BE49-F238E27FC236}">
              <a16:creationId xmlns:a16="http://schemas.microsoft.com/office/drawing/2014/main" id="{C51FDA39-C190-40FB-9C6B-5F5B59C0A5B4}"/>
            </a:ext>
          </a:extLst>
        </xdr:cNvPr>
        <xdr:cNvSpPr/>
      </xdr:nvSpPr>
      <xdr:spPr>
        <a:xfrm>
          <a:off x="12299950" y="623842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432" name="フローチャート: 判断 431">
          <a:extLst>
            <a:ext uri="{FF2B5EF4-FFF2-40B4-BE49-F238E27FC236}">
              <a16:creationId xmlns:a16="http://schemas.microsoft.com/office/drawing/2014/main" id="{3B30D4B7-8F80-489A-8E25-DC3754E5876B}"/>
            </a:ext>
          </a:extLst>
        </xdr:cNvPr>
        <xdr:cNvSpPr/>
      </xdr:nvSpPr>
      <xdr:spPr>
        <a:xfrm>
          <a:off x="11487150" y="632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2495C764-3375-4663-86EE-77F7F8B992E7}"/>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4959D7B7-9351-4C3F-A737-132A2DFCA9D3}"/>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6C58625-D4E1-4BA3-BC90-EDDBEF13CDB7}"/>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1CC578F0-473C-47DB-8D5C-FDB3CA5DE46D}"/>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1BE0D72F-C2DC-4592-92FD-50A09D21E8A3}"/>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98878</xdr:rowOff>
    </xdr:from>
    <xdr:to>
      <xdr:col>85</xdr:col>
      <xdr:colOff>177800</xdr:colOff>
      <xdr:row>40</xdr:row>
      <xdr:rowOff>29028</xdr:rowOff>
    </xdr:to>
    <xdr:sp macro="" textlink="">
      <xdr:nvSpPr>
        <xdr:cNvPr id="438" name="楕円 437">
          <a:extLst>
            <a:ext uri="{FF2B5EF4-FFF2-40B4-BE49-F238E27FC236}">
              <a16:creationId xmlns:a16="http://schemas.microsoft.com/office/drawing/2014/main" id="{F140D99D-24EC-483C-AA76-BF21CF90709F}"/>
            </a:ext>
          </a:extLst>
        </xdr:cNvPr>
        <xdr:cNvSpPr/>
      </xdr:nvSpPr>
      <xdr:spPr>
        <a:xfrm>
          <a:off x="14649450" y="654412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77305</xdr:rowOff>
    </xdr:from>
    <xdr:ext cx="405111" cy="259045"/>
    <xdr:sp macro="" textlink="">
      <xdr:nvSpPr>
        <xdr:cNvPr id="439" name="【一般廃棄物処理施設】&#10;有形固定資産減価償却率該当値テキスト">
          <a:extLst>
            <a:ext uri="{FF2B5EF4-FFF2-40B4-BE49-F238E27FC236}">
              <a16:creationId xmlns:a16="http://schemas.microsoft.com/office/drawing/2014/main" id="{135A5F48-7B65-47CF-856D-54564887F110}"/>
            </a:ext>
          </a:extLst>
        </xdr:cNvPr>
        <xdr:cNvSpPr txBox="1"/>
      </xdr:nvSpPr>
      <xdr:spPr>
        <a:xfrm>
          <a:off x="14738350" y="652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148426</xdr:rowOff>
    </xdr:from>
    <xdr:ext cx="405111" cy="259045"/>
    <xdr:sp macro="" textlink="">
      <xdr:nvSpPr>
        <xdr:cNvPr id="440" name="n_1aveValue【一般廃棄物処理施設】&#10;有形固定資産減価償却率">
          <a:extLst>
            <a:ext uri="{FF2B5EF4-FFF2-40B4-BE49-F238E27FC236}">
              <a16:creationId xmlns:a16="http://schemas.microsoft.com/office/drawing/2014/main" id="{883E743F-D775-41F7-AAD1-3730BA9CF9B4}"/>
            </a:ext>
          </a:extLst>
        </xdr:cNvPr>
        <xdr:cNvSpPr txBox="1"/>
      </xdr:nvSpPr>
      <xdr:spPr>
        <a:xfrm>
          <a:off x="13742044" y="6098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441" name="n_2aveValue【一般廃棄物処理施設】&#10;有形固定資産減価償却率">
          <a:extLst>
            <a:ext uri="{FF2B5EF4-FFF2-40B4-BE49-F238E27FC236}">
              <a16:creationId xmlns:a16="http://schemas.microsoft.com/office/drawing/2014/main" id="{D52A2D33-922B-4175-A903-4E8A4878C247}"/>
            </a:ext>
          </a:extLst>
        </xdr:cNvPr>
        <xdr:cNvSpPr txBox="1"/>
      </xdr:nvSpPr>
      <xdr:spPr>
        <a:xfrm>
          <a:off x="12960994" y="60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70049</xdr:rowOff>
    </xdr:from>
    <xdr:ext cx="405111" cy="259045"/>
    <xdr:sp macro="" textlink="">
      <xdr:nvSpPr>
        <xdr:cNvPr id="442" name="n_3aveValue【一般廃棄物処理施設】&#10;有形固定資産減価償却率">
          <a:extLst>
            <a:ext uri="{FF2B5EF4-FFF2-40B4-BE49-F238E27FC236}">
              <a16:creationId xmlns:a16="http://schemas.microsoft.com/office/drawing/2014/main" id="{FDCF87BE-BC91-4487-8C3B-15BB40D171FB}"/>
            </a:ext>
          </a:extLst>
        </xdr:cNvPr>
        <xdr:cNvSpPr txBox="1"/>
      </xdr:nvSpPr>
      <xdr:spPr>
        <a:xfrm>
          <a:off x="12167244" y="6019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163121</xdr:rowOff>
    </xdr:from>
    <xdr:ext cx="405111" cy="259045"/>
    <xdr:sp macro="" textlink="">
      <xdr:nvSpPr>
        <xdr:cNvPr id="443" name="n_4aveValue【一般廃棄物処理施設】&#10;有形固定資産減価償却率">
          <a:extLst>
            <a:ext uri="{FF2B5EF4-FFF2-40B4-BE49-F238E27FC236}">
              <a16:creationId xmlns:a16="http://schemas.microsoft.com/office/drawing/2014/main" id="{97E46737-D7A9-457B-88DA-FB10425C487A}"/>
            </a:ext>
          </a:extLst>
        </xdr:cNvPr>
        <xdr:cNvSpPr txBox="1"/>
      </xdr:nvSpPr>
      <xdr:spPr>
        <a:xfrm>
          <a:off x="11354444" y="6113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4" name="正方形/長方形 443">
          <a:extLst>
            <a:ext uri="{FF2B5EF4-FFF2-40B4-BE49-F238E27FC236}">
              <a16:creationId xmlns:a16="http://schemas.microsoft.com/office/drawing/2014/main" id="{CB49F010-26FC-4DB0-BE3B-8C2F978E59D3}"/>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5" name="正方形/長方形 444">
          <a:extLst>
            <a:ext uri="{FF2B5EF4-FFF2-40B4-BE49-F238E27FC236}">
              <a16:creationId xmlns:a16="http://schemas.microsoft.com/office/drawing/2014/main" id="{938D6D41-A252-4DD9-A862-B4550F571F34}"/>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6" name="正方形/長方形 445">
          <a:extLst>
            <a:ext uri="{FF2B5EF4-FFF2-40B4-BE49-F238E27FC236}">
              <a16:creationId xmlns:a16="http://schemas.microsoft.com/office/drawing/2014/main" id="{3BA59A2B-718A-4395-BC18-CB0926B34949}"/>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7" name="正方形/長方形 446">
          <a:extLst>
            <a:ext uri="{FF2B5EF4-FFF2-40B4-BE49-F238E27FC236}">
              <a16:creationId xmlns:a16="http://schemas.microsoft.com/office/drawing/2014/main" id="{6B9DBB1A-CAB2-4C6C-922C-B4EC6F552861}"/>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8" name="正方形/長方形 447">
          <a:extLst>
            <a:ext uri="{FF2B5EF4-FFF2-40B4-BE49-F238E27FC236}">
              <a16:creationId xmlns:a16="http://schemas.microsoft.com/office/drawing/2014/main" id="{C9FE4D61-D858-4361-9A61-1434128644CD}"/>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9" name="正方形/長方形 448">
          <a:extLst>
            <a:ext uri="{FF2B5EF4-FFF2-40B4-BE49-F238E27FC236}">
              <a16:creationId xmlns:a16="http://schemas.microsoft.com/office/drawing/2014/main" id="{CCBE6D0A-F8C1-4CF3-B261-D73ED93AF892}"/>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0" name="正方形/長方形 449">
          <a:extLst>
            <a:ext uri="{FF2B5EF4-FFF2-40B4-BE49-F238E27FC236}">
              <a16:creationId xmlns:a16="http://schemas.microsoft.com/office/drawing/2014/main" id="{00DCE6E6-20E0-4AD3-A841-53BE15968352}"/>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1" name="正方形/長方形 450">
          <a:extLst>
            <a:ext uri="{FF2B5EF4-FFF2-40B4-BE49-F238E27FC236}">
              <a16:creationId xmlns:a16="http://schemas.microsoft.com/office/drawing/2014/main" id="{3C88272F-FA54-4C48-B951-5A343DCA86B4}"/>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2" name="テキスト ボックス 451">
          <a:extLst>
            <a:ext uri="{FF2B5EF4-FFF2-40B4-BE49-F238E27FC236}">
              <a16:creationId xmlns:a16="http://schemas.microsoft.com/office/drawing/2014/main" id="{D8C6C449-0EB3-46F3-9EFE-490F8F6253FD}"/>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3" name="直線コネクタ 452">
          <a:extLst>
            <a:ext uri="{FF2B5EF4-FFF2-40B4-BE49-F238E27FC236}">
              <a16:creationId xmlns:a16="http://schemas.microsoft.com/office/drawing/2014/main" id="{6AC0F736-4C11-4C10-8435-920786629378}"/>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4" name="直線コネクタ 453">
          <a:extLst>
            <a:ext uri="{FF2B5EF4-FFF2-40B4-BE49-F238E27FC236}">
              <a16:creationId xmlns:a16="http://schemas.microsoft.com/office/drawing/2014/main" id="{B45B844C-DB45-4662-9F65-BA2819F7017F}"/>
            </a:ext>
          </a:extLst>
        </xdr:cNvPr>
        <xdr:cNvCxnSpPr/>
      </xdr:nvCxnSpPr>
      <xdr:spPr>
        <a:xfrm>
          <a:off x="164592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55" name="テキスト ボックス 454">
          <a:extLst>
            <a:ext uri="{FF2B5EF4-FFF2-40B4-BE49-F238E27FC236}">
              <a16:creationId xmlns:a16="http://schemas.microsoft.com/office/drawing/2014/main" id="{AB338E52-EDC1-4DEE-BE9A-6894A1DB458A}"/>
            </a:ext>
          </a:extLst>
        </xdr:cNvPr>
        <xdr:cNvSpPr txBox="1"/>
      </xdr:nvSpPr>
      <xdr:spPr>
        <a:xfrm>
          <a:off x="16248514" y="6897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56" name="直線コネクタ 455">
          <a:extLst>
            <a:ext uri="{FF2B5EF4-FFF2-40B4-BE49-F238E27FC236}">
              <a16:creationId xmlns:a16="http://schemas.microsoft.com/office/drawing/2014/main" id="{F96E29EC-33B6-4DD8-BB7C-4B8A4445AE73}"/>
            </a:ext>
          </a:extLst>
        </xdr:cNvPr>
        <xdr:cNvCxnSpPr/>
      </xdr:nvCxnSpPr>
      <xdr:spPr>
        <a:xfrm>
          <a:off x="164592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57" name="テキスト ボックス 456">
          <a:extLst>
            <a:ext uri="{FF2B5EF4-FFF2-40B4-BE49-F238E27FC236}">
              <a16:creationId xmlns:a16="http://schemas.microsoft.com/office/drawing/2014/main" id="{526D5409-CC62-4BCC-9107-0854B3755D1E}"/>
            </a:ext>
          </a:extLst>
        </xdr:cNvPr>
        <xdr:cNvSpPr txBox="1"/>
      </xdr:nvSpPr>
      <xdr:spPr>
        <a:xfrm>
          <a:off x="15939981" y="65833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58" name="直線コネクタ 457">
          <a:extLst>
            <a:ext uri="{FF2B5EF4-FFF2-40B4-BE49-F238E27FC236}">
              <a16:creationId xmlns:a16="http://schemas.microsoft.com/office/drawing/2014/main" id="{5179E68A-37E7-40E0-BEBE-93A81DA2B513}"/>
            </a:ext>
          </a:extLst>
        </xdr:cNvPr>
        <xdr:cNvCxnSpPr/>
      </xdr:nvCxnSpPr>
      <xdr:spPr>
        <a:xfrm>
          <a:off x="164592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59" name="テキスト ボックス 458">
          <a:extLst>
            <a:ext uri="{FF2B5EF4-FFF2-40B4-BE49-F238E27FC236}">
              <a16:creationId xmlns:a16="http://schemas.microsoft.com/office/drawing/2014/main" id="{21E58A50-0736-485C-AA6E-75A518685896}"/>
            </a:ext>
          </a:extLst>
        </xdr:cNvPr>
        <xdr:cNvSpPr txBox="1"/>
      </xdr:nvSpPr>
      <xdr:spPr>
        <a:xfrm>
          <a:off x="15939981" y="626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0" name="直線コネクタ 459">
          <a:extLst>
            <a:ext uri="{FF2B5EF4-FFF2-40B4-BE49-F238E27FC236}">
              <a16:creationId xmlns:a16="http://schemas.microsoft.com/office/drawing/2014/main" id="{A3B508F8-A632-4B06-8C6E-491821B712FC}"/>
            </a:ext>
          </a:extLst>
        </xdr:cNvPr>
        <xdr:cNvCxnSpPr/>
      </xdr:nvCxnSpPr>
      <xdr:spPr>
        <a:xfrm>
          <a:off x="164592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61" name="テキスト ボックス 460">
          <a:extLst>
            <a:ext uri="{FF2B5EF4-FFF2-40B4-BE49-F238E27FC236}">
              <a16:creationId xmlns:a16="http://schemas.microsoft.com/office/drawing/2014/main" id="{F1C6A3D5-4C79-4ECC-94BF-95A7DA533FFF}"/>
            </a:ext>
          </a:extLst>
        </xdr:cNvPr>
        <xdr:cNvSpPr txBox="1"/>
      </xdr:nvSpPr>
      <xdr:spPr>
        <a:xfrm>
          <a:off x="15939981" y="59492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2" name="直線コネクタ 461">
          <a:extLst>
            <a:ext uri="{FF2B5EF4-FFF2-40B4-BE49-F238E27FC236}">
              <a16:creationId xmlns:a16="http://schemas.microsoft.com/office/drawing/2014/main" id="{32074E3F-EB7A-441A-AA58-0A108EBD3A14}"/>
            </a:ext>
          </a:extLst>
        </xdr:cNvPr>
        <xdr:cNvCxnSpPr/>
      </xdr:nvCxnSpPr>
      <xdr:spPr>
        <a:xfrm>
          <a:off x="164592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63" name="テキスト ボックス 462">
          <a:extLst>
            <a:ext uri="{FF2B5EF4-FFF2-40B4-BE49-F238E27FC236}">
              <a16:creationId xmlns:a16="http://schemas.microsoft.com/office/drawing/2014/main" id="{4837C09E-8FCB-4419-9D68-1F581D51D88D}"/>
            </a:ext>
          </a:extLst>
        </xdr:cNvPr>
        <xdr:cNvSpPr txBox="1"/>
      </xdr:nvSpPr>
      <xdr:spPr>
        <a:xfrm>
          <a:off x="15849828" y="563537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4" name="直線コネクタ 463">
          <a:extLst>
            <a:ext uri="{FF2B5EF4-FFF2-40B4-BE49-F238E27FC236}">
              <a16:creationId xmlns:a16="http://schemas.microsoft.com/office/drawing/2014/main" id="{062749E1-8F19-4155-AB7D-6DBABD5A8F8A}"/>
            </a:ext>
          </a:extLst>
        </xdr:cNvPr>
        <xdr:cNvCxnSpPr/>
      </xdr:nvCxnSpPr>
      <xdr:spPr>
        <a:xfrm>
          <a:off x="164592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65" name="テキスト ボックス 464">
          <a:extLst>
            <a:ext uri="{FF2B5EF4-FFF2-40B4-BE49-F238E27FC236}">
              <a16:creationId xmlns:a16="http://schemas.microsoft.com/office/drawing/2014/main" id="{7523191F-1871-4219-963C-66DDD53B6CFA}"/>
            </a:ext>
          </a:extLst>
        </xdr:cNvPr>
        <xdr:cNvSpPr txBox="1"/>
      </xdr:nvSpPr>
      <xdr:spPr>
        <a:xfrm>
          <a:off x="15849828" y="532149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id="{12AC068D-D751-41BD-97E1-6BD1890A7B01}"/>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67" name="テキスト ボックス 466">
          <a:extLst>
            <a:ext uri="{FF2B5EF4-FFF2-40B4-BE49-F238E27FC236}">
              <a16:creationId xmlns:a16="http://schemas.microsoft.com/office/drawing/2014/main" id="{49BF1D02-400F-44AF-9EDB-73BA951EB0D1}"/>
            </a:ext>
          </a:extLst>
        </xdr:cNvPr>
        <xdr:cNvSpPr txBox="1"/>
      </xdr:nvSpPr>
      <xdr:spPr>
        <a:xfrm>
          <a:off x="15849828" y="50076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一般廃棄物処理施設】&#10;一人当たり有形固定資産（償却資産）額グラフ枠">
          <a:extLst>
            <a:ext uri="{FF2B5EF4-FFF2-40B4-BE49-F238E27FC236}">
              <a16:creationId xmlns:a16="http://schemas.microsoft.com/office/drawing/2014/main" id="{A91134DA-9559-48C1-9901-E0D18EA8EF85}"/>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133998</xdr:rowOff>
    </xdr:from>
    <xdr:to>
      <xdr:col>116</xdr:col>
      <xdr:colOff>62864</xdr:colOff>
      <xdr:row>42</xdr:row>
      <xdr:rowOff>90296</xdr:rowOff>
    </xdr:to>
    <xdr:cxnSp macro="">
      <xdr:nvCxnSpPr>
        <xdr:cNvPr id="469" name="直線コネクタ 468">
          <a:extLst>
            <a:ext uri="{FF2B5EF4-FFF2-40B4-BE49-F238E27FC236}">
              <a16:creationId xmlns:a16="http://schemas.microsoft.com/office/drawing/2014/main" id="{8EFFEEF7-6D3F-4A5B-AAC3-AB3BA599D282}"/>
            </a:ext>
          </a:extLst>
        </xdr:cNvPr>
        <xdr:cNvCxnSpPr/>
      </xdr:nvCxnSpPr>
      <xdr:spPr>
        <a:xfrm flipV="1">
          <a:off x="19951064" y="5588648"/>
          <a:ext cx="0" cy="144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94123</xdr:rowOff>
    </xdr:from>
    <xdr:ext cx="469744" cy="259045"/>
    <xdr:sp macro="" textlink="">
      <xdr:nvSpPr>
        <xdr:cNvPr id="470" name="【一般廃棄物処理施設】&#10;一人当たり有形固定資産（償却資産）額最小値テキスト">
          <a:extLst>
            <a:ext uri="{FF2B5EF4-FFF2-40B4-BE49-F238E27FC236}">
              <a16:creationId xmlns:a16="http://schemas.microsoft.com/office/drawing/2014/main" id="{DD261847-50A3-4E28-918C-01D50C2A0759}"/>
            </a:ext>
          </a:extLst>
        </xdr:cNvPr>
        <xdr:cNvSpPr txBox="1"/>
      </xdr:nvSpPr>
      <xdr:spPr>
        <a:xfrm>
          <a:off x="19989800" y="7034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90296</xdr:rowOff>
    </xdr:from>
    <xdr:to>
      <xdr:col>116</xdr:col>
      <xdr:colOff>152400</xdr:colOff>
      <xdr:row>42</xdr:row>
      <xdr:rowOff>90296</xdr:rowOff>
    </xdr:to>
    <xdr:cxnSp macro="">
      <xdr:nvCxnSpPr>
        <xdr:cNvPr id="471" name="直線コネクタ 470">
          <a:extLst>
            <a:ext uri="{FF2B5EF4-FFF2-40B4-BE49-F238E27FC236}">
              <a16:creationId xmlns:a16="http://schemas.microsoft.com/office/drawing/2014/main" id="{CB1CE4DD-A7C1-4482-8841-184980B16868}"/>
            </a:ext>
          </a:extLst>
        </xdr:cNvPr>
        <xdr:cNvCxnSpPr/>
      </xdr:nvCxnSpPr>
      <xdr:spPr>
        <a:xfrm>
          <a:off x="19881850" y="70308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80675</xdr:rowOff>
    </xdr:from>
    <xdr:ext cx="690189" cy="259045"/>
    <xdr:sp macro="" textlink="">
      <xdr:nvSpPr>
        <xdr:cNvPr id="472" name="【一般廃棄物処理施設】&#10;一人当たり有形固定資産（償却資産）額最大値テキスト">
          <a:extLst>
            <a:ext uri="{FF2B5EF4-FFF2-40B4-BE49-F238E27FC236}">
              <a16:creationId xmlns:a16="http://schemas.microsoft.com/office/drawing/2014/main" id="{692B46E6-E4BE-4223-90F3-BDFE1CBD7D1A}"/>
            </a:ext>
          </a:extLst>
        </xdr:cNvPr>
        <xdr:cNvSpPr txBox="1"/>
      </xdr:nvSpPr>
      <xdr:spPr>
        <a:xfrm>
          <a:off x="19989800" y="53702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133998</xdr:rowOff>
    </xdr:from>
    <xdr:to>
      <xdr:col>116</xdr:col>
      <xdr:colOff>152400</xdr:colOff>
      <xdr:row>33</xdr:row>
      <xdr:rowOff>133998</xdr:rowOff>
    </xdr:to>
    <xdr:cxnSp macro="">
      <xdr:nvCxnSpPr>
        <xdr:cNvPr id="473" name="直線コネクタ 472">
          <a:extLst>
            <a:ext uri="{FF2B5EF4-FFF2-40B4-BE49-F238E27FC236}">
              <a16:creationId xmlns:a16="http://schemas.microsoft.com/office/drawing/2014/main" id="{A9981FA8-DDAF-439F-9AA8-C95CFC6EEBC2}"/>
            </a:ext>
          </a:extLst>
        </xdr:cNvPr>
        <xdr:cNvCxnSpPr/>
      </xdr:nvCxnSpPr>
      <xdr:spPr>
        <a:xfrm>
          <a:off x="19881850" y="55886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61221</xdr:rowOff>
    </xdr:from>
    <xdr:ext cx="599010" cy="259045"/>
    <xdr:sp macro="" textlink="">
      <xdr:nvSpPr>
        <xdr:cNvPr id="474" name="【一般廃棄物処理施設】&#10;一人当たり有形固定資産（償却資産）額平均値テキスト">
          <a:extLst>
            <a:ext uri="{FF2B5EF4-FFF2-40B4-BE49-F238E27FC236}">
              <a16:creationId xmlns:a16="http://schemas.microsoft.com/office/drawing/2014/main" id="{C31FA900-81BA-4DD2-A066-50B249FAF298}"/>
            </a:ext>
          </a:extLst>
        </xdr:cNvPr>
        <xdr:cNvSpPr txBox="1"/>
      </xdr:nvSpPr>
      <xdr:spPr>
        <a:xfrm>
          <a:off x="19989800" y="66715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38344</xdr:rowOff>
    </xdr:from>
    <xdr:to>
      <xdr:col>116</xdr:col>
      <xdr:colOff>114300</xdr:colOff>
      <xdr:row>41</xdr:row>
      <xdr:rowOff>139944</xdr:rowOff>
    </xdr:to>
    <xdr:sp macro="" textlink="">
      <xdr:nvSpPr>
        <xdr:cNvPr id="475" name="フローチャート: 判断 474">
          <a:extLst>
            <a:ext uri="{FF2B5EF4-FFF2-40B4-BE49-F238E27FC236}">
              <a16:creationId xmlns:a16="http://schemas.microsoft.com/office/drawing/2014/main" id="{86918FFD-5083-44FC-B4FE-C0FB76FB5B8D}"/>
            </a:ext>
          </a:extLst>
        </xdr:cNvPr>
        <xdr:cNvSpPr/>
      </xdr:nvSpPr>
      <xdr:spPr>
        <a:xfrm>
          <a:off x="19900900" y="681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41422</xdr:rowOff>
    </xdr:from>
    <xdr:to>
      <xdr:col>112</xdr:col>
      <xdr:colOff>38100</xdr:colOff>
      <xdr:row>41</xdr:row>
      <xdr:rowOff>143022</xdr:rowOff>
    </xdr:to>
    <xdr:sp macro="" textlink="">
      <xdr:nvSpPr>
        <xdr:cNvPr id="476" name="フローチャート: 判断 475">
          <a:extLst>
            <a:ext uri="{FF2B5EF4-FFF2-40B4-BE49-F238E27FC236}">
              <a16:creationId xmlns:a16="http://schemas.microsoft.com/office/drawing/2014/main" id="{62649AF2-D910-4A8C-8142-0FC1D4B4B077}"/>
            </a:ext>
          </a:extLst>
        </xdr:cNvPr>
        <xdr:cNvSpPr/>
      </xdr:nvSpPr>
      <xdr:spPr>
        <a:xfrm>
          <a:off x="19157950" y="681687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49291</xdr:rowOff>
    </xdr:from>
    <xdr:to>
      <xdr:col>107</xdr:col>
      <xdr:colOff>101600</xdr:colOff>
      <xdr:row>41</xdr:row>
      <xdr:rowOff>150891</xdr:rowOff>
    </xdr:to>
    <xdr:sp macro="" textlink="">
      <xdr:nvSpPr>
        <xdr:cNvPr id="477" name="フローチャート: 判断 476">
          <a:extLst>
            <a:ext uri="{FF2B5EF4-FFF2-40B4-BE49-F238E27FC236}">
              <a16:creationId xmlns:a16="http://schemas.microsoft.com/office/drawing/2014/main" id="{3F732B43-822E-4CE3-A393-FC7B98827C9A}"/>
            </a:ext>
          </a:extLst>
        </xdr:cNvPr>
        <xdr:cNvSpPr/>
      </xdr:nvSpPr>
      <xdr:spPr>
        <a:xfrm>
          <a:off x="18345150" y="682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61513</xdr:rowOff>
    </xdr:from>
    <xdr:to>
      <xdr:col>102</xdr:col>
      <xdr:colOff>165100</xdr:colOff>
      <xdr:row>41</xdr:row>
      <xdr:rowOff>163113</xdr:rowOff>
    </xdr:to>
    <xdr:sp macro="" textlink="">
      <xdr:nvSpPr>
        <xdr:cNvPr id="478" name="フローチャート: 判断 477">
          <a:extLst>
            <a:ext uri="{FF2B5EF4-FFF2-40B4-BE49-F238E27FC236}">
              <a16:creationId xmlns:a16="http://schemas.microsoft.com/office/drawing/2014/main" id="{26E04F8C-E095-43B3-9F59-87CA23AA3C7A}"/>
            </a:ext>
          </a:extLst>
        </xdr:cNvPr>
        <xdr:cNvSpPr/>
      </xdr:nvSpPr>
      <xdr:spPr>
        <a:xfrm>
          <a:off x="17551400" y="683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10958</xdr:rowOff>
    </xdr:from>
    <xdr:to>
      <xdr:col>98</xdr:col>
      <xdr:colOff>38100</xdr:colOff>
      <xdr:row>41</xdr:row>
      <xdr:rowOff>112558</xdr:rowOff>
    </xdr:to>
    <xdr:sp macro="" textlink="">
      <xdr:nvSpPr>
        <xdr:cNvPr id="479" name="フローチャート: 判断 478">
          <a:extLst>
            <a:ext uri="{FF2B5EF4-FFF2-40B4-BE49-F238E27FC236}">
              <a16:creationId xmlns:a16="http://schemas.microsoft.com/office/drawing/2014/main" id="{ACB0FBE5-20C4-4565-808A-1B3E491CA48A}"/>
            </a:ext>
          </a:extLst>
        </xdr:cNvPr>
        <xdr:cNvSpPr/>
      </xdr:nvSpPr>
      <xdr:spPr>
        <a:xfrm>
          <a:off x="16757650" y="67864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F8376574-7CFF-4D24-B871-945A3D37CEAA}"/>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558C1146-8270-4794-8865-94B0CCB18075}"/>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CA057055-07EC-42E6-ACDD-64E310A63752}"/>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9D3B20A2-8495-4E16-89F9-CECE538EBA61}"/>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1E491F91-0973-4F27-B73F-E5F7AF139C70}"/>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171355</xdr:rowOff>
    </xdr:from>
    <xdr:to>
      <xdr:col>116</xdr:col>
      <xdr:colOff>114300</xdr:colOff>
      <xdr:row>42</xdr:row>
      <xdr:rowOff>101505</xdr:rowOff>
    </xdr:to>
    <xdr:sp macro="" textlink="">
      <xdr:nvSpPr>
        <xdr:cNvPr id="485" name="楕円 484">
          <a:extLst>
            <a:ext uri="{FF2B5EF4-FFF2-40B4-BE49-F238E27FC236}">
              <a16:creationId xmlns:a16="http://schemas.microsoft.com/office/drawing/2014/main" id="{6CCE2259-C1E3-4E0A-A23F-7CC08F1FAA14}"/>
            </a:ext>
          </a:extLst>
        </xdr:cNvPr>
        <xdr:cNvSpPr/>
      </xdr:nvSpPr>
      <xdr:spPr>
        <a:xfrm>
          <a:off x="19900900" y="694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86282</xdr:rowOff>
    </xdr:from>
    <xdr:ext cx="534377" cy="259045"/>
    <xdr:sp macro="" textlink="">
      <xdr:nvSpPr>
        <xdr:cNvPr id="486" name="【一般廃棄物処理施設】&#10;一人当たり有形固定資産（償却資産）額該当値テキスト">
          <a:extLst>
            <a:ext uri="{FF2B5EF4-FFF2-40B4-BE49-F238E27FC236}">
              <a16:creationId xmlns:a16="http://schemas.microsoft.com/office/drawing/2014/main" id="{27E3E025-49B0-4735-9C6C-8B552BB92D14}"/>
            </a:ext>
          </a:extLst>
        </xdr:cNvPr>
        <xdr:cNvSpPr txBox="1"/>
      </xdr:nvSpPr>
      <xdr:spPr>
        <a:xfrm>
          <a:off x="19989800" y="686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159549</xdr:rowOff>
    </xdr:from>
    <xdr:ext cx="599010" cy="259045"/>
    <xdr:sp macro="" textlink="">
      <xdr:nvSpPr>
        <xdr:cNvPr id="487" name="n_1aveValue【一般廃棄物処理施設】&#10;一人当たり有形固定資産（償却資産）額">
          <a:extLst>
            <a:ext uri="{FF2B5EF4-FFF2-40B4-BE49-F238E27FC236}">
              <a16:creationId xmlns:a16="http://schemas.microsoft.com/office/drawing/2014/main" id="{FE907BE8-048B-4B4D-A80E-632FA557479D}"/>
            </a:ext>
          </a:extLst>
        </xdr:cNvPr>
        <xdr:cNvSpPr txBox="1"/>
      </xdr:nvSpPr>
      <xdr:spPr>
        <a:xfrm>
          <a:off x="18915595" y="660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167418</xdr:rowOff>
    </xdr:from>
    <xdr:ext cx="599010" cy="259045"/>
    <xdr:sp macro="" textlink="">
      <xdr:nvSpPr>
        <xdr:cNvPr id="488" name="n_2aveValue【一般廃棄物処理施設】&#10;一人当たり有形固定資産（償却資産）額">
          <a:extLst>
            <a:ext uri="{FF2B5EF4-FFF2-40B4-BE49-F238E27FC236}">
              <a16:creationId xmlns:a16="http://schemas.microsoft.com/office/drawing/2014/main" id="{325DEA03-2D83-4CED-9B1B-DCE933D67E77}"/>
            </a:ext>
          </a:extLst>
        </xdr:cNvPr>
        <xdr:cNvSpPr txBox="1"/>
      </xdr:nvSpPr>
      <xdr:spPr>
        <a:xfrm>
          <a:off x="18134545" y="6612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8190</xdr:rowOff>
    </xdr:from>
    <xdr:ext cx="599010" cy="259045"/>
    <xdr:sp macro="" textlink="">
      <xdr:nvSpPr>
        <xdr:cNvPr id="489" name="n_3aveValue【一般廃棄物処理施設】&#10;一人当たり有形固定資産（償却資産）額">
          <a:extLst>
            <a:ext uri="{FF2B5EF4-FFF2-40B4-BE49-F238E27FC236}">
              <a16:creationId xmlns:a16="http://schemas.microsoft.com/office/drawing/2014/main" id="{91B94B47-DF61-4A95-AF31-0852A9FFDF50}"/>
            </a:ext>
          </a:extLst>
        </xdr:cNvPr>
        <xdr:cNvSpPr txBox="1"/>
      </xdr:nvSpPr>
      <xdr:spPr>
        <a:xfrm>
          <a:off x="17321745" y="661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129085</xdr:rowOff>
    </xdr:from>
    <xdr:ext cx="599010" cy="259045"/>
    <xdr:sp macro="" textlink="">
      <xdr:nvSpPr>
        <xdr:cNvPr id="490" name="n_4aveValue【一般廃棄物処理施設】&#10;一人当たり有形固定資産（償却資産）額">
          <a:extLst>
            <a:ext uri="{FF2B5EF4-FFF2-40B4-BE49-F238E27FC236}">
              <a16:creationId xmlns:a16="http://schemas.microsoft.com/office/drawing/2014/main" id="{55074FED-6BD6-4DF4-A43F-8CFBFD9C65FC}"/>
            </a:ext>
          </a:extLst>
        </xdr:cNvPr>
        <xdr:cNvSpPr txBox="1"/>
      </xdr:nvSpPr>
      <xdr:spPr>
        <a:xfrm>
          <a:off x="16527995" y="657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1" name="正方形/長方形 490">
          <a:extLst>
            <a:ext uri="{FF2B5EF4-FFF2-40B4-BE49-F238E27FC236}">
              <a16:creationId xmlns:a16="http://schemas.microsoft.com/office/drawing/2014/main" id="{9BD2570D-736B-4F4F-B722-C672823934FF}"/>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2" name="正方形/長方形 491">
          <a:extLst>
            <a:ext uri="{FF2B5EF4-FFF2-40B4-BE49-F238E27FC236}">
              <a16:creationId xmlns:a16="http://schemas.microsoft.com/office/drawing/2014/main" id="{1881230C-1DCA-4B7F-8E00-78C75D753777}"/>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3" name="正方形/長方形 492">
          <a:extLst>
            <a:ext uri="{FF2B5EF4-FFF2-40B4-BE49-F238E27FC236}">
              <a16:creationId xmlns:a16="http://schemas.microsoft.com/office/drawing/2014/main" id="{2D26078D-F5B8-48B1-964D-8D424D04047A}"/>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4" name="正方形/長方形 493">
          <a:extLst>
            <a:ext uri="{FF2B5EF4-FFF2-40B4-BE49-F238E27FC236}">
              <a16:creationId xmlns:a16="http://schemas.microsoft.com/office/drawing/2014/main" id="{30B713C4-B54A-4CFF-A908-B2FAAB290CF0}"/>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5" name="正方形/長方形 494">
          <a:extLst>
            <a:ext uri="{FF2B5EF4-FFF2-40B4-BE49-F238E27FC236}">
              <a16:creationId xmlns:a16="http://schemas.microsoft.com/office/drawing/2014/main" id="{39C9C5B9-A9A0-45DA-A823-6CD7F1455BD3}"/>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6" name="正方形/長方形 495">
          <a:extLst>
            <a:ext uri="{FF2B5EF4-FFF2-40B4-BE49-F238E27FC236}">
              <a16:creationId xmlns:a16="http://schemas.microsoft.com/office/drawing/2014/main" id="{B3120DBB-75B7-4D85-885E-6BB5679D84FD}"/>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7" name="正方形/長方形 496">
          <a:extLst>
            <a:ext uri="{FF2B5EF4-FFF2-40B4-BE49-F238E27FC236}">
              <a16:creationId xmlns:a16="http://schemas.microsoft.com/office/drawing/2014/main" id="{FC8DCD33-DB7D-4ACA-A710-4AB1312A9F74}"/>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8" name="正方形/長方形 497">
          <a:extLst>
            <a:ext uri="{FF2B5EF4-FFF2-40B4-BE49-F238E27FC236}">
              <a16:creationId xmlns:a16="http://schemas.microsoft.com/office/drawing/2014/main" id="{086BC4BF-1C99-44D6-A8CA-78F832437E23}"/>
            </a:ext>
          </a:extLst>
        </xdr:cNvPr>
        <xdr:cNvSpPr/>
      </xdr:nvSpPr>
      <xdr:spPr>
        <a:xfrm>
          <a:off x="11207750" y="88138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99" name="正方形/長方形 498">
          <a:extLst>
            <a:ext uri="{FF2B5EF4-FFF2-40B4-BE49-F238E27FC236}">
              <a16:creationId xmlns:a16="http://schemas.microsoft.com/office/drawing/2014/main" id="{31B0641E-006B-467C-A72B-77D2230BAD37}"/>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0" name="正方形/長方形 499">
          <a:extLst>
            <a:ext uri="{FF2B5EF4-FFF2-40B4-BE49-F238E27FC236}">
              <a16:creationId xmlns:a16="http://schemas.microsoft.com/office/drawing/2014/main" id="{DD71159F-E555-4C5E-9673-5975E6C4DDF6}"/>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1" name="正方形/長方形 500">
          <a:extLst>
            <a:ext uri="{FF2B5EF4-FFF2-40B4-BE49-F238E27FC236}">
              <a16:creationId xmlns:a16="http://schemas.microsoft.com/office/drawing/2014/main" id="{08057DB2-319A-4254-8CA4-C9426DDB3030}"/>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2" name="正方形/長方形 501">
          <a:extLst>
            <a:ext uri="{FF2B5EF4-FFF2-40B4-BE49-F238E27FC236}">
              <a16:creationId xmlns:a16="http://schemas.microsoft.com/office/drawing/2014/main" id="{8791B5A7-C2C3-4FFE-9FF0-A1A829A27CB8}"/>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3" name="正方形/長方形 502">
          <a:extLst>
            <a:ext uri="{FF2B5EF4-FFF2-40B4-BE49-F238E27FC236}">
              <a16:creationId xmlns:a16="http://schemas.microsoft.com/office/drawing/2014/main" id="{7EAD64CD-2E6A-47BA-A068-FEE3A7913F0E}"/>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4" name="正方形/長方形 503">
          <a:extLst>
            <a:ext uri="{FF2B5EF4-FFF2-40B4-BE49-F238E27FC236}">
              <a16:creationId xmlns:a16="http://schemas.microsoft.com/office/drawing/2014/main" id="{D165148C-846E-4A3A-879D-49E1004A731D}"/>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5" name="正方形/長方形 504">
          <a:extLst>
            <a:ext uri="{FF2B5EF4-FFF2-40B4-BE49-F238E27FC236}">
              <a16:creationId xmlns:a16="http://schemas.microsoft.com/office/drawing/2014/main" id="{EE9971F3-7F55-44AC-97B3-60502D7E5614}"/>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6" name="正方形/長方形 505">
          <a:extLst>
            <a:ext uri="{FF2B5EF4-FFF2-40B4-BE49-F238E27FC236}">
              <a16:creationId xmlns:a16="http://schemas.microsoft.com/office/drawing/2014/main" id="{D927B3BA-EDD1-4D6E-B370-F380CCF2A14A}"/>
            </a:ext>
          </a:extLst>
        </xdr:cNvPr>
        <xdr:cNvSpPr/>
      </xdr:nvSpPr>
      <xdr:spPr>
        <a:xfrm>
          <a:off x="16459200" y="88138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07" name="正方形/長方形 506">
          <a:extLst>
            <a:ext uri="{FF2B5EF4-FFF2-40B4-BE49-F238E27FC236}">
              <a16:creationId xmlns:a16="http://schemas.microsoft.com/office/drawing/2014/main" id="{64A7CE07-70BC-4749-A30E-4BD79C0CE56B}"/>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8" name="正方形/長方形 507">
          <a:extLst>
            <a:ext uri="{FF2B5EF4-FFF2-40B4-BE49-F238E27FC236}">
              <a16:creationId xmlns:a16="http://schemas.microsoft.com/office/drawing/2014/main" id="{0CBB7A01-50F1-46FB-8B4F-0BE5A4D8C160}"/>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9" name="正方形/長方形 508">
          <a:extLst>
            <a:ext uri="{FF2B5EF4-FFF2-40B4-BE49-F238E27FC236}">
              <a16:creationId xmlns:a16="http://schemas.microsoft.com/office/drawing/2014/main" id="{DDEF1B15-460F-48C7-81F6-7C1505994A75}"/>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0" name="正方形/長方形 509">
          <a:extLst>
            <a:ext uri="{FF2B5EF4-FFF2-40B4-BE49-F238E27FC236}">
              <a16:creationId xmlns:a16="http://schemas.microsoft.com/office/drawing/2014/main" id="{74EC9A4F-330E-463C-A8A6-80FEF83A6E98}"/>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1" name="正方形/長方形 510">
          <a:extLst>
            <a:ext uri="{FF2B5EF4-FFF2-40B4-BE49-F238E27FC236}">
              <a16:creationId xmlns:a16="http://schemas.microsoft.com/office/drawing/2014/main" id="{E6CF34D7-FB0D-4C88-A50D-B11E2E8E384E}"/>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2" name="正方形/長方形 511">
          <a:extLst>
            <a:ext uri="{FF2B5EF4-FFF2-40B4-BE49-F238E27FC236}">
              <a16:creationId xmlns:a16="http://schemas.microsoft.com/office/drawing/2014/main" id="{75F6FA24-1656-49B9-9ADE-2FF78A3B9F57}"/>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3" name="正方形/長方形 512">
          <a:extLst>
            <a:ext uri="{FF2B5EF4-FFF2-40B4-BE49-F238E27FC236}">
              <a16:creationId xmlns:a16="http://schemas.microsoft.com/office/drawing/2014/main" id="{B1C6CD26-F514-4E84-BC30-D950991A9734}"/>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4" name="正方形/長方形 513">
          <a:extLst>
            <a:ext uri="{FF2B5EF4-FFF2-40B4-BE49-F238E27FC236}">
              <a16:creationId xmlns:a16="http://schemas.microsoft.com/office/drawing/2014/main" id="{C05E833B-6276-43ED-BA9D-9D1C4DE9EC04}"/>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5" name="テキスト ボックス 514">
          <a:extLst>
            <a:ext uri="{FF2B5EF4-FFF2-40B4-BE49-F238E27FC236}">
              <a16:creationId xmlns:a16="http://schemas.microsoft.com/office/drawing/2014/main" id="{55D8B65E-1595-45FE-AC57-CEE2FAEC0294}"/>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6" name="直線コネクタ 515">
          <a:extLst>
            <a:ext uri="{FF2B5EF4-FFF2-40B4-BE49-F238E27FC236}">
              <a16:creationId xmlns:a16="http://schemas.microsoft.com/office/drawing/2014/main" id="{D431E779-9C74-48F5-AC29-19F577F9A964}"/>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7" name="テキスト ボックス 516">
          <a:extLst>
            <a:ext uri="{FF2B5EF4-FFF2-40B4-BE49-F238E27FC236}">
              <a16:creationId xmlns:a16="http://schemas.microsoft.com/office/drawing/2014/main" id="{22250CFB-7EB5-4014-90DF-AC999E44A9AF}"/>
            </a:ext>
          </a:extLst>
        </xdr:cNvPr>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18" name="直線コネクタ 517">
          <a:extLst>
            <a:ext uri="{FF2B5EF4-FFF2-40B4-BE49-F238E27FC236}">
              <a16:creationId xmlns:a16="http://schemas.microsoft.com/office/drawing/2014/main" id="{D081E3E6-D3B2-49E9-A03A-22D5F02D1BB9}"/>
            </a:ext>
          </a:extLst>
        </xdr:cNvPr>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19" name="テキスト ボックス 518">
          <a:extLst>
            <a:ext uri="{FF2B5EF4-FFF2-40B4-BE49-F238E27FC236}">
              <a16:creationId xmlns:a16="http://schemas.microsoft.com/office/drawing/2014/main" id="{C1211CA0-050C-4F11-BBBC-5AC365519378}"/>
            </a:ext>
          </a:extLst>
        </xdr:cNvPr>
        <xdr:cNvSpPr txBox="1"/>
      </xdr:nvSpPr>
      <xdr:spPr>
        <a:xfrm>
          <a:off x="107977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0" name="直線コネクタ 519">
          <a:extLst>
            <a:ext uri="{FF2B5EF4-FFF2-40B4-BE49-F238E27FC236}">
              <a16:creationId xmlns:a16="http://schemas.microsoft.com/office/drawing/2014/main" id="{B615764E-C229-4B7E-B7EA-F70BF40F7711}"/>
            </a:ext>
          </a:extLst>
        </xdr:cNvPr>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1" name="テキスト ボックス 520">
          <a:extLst>
            <a:ext uri="{FF2B5EF4-FFF2-40B4-BE49-F238E27FC236}">
              <a16:creationId xmlns:a16="http://schemas.microsoft.com/office/drawing/2014/main" id="{4C58EB7B-F7CC-43CD-AFE7-C64A4B1D22DB}"/>
            </a:ext>
          </a:extLst>
        </xdr:cNvPr>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2" name="直線コネクタ 521">
          <a:extLst>
            <a:ext uri="{FF2B5EF4-FFF2-40B4-BE49-F238E27FC236}">
              <a16:creationId xmlns:a16="http://schemas.microsoft.com/office/drawing/2014/main" id="{08B89E05-3B74-4AD4-97F7-BA47B40A53C7}"/>
            </a:ext>
          </a:extLst>
        </xdr:cNvPr>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3" name="テキスト ボックス 522">
          <a:extLst>
            <a:ext uri="{FF2B5EF4-FFF2-40B4-BE49-F238E27FC236}">
              <a16:creationId xmlns:a16="http://schemas.microsoft.com/office/drawing/2014/main" id="{63DD8413-5048-48A3-B58A-923608EE01DC}"/>
            </a:ext>
          </a:extLst>
        </xdr:cNvPr>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24" name="直線コネクタ 523">
          <a:extLst>
            <a:ext uri="{FF2B5EF4-FFF2-40B4-BE49-F238E27FC236}">
              <a16:creationId xmlns:a16="http://schemas.microsoft.com/office/drawing/2014/main" id="{EBC557AD-BD0E-4AEC-AC36-134EE64C7568}"/>
            </a:ext>
          </a:extLst>
        </xdr:cNvPr>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5" name="テキスト ボックス 524">
          <a:extLst>
            <a:ext uri="{FF2B5EF4-FFF2-40B4-BE49-F238E27FC236}">
              <a16:creationId xmlns:a16="http://schemas.microsoft.com/office/drawing/2014/main" id="{0715A088-DFFD-4911-A351-C738F65BBEC3}"/>
            </a:ext>
          </a:extLst>
        </xdr:cNvPr>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6" name="直線コネクタ 525">
          <a:extLst>
            <a:ext uri="{FF2B5EF4-FFF2-40B4-BE49-F238E27FC236}">
              <a16:creationId xmlns:a16="http://schemas.microsoft.com/office/drawing/2014/main" id="{41926DB8-CADB-4390-89E9-7D29A88B311C}"/>
            </a:ext>
          </a:extLst>
        </xdr:cNvPr>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7" name="テキスト ボックス 526">
          <a:extLst>
            <a:ext uri="{FF2B5EF4-FFF2-40B4-BE49-F238E27FC236}">
              <a16:creationId xmlns:a16="http://schemas.microsoft.com/office/drawing/2014/main" id="{03372A3E-4548-4804-AF5C-8ACEBA95FB95}"/>
            </a:ext>
          </a:extLst>
        </xdr:cNvPr>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8" name="直線コネクタ 527">
          <a:extLst>
            <a:ext uri="{FF2B5EF4-FFF2-40B4-BE49-F238E27FC236}">
              <a16:creationId xmlns:a16="http://schemas.microsoft.com/office/drawing/2014/main" id="{7DDF016B-E89F-4245-8B75-C542F9AEB24F}"/>
            </a:ext>
          </a:extLst>
        </xdr:cNvPr>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29" name="テキスト ボックス 528">
          <a:extLst>
            <a:ext uri="{FF2B5EF4-FFF2-40B4-BE49-F238E27FC236}">
              <a16:creationId xmlns:a16="http://schemas.microsoft.com/office/drawing/2014/main" id="{58979F82-2576-4F22-ABFA-2415E417A89C}"/>
            </a:ext>
          </a:extLst>
        </xdr:cNvPr>
        <xdr:cNvSpPr txBox="1"/>
      </xdr:nvSpPr>
      <xdr:spPr>
        <a:xfrm>
          <a:off x="1090691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0" name="直線コネクタ 529">
          <a:extLst>
            <a:ext uri="{FF2B5EF4-FFF2-40B4-BE49-F238E27FC236}">
              <a16:creationId xmlns:a16="http://schemas.microsoft.com/office/drawing/2014/main" id="{2B58B214-7C4C-4C1F-862C-E9F7452C6F1D}"/>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消防施設】&#10;有形固定資産減価償却率グラフ枠">
          <a:extLst>
            <a:ext uri="{FF2B5EF4-FFF2-40B4-BE49-F238E27FC236}">
              <a16:creationId xmlns:a16="http://schemas.microsoft.com/office/drawing/2014/main" id="{B7B16B47-D83B-43AF-AFD9-82B29B3E9584}"/>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532" name="直線コネクタ 531">
          <a:extLst>
            <a:ext uri="{FF2B5EF4-FFF2-40B4-BE49-F238E27FC236}">
              <a16:creationId xmlns:a16="http://schemas.microsoft.com/office/drawing/2014/main" id="{F5302E61-F143-4010-A413-B15D6F60160E}"/>
            </a:ext>
          </a:extLst>
        </xdr:cNvPr>
        <xdr:cNvCxnSpPr/>
      </xdr:nvCxnSpPr>
      <xdr:spPr>
        <a:xfrm flipV="1">
          <a:off x="14699614" y="12901023"/>
          <a:ext cx="0" cy="14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33" name="【消防施設】&#10;有形固定資産減価償却率最小値テキスト">
          <a:extLst>
            <a:ext uri="{FF2B5EF4-FFF2-40B4-BE49-F238E27FC236}">
              <a16:creationId xmlns:a16="http://schemas.microsoft.com/office/drawing/2014/main" id="{52183137-F46C-49CE-AA33-164AFD2887BE}"/>
            </a:ext>
          </a:extLst>
        </xdr:cNvPr>
        <xdr:cNvSpPr txBox="1"/>
      </xdr:nvSpPr>
      <xdr:spPr>
        <a:xfrm>
          <a:off x="1473835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34" name="直線コネクタ 533">
          <a:extLst>
            <a:ext uri="{FF2B5EF4-FFF2-40B4-BE49-F238E27FC236}">
              <a16:creationId xmlns:a16="http://schemas.microsoft.com/office/drawing/2014/main" id="{7F4C8ED0-7CF7-4C59-916F-A33D2C9C5C23}"/>
            </a:ext>
          </a:extLst>
        </xdr:cNvPr>
        <xdr:cNvCxnSpPr/>
      </xdr:nvCxnSpPr>
      <xdr:spPr>
        <a:xfrm>
          <a:off x="146113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535" name="【消防施設】&#10;有形固定資産減価償却率最大値テキスト">
          <a:extLst>
            <a:ext uri="{FF2B5EF4-FFF2-40B4-BE49-F238E27FC236}">
              <a16:creationId xmlns:a16="http://schemas.microsoft.com/office/drawing/2014/main" id="{B50A5E2E-6C47-402D-9266-B3D1F8ECAD69}"/>
            </a:ext>
          </a:extLst>
        </xdr:cNvPr>
        <xdr:cNvSpPr txBox="1"/>
      </xdr:nvSpPr>
      <xdr:spPr>
        <a:xfrm>
          <a:off x="14738350" y="126889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536" name="直線コネクタ 535">
          <a:extLst>
            <a:ext uri="{FF2B5EF4-FFF2-40B4-BE49-F238E27FC236}">
              <a16:creationId xmlns:a16="http://schemas.microsoft.com/office/drawing/2014/main" id="{3BE15F4A-2EFB-412A-993B-3014754FE873}"/>
            </a:ext>
          </a:extLst>
        </xdr:cNvPr>
        <xdr:cNvCxnSpPr/>
      </xdr:nvCxnSpPr>
      <xdr:spPr>
        <a:xfrm>
          <a:off x="14611350" y="129010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160400</xdr:rowOff>
    </xdr:from>
    <xdr:ext cx="405111" cy="259045"/>
    <xdr:sp macro="" textlink="">
      <xdr:nvSpPr>
        <xdr:cNvPr id="537" name="【消防施設】&#10;有形固定資産減価償却率平均値テキスト">
          <a:extLst>
            <a:ext uri="{FF2B5EF4-FFF2-40B4-BE49-F238E27FC236}">
              <a16:creationId xmlns:a16="http://schemas.microsoft.com/office/drawing/2014/main" id="{8045B61A-DCAC-4A28-BFAC-E789CF773438}"/>
            </a:ext>
          </a:extLst>
        </xdr:cNvPr>
        <xdr:cNvSpPr txBox="1"/>
      </xdr:nvSpPr>
      <xdr:spPr>
        <a:xfrm>
          <a:off x="14738350" y="13539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538" name="フローチャート: 判断 537">
          <a:extLst>
            <a:ext uri="{FF2B5EF4-FFF2-40B4-BE49-F238E27FC236}">
              <a16:creationId xmlns:a16="http://schemas.microsoft.com/office/drawing/2014/main" id="{75E51AD3-DE89-4E79-998E-95AF581EC8E0}"/>
            </a:ext>
          </a:extLst>
        </xdr:cNvPr>
        <xdr:cNvSpPr/>
      </xdr:nvSpPr>
      <xdr:spPr>
        <a:xfrm>
          <a:off x="14649450" y="1368207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539" name="フローチャート: 判断 538">
          <a:extLst>
            <a:ext uri="{FF2B5EF4-FFF2-40B4-BE49-F238E27FC236}">
              <a16:creationId xmlns:a16="http://schemas.microsoft.com/office/drawing/2014/main" id="{39C26094-6DFC-4FBB-8A8C-7F7D37C7C282}"/>
            </a:ext>
          </a:extLst>
        </xdr:cNvPr>
        <xdr:cNvSpPr/>
      </xdr:nvSpPr>
      <xdr:spPr>
        <a:xfrm>
          <a:off x="13887450" y="1373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5262</xdr:rowOff>
    </xdr:from>
    <xdr:to>
      <xdr:col>76</xdr:col>
      <xdr:colOff>165100</xdr:colOff>
      <xdr:row>83</xdr:row>
      <xdr:rowOff>106862</xdr:rowOff>
    </xdr:to>
    <xdr:sp macro="" textlink="">
      <xdr:nvSpPr>
        <xdr:cNvPr id="540" name="フローチャート: 判断 539">
          <a:extLst>
            <a:ext uri="{FF2B5EF4-FFF2-40B4-BE49-F238E27FC236}">
              <a16:creationId xmlns:a16="http://schemas.microsoft.com/office/drawing/2014/main" id="{2774DEA5-C1F2-4CE6-A3C6-717FCB8F9D86}"/>
            </a:ext>
          </a:extLst>
        </xdr:cNvPr>
        <xdr:cNvSpPr/>
      </xdr:nvSpPr>
      <xdr:spPr>
        <a:xfrm>
          <a:off x="13093700" y="1371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117929</xdr:rowOff>
    </xdr:from>
    <xdr:to>
      <xdr:col>72</xdr:col>
      <xdr:colOff>38100</xdr:colOff>
      <xdr:row>83</xdr:row>
      <xdr:rowOff>48079</xdr:rowOff>
    </xdr:to>
    <xdr:sp macro="" textlink="">
      <xdr:nvSpPr>
        <xdr:cNvPr id="541" name="フローチャート: 判断 540">
          <a:extLst>
            <a:ext uri="{FF2B5EF4-FFF2-40B4-BE49-F238E27FC236}">
              <a16:creationId xmlns:a16="http://schemas.microsoft.com/office/drawing/2014/main" id="{6085A8FD-6C29-43EA-912F-0DF292474F65}"/>
            </a:ext>
          </a:extLst>
        </xdr:cNvPr>
        <xdr:cNvSpPr/>
      </xdr:nvSpPr>
      <xdr:spPr>
        <a:xfrm>
          <a:off x="12299950" y="1366247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542" name="フローチャート: 判断 541">
          <a:extLst>
            <a:ext uri="{FF2B5EF4-FFF2-40B4-BE49-F238E27FC236}">
              <a16:creationId xmlns:a16="http://schemas.microsoft.com/office/drawing/2014/main" id="{7C885098-0252-48F6-8B13-0A02C1BE25E2}"/>
            </a:ext>
          </a:extLst>
        </xdr:cNvPr>
        <xdr:cNvSpPr/>
      </xdr:nvSpPr>
      <xdr:spPr>
        <a:xfrm>
          <a:off x="11487150" y="137081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3" name="テキスト ボックス 542">
          <a:extLst>
            <a:ext uri="{FF2B5EF4-FFF2-40B4-BE49-F238E27FC236}">
              <a16:creationId xmlns:a16="http://schemas.microsoft.com/office/drawing/2014/main" id="{722942F7-E774-4F18-A903-C81024BB9C3C}"/>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4" name="テキスト ボックス 543">
          <a:extLst>
            <a:ext uri="{FF2B5EF4-FFF2-40B4-BE49-F238E27FC236}">
              <a16:creationId xmlns:a16="http://schemas.microsoft.com/office/drawing/2014/main" id="{836D20A3-1C9F-41E7-B027-42BD6BB634E6}"/>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5" name="テキスト ボックス 544">
          <a:extLst>
            <a:ext uri="{FF2B5EF4-FFF2-40B4-BE49-F238E27FC236}">
              <a16:creationId xmlns:a16="http://schemas.microsoft.com/office/drawing/2014/main" id="{0FF67BF6-5C8A-4527-B072-38ED67B825D4}"/>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6" name="テキスト ボックス 545">
          <a:extLst>
            <a:ext uri="{FF2B5EF4-FFF2-40B4-BE49-F238E27FC236}">
              <a16:creationId xmlns:a16="http://schemas.microsoft.com/office/drawing/2014/main" id="{EE8F34DD-4FCC-4A98-93BE-38DC5B4AB8F6}"/>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7" name="テキスト ボックス 546">
          <a:extLst>
            <a:ext uri="{FF2B5EF4-FFF2-40B4-BE49-F238E27FC236}">
              <a16:creationId xmlns:a16="http://schemas.microsoft.com/office/drawing/2014/main" id="{C090F359-24F6-4222-84B9-5D955CA990C5}"/>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44450</xdr:rowOff>
    </xdr:from>
    <xdr:to>
      <xdr:col>85</xdr:col>
      <xdr:colOff>177800</xdr:colOff>
      <xdr:row>86</xdr:row>
      <xdr:rowOff>146050</xdr:rowOff>
    </xdr:to>
    <xdr:sp macro="" textlink="">
      <xdr:nvSpPr>
        <xdr:cNvPr id="548" name="楕円 547">
          <a:extLst>
            <a:ext uri="{FF2B5EF4-FFF2-40B4-BE49-F238E27FC236}">
              <a16:creationId xmlns:a16="http://schemas.microsoft.com/office/drawing/2014/main" id="{F4DFF1EE-2E8E-4209-9729-F086AAEDEEF0}"/>
            </a:ext>
          </a:extLst>
        </xdr:cNvPr>
        <xdr:cNvSpPr/>
      </xdr:nvSpPr>
      <xdr:spPr>
        <a:xfrm>
          <a:off x="14649450" y="142494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130827</xdr:rowOff>
    </xdr:from>
    <xdr:ext cx="405111" cy="259045"/>
    <xdr:sp macro="" textlink="">
      <xdr:nvSpPr>
        <xdr:cNvPr id="549" name="【消防施設】&#10;有形固定資産減価償却率該当値テキスト">
          <a:extLst>
            <a:ext uri="{FF2B5EF4-FFF2-40B4-BE49-F238E27FC236}">
              <a16:creationId xmlns:a16="http://schemas.microsoft.com/office/drawing/2014/main" id="{8D58F7D6-C58B-4934-8725-35B1B8707AF5}"/>
            </a:ext>
          </a:extLst>
        </xdr:cNvPr>
        <xdr:cNvSpPr txBox="1"/>
      </xdr:nvSpPr>
      <xdr:spPr>
        <a:xfrm>
          <a:off x="14738350" y="14170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36286</xdr:rowOff>
    </xdr:from>
    <xdr:to>
      <xdr:col>81</xdr:col>
      <xdr:colOff>101600</xdr:colOff>
      <xdr:row>86</xdr:row>
      <xdr:rowOff>137886</xdr:rowOff>
    </xdr:to>
    <xdr:sp macro="" textlink="">
      <xdr:nvSpPr>
        <xdr:cNvPr id="550" name="楕円 549">
          <a:extLst>
            <a:ext uri="{FF2B5EF4-FFF2-40B4-BE49-F238E27FC236}">
              <a16:creationId xmlns:a16="http://schemas.microsoft.com/office/drawing/2014/main" id="{9F87E772-935D-4404-B648-1FFA85DAA668}"/>
            </a:ext>
          </a:extLst>
        </xdr:cNvPr>
        <xdr:cNvSpPr/>
      </xdr:nvSpPr>
      <xdr:spPr>
        <a:xfrm>
          <a:off x="13887450" y="1424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87086</xdr:rowOff>
    </xdr:from>
    <xdr:to>
      <xdr:col>85</xdr:col>
      <xdr:colOff>127000</xdr:colOff>
      <xdr:row>86</xdr:row>
      <xdr:rowOff>95250</xdr:rowOff>
    </xdr:to>
    <xdr:cxnSp macro="">
      <xdr:nvCxnSpPr>
        <xdr:cNvPr id="551" name="直線コネクタ 550">
          <a:extLst>
            <a:ext uri="{FF2B5EF4-FFF2-40B4-BE49-F238E27FC236}">
              <a16:creationId xmlns:a16="http://schemas.microsoft.com/office/drawing/2014/main" id="{82BCDE8D-2B2E-4DA5-B1FD-01BAD6493F91}"/>
            </a:ext>
          </a:extLst>
        </xdr:cNvPr>
        <xdr:cNvCxnSpPr/>
      </xdr:nvCxnSpPr>
      <xdr:spPr>
        <a:xfrm>
          <a:off x="13938250" y="14292036"/>
          <a:ext cx="762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49349</xdr:rowOff>
    </xdr:from>
    <xdr:to>
      <xdr:col>76</xdr:col>
      <xdr:colOff>165100</xdr:colOff>
      <xdr:row>86</xdr:row>
      <xdr:rowOff>150949</xdr:rowOff>
    </xdr:to>
    <xdr:sp macro="" textlink="">
      <xdr:nvSpPr>
        <xdr:cNvPr id="552" name="楕円 551">
          <a:extLst>
            <a:ext uri="{FF2B5EF4-FFF2-40B4-BE49-F238E27FC236}">
              <a16:creationId xmlns:a16="http://schemas.microsoft.com/office/drawing/2014/main" id="{A2C34981-E1FE-4A73-9094-DFFF89CB7749}"/>
            </a:ext>
          </a:extLst>
        </xdr:cNvPr>
        <xdr:cNvSpPr/>
      </xdr:nvSpPr>
      <xdr:spPr>
        <a:xfrm>
          <a:off x="13093700" y="1425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87086</xdr:rowOff>
    </xdr:from>
    <xdr:to>
      <xdr:col>81</xdr:col>
      <xdr:colOff>50800</xdr:colOff>
      <xdr:row>86</xdr:row>
      <xdr:rowOff>100149</xdr:rowOff>
    </xdr:to>
    <xdr:cxnSp macro="">
      <xdr:nvCxnSpPr>
        <xdr:cNvPr id="553" name="直線コネクタ 552">
          <a:extLst>
            <a:ext uri="{FF2B5EF4-FFF2-40B4-BE49-F238E27FC236}">
              <a16:creationId xmlns:a16="http://schemas.microsoft.com/office/drawing/2014/main" id="{E32031D7-3440-444E-AEE4-85FB87F1B531}"/>
            </a:ext>
          </a:extLst>
        </xdr:cNvPr>
        <xdr:cNvCxnSpPr/>
      </xdr:nvCxnSpPr>
      <xdr:spPr>
        <a:xfrm flipV="1">
          <a:off x="13144500" y="14292036"/>
          <a:ext cx="79375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65677</xdr:rowOff>
    </xdr:from>
    <xdr:to>
      <xdr:col>72</xdr:col>
      <xdr:colOff>38100</xdr:colOff>
      <xdr:row>86</xdr:row>
      <xdr:rowOff>167277</xdr:rowOff>
    </xdr:to>
    <xdr:sp macro="" textlink="">
      <xdr:nvSpPr>
        <xdr:cNvPr id="554" name="楕円 553">
          <a:extLst>
            <a:ext uri="{FF2B5EF4-FFF2-40B4-BE49-F238E27FC236}">
              <a16:creationId xmlns:a16="http://schemas.microsoft.com/office/drawing/2014/main" id="{A4017656-DC11-4F74-BD3E-D9520197B251}"/>
            </a:ext>
          </a:extLst>
        </xdr:cNvPr>
        <xdr:cNvSpPr/>
      </xdr:nvSpPr>
      <xdr:spPr>
        <a:xfrm>
          <a:off x="12299950" y="1427062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100149</xdr:rowOff>
    </xdr:from>
    <xdr:to>
      <xdr:col>76</xdr:col>
      <xdr:colOff>114300</xdr:colOff>
      <xdr:row>86</xdr:row>
      <xdr:rowOff>116477</xdr:rowOff>
    </xdr:to>
    <xdr:cxnSp macro="">
      <xdr:nvCxnSpPr>
        <xdr:cNvPr id="555" name="直線コネクタ 554">
          <a:extLst>
            <a:ext uri="{FF2B5EF4-FFF2-40B4-BE49-F238E27FC236}">
              <a16:creationId xmlns:a16="http://schemas.microsoft.com/office/drawing/2014/main" id="{E40BD230-4BE5-4849-9528-D9A5A6B6B486}"/>
            </a:ext>
          </a:extLst>
        </xdr:cNvPr>
        <xdr:cNvCxnSpPr/>
      </xdr:nvCxnSpPr>
      <xdr:spPr>
        <a:xfrm flipV="1">
          <a:off x="12344400" y="14305099"/>
          <a:ext cx="8001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64044</xdr:rowOff>
    </xdr:from>
    <xdr:to>
      <xdr:col>67</xdr:col>
      <xdr:colOff>101600</xdr:colOff>
      <xdr:row>86</xdr:row>
      <xdr:rowOff>165644</xdr:rowOff>
    </xdr:to>
    <xdr:sp macro="" textlink="">
      <xdr:nvSpPr>
        <xdr:cNvPr id="556" name="楕円 555">
          <a:extLst>
            <a:ext uri="{FF2B5EF4-FFF2-40B4-BE49-F238E27FC236}">
              <a16:creationId xmlns:a16="http://schemas.microsoft.com/office/drawing/2014/main" id="{2ED896D4-BE1F-4058-9E4D-BC6ECD0B6C53}"/>
            </a:ext>
          </a:extLst>
        </xdr:cNvPr>
        <xdr:cNvSpPr/>
      </xdr:nvSpPr>
      <xdr:spPr>
        <a:xfrm>
          <a:off x="11487150" y="1426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114844</xdr:rowOff>
    </xdr:from>
    <xdr:to>
      <xdr:col>71</xdr:col>
      <xdr:colOff>177800</xdr:colOff>
      <xdr:row>86</xdr:row>
      <xdr:rowOff>116477</xdr:rowOff>
    </xdr:to>
    <xdr:cxnSp macro="">
      <xdr:nvCxnSpPr>
        <xdr:cNvPr id="557" name="直線コネクタ 556">
          <a:extLst>
            <a:ext uri="{FF2B5EF4-FFF2-40B4-BE49-F238E27FC236}">
              <a16:creationId xmlns:a16="http://schemas.microsoft.com/office/drawing/2014/main" id="{3D3BFBDF-32BD-4366-BAA7-25BEC6BB1D7E}"/>
            </a:ext>
          </a:extLst>
        </xdr:cNvPr>
        <xdr:cNvCxnSpPr/>
      </xdr:nvCxnSpPr>
      <xdr:spPr>
        <a:xfrm>
          <a:off x="11537950" y="14319794"/>
          <a:ext cx="80645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146248</xdr:rowOff>
    </xdr:from>
    <xdr:ext cx="405111" cy="259045"/>
    <xdr:sp macro="" textlink="">
      <xdr:nvSpPr>
        <xdr:cNvPr id="558" name="n_1aveValue【消防施設】&#10;有形固定資産減価償却率">
          <a:extLst>
            <a:ext uri="{FF2B5EF4-FFF2-40B4-BE49-F238E27FC236}">
              <a16:creationId xmlns:a16="http://schemas.microsoft.com/office/drawing/2014/main" id="{06EB3763-D9D3-4A25-9780-B60E99975C5A}"/>
            </a:ext>
          </a:extLst>
        </xdr:cNvPr>
        <xdr:cNvSpPr txBox="1"/>
      </xdr:nvSpPr>
      <xdr:spPr>
        <a:xfrm>
          <a:off x="13742044" y="13525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123389</xdr:rowOff>
    </xdr:from>
    <xdr:ext cx="405111" cy="259045"/>
    <xdr:sp macro="" textlink="">
      <xdr:nvSpPr>
        <xdr:cNvPr id="559" name="n_2aveValue【消防施設】&#10;有形固定資産減価償却率">
          <a:extLst>
            <a:ext uri="{FF2B5EF4-FFF2-40B4-BE49-F238E27FC236}">
              <a16:creationId xmlns:a16="http://schemas.microsoft.com/office/drawing/2014/main" id="{1DFF71DE-A379-4E7C-A42B-FBCEF3D7053F}"/>
            </a:ext>
          </a:extLst>
        </xdr:cNvPr>
        <xdr:cNvSpPr txBox="1"/>
      </xdr:nvSpPr>
      <xdr:spPr>
        <a:xfrm>
          <a:off x="12960994" y="13502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64606</xdr:rowOff>
    </xdr:from>
    <xdr:ext cx="405111" cy="259045"/>
    <xdr:sp macro="" textlink="">
      <xdr:nvSpPr>
        <xdr:cNvPr id="560" name="n_3aveValue【消防施設】&#10;有形固定資産減価償却率">
          <a:extLst>
            <a:ext uri="{FF2B5EF4-FFF2-40B4-BE49-F238E27FC236}">
              <a16:creationId xmlns:a16="http://schemas.microsoft.com/office/drawing/2014/main" id="{5CE4DB9F-6B3F-44F9-B118-FA9915C00F9D}"/>
            </a:ext>
          </a:extLst>
        </xdr:cNvPr>
        <xdr:cNvSpPr txBox="1"/>
      </xdr:nvSpPr>
      <xdr:spPr>
        <a:xfrm>
          <a:off x="12167244" y="13444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110326</xdr:rowOff>
    </xdr:from>
    <xdr:ext cx="405111" cy="259045"/>
    <xdr:sp macro="" textlink="">
      <xdr:nvSpPr>
        <xdr:cNvPr id="561" name="n_4aveValue【消防施設】&#10;有形固定資産減価償却率">
          <a:extLst>
            <a:ext uri="{FF2B5EF4-FFF2-40B4-BE49-F238E27FC236}">
              <a16:creationId xmlns:a16="http://schemas.microsoft.com/office/drawing/2014/main" id="{95D9BF3B-7ED5-4973-86F8-6377AF239DA7}"/>
            </a:ext>
          </a:extLst>
        </xdr:cNvPr>
        <xdr:cNvSpPr txBox="1"/>
      </xdr:nvSpPr>
      <xdr:spPr>
        <a:xfrm>
          <a:off x="11354444" y="13489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129013</xdr:rowOff>
    </xdr:from>
    <xdr:ext cx="405111" cy="259045"/>
    <xdr:sp macro="" textlink="">
      <xdr:nvSpPr>
        <xdr:cNvPr id="562" name="n_1mainValue【消防施設】&#10;有形固定資産減価償却率">
          <a:extLst>
            <a:ext uri="{FF2B5EF4-FFF2-40B4-BE49-F238E27FC236}">
              <a16:creationId xmlns:a16="http://schemas.microsoft.com/office/drawing/2014/main" id="{C5AED1FD-227C-4A2C-B2A3-B7A5EB3052E9}"/>
            </a:ext>
          </a:extLst>
        </xdr:cNvPr>
        <xdr:cNvSpPr txBox="1"/>
      </xdr:nvSpPr>
      <xdr:spPr>
        <a:xfrm>
          <a:off x="13742044" y="1433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142076</xdr:rowOff>
    </xdr:from>
    <xdr:ext cx="405111" cy="259045"/>
    <xdr:sp macro="" textlink="">
      <xdr:nvSpPr>
        <xdr:cNvPr id="563" name="n_2mainValue【消防施設】&#10;有形固定資産減価償却率">
          <a:extLst>
            <a:ext uri="{FF2B5EF4-FFF2-40B4-BE49-F238E27FC236}">
              <a16:creationId xmlns:a16="http://schemas.microsoft.com/office/drawing/2014/main" id="{228F1469-813F-407A-9772-A495E25B7C4F}"/>
            </a:ext>
          </a:extLst>
        </xdr:cNvPr>
        <xdr:cNvSpPr txBox="1"/>
      </xdr:nvSpPr>
      <xdr:spPr>
        <a:xfrm>
          <a:off x="12960994" y="14347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158404</xdr:rowOff>
    </xdr:from>
    <xdr:ext cx="405111" cy="259045"/>
    <xdr:sp macro="" textlink="">
      <xdr:nvSpPr>
        <xdr:cNvPr id="564" name="n_3mainValue【消防施設】&#10;有形固定資産減価償却率">
          <a:extLst>
            <a:ext uri="{FF2B5EF4-FFF2-40B4-BE49-F238E27FC236}">
              <a16:creationId xmlns:a16="http://schemas.microsoft.com/office/drawing/2014/main" id="{CD5A13AB-0A10-43E5-B085-4BCDE131DE0B}"/>
            </a:ext>
          </a:extLst>
        </xdr:cNvPr>
        <xdr:cNvSpPr txBox="1"/>
      </xdr:nvSpPr>
      <xdr:spPr>
        <a:xfrm>
          <a:off x="12167244" y="14363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156771</xdr:rowOff>
    </xdr:from>
    <xdr:ext cx="405111" cy="259045"/>
    <xdr:sp macro="" textlink="">
      <xdr:nvSpPr>
        <xdr:cNvPr id="565" name="n_4mainValue【消防施設】&#10;有形固定資産減価償却率">
          <a:extLst>
            <a:ext uri="{FF2B5EF4-FFF2-40B4-BE49-F238E27FC236}">
              <a16:creationId xmlns:a16="http://schemas.microsoft.com/office/drawing/2014/main" id="{6C182C54-E4BE-43D8-8DD5-C3550BCFE27F}"/>
            </a:ext>
          </a:extLst>
        </xdr:cNvPr>
        <xdr:cNvSpPr txBox="1"/>
      </xdr:nvSpPr>
      <xdr:spPr>
        <a:xfrm>
          <a:off x="11354444" y="14361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6" name="正方形/長方形 565">
          <a:extLst>
            <a:ext uri="{FF2B5EF4-FFF2-40B4-BE49-F238E27FC236}">
              <a16:creationId xmlns:a16="http://schemas.microsoft.com/office/drawing/2014/main" id="{971D9C60-8864-4342-9B95-B53BCD1C67EC}"/>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7" name="正方形/長方形 566">
          <a:extLst>
            <a:ext uri="{FF2B5EF4-FFF2-40B4-BE49-F238E27FC236}">
              <a16:creationId xmlns:a16="http://schemas.microsoft.com/office/drawing/2014/main" id="{FA087710-510D-4B6F-85E2-34F0514C2CF3}"/>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8" name="正方形/長方形 567">
          <a:extLst>
            <a:ext uri="{FF2B5EF4-FFF2-40B4-BE49-F238E27FC236}">
              <a16:creationId xmlns:a16="http://schemas.microsoft.com/office/drawing/2014/main" id="{5763B737-DEF7-4B02-9893-346CA650DEAE}"/>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9" name="正方形/長方形 568">
          <a:extLst>
            <a:ext uri="{FF2B5EF4-FFF2-40B4-BE49-F238E27FC236}">
              <a16:creationId xmlns:a16="http://schemas.microsoft.com/office/drawing/2014/main" id="{E27C4BCD-BF7E-4347-978B-8685D7143DE8}"/>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0" name="正方形/長方形 569">
          <a:extLst>
            <a:ext uri="{FF2B5EF4-FFF2-40B4-BE49-F238E27FC236}">
              <a16:creationId xmlns:a16="http://schemas.microsoft.com/office/drawing/2014/main" id="{CC08AACA-AD71-49DA-ABE0-A232C12DCD8E}"/>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1" name="正方形/長方形 570">
          <a:extLst>
            <a:ext uri="{FF2B5EF4-FFF2-40B4-BE49-F238E27FC236}">
              <a16:creationId xmlns:a16="http://schemas.microsoft.com/office/drawing/2014/main" id="{BAAE0427-5122-4C9A-A2FE-09AE5056DD0C}"/>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2" name="正方形/長方形 571">
          <a:extLst>
            <a:ext uri="{FF2B5EF4-FFF2-40B4-BE49-F238E27FC236}">
              <a16:creationId xmlns:a16="http://schemas.microsoft.com/office/drawing/2014/main" id="{A52801C2-FCC7-43DC-B7C0-0C27B2677DC9}"/>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3" name="正方形/長方形 572">
          <a:extLst>
            <a:ext uri="{FF2B5EF4-FFF2-40B4-BE49-F238E27FC236}">
              <a16:creationId xmlns:a16="http://schemas.microsoft.com/office/drawing/2014/main" id="{66399BAB-BB79-43DA-8280-F11CBD5092CD}"/>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4" name="テキスト ボックス 573">
          <a:extLst>
            <a:ext uri="{FF2B5EF4-FFF2-40B4-BE49-F238E27FC236}">
              <a16:creationId xmlns:a16="http://schemas.microsoft.com/office/drawing/2014/main" id="{384AA2A8-C35D-4A0F-8F7C-7B21AC58506A}"/>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5" name="直線コネクタ 574">
          <a:extLst>
            <a:ext uri="{FF2B5EF4-FFF2-40B4-BE49-F238E27FC236}">
              <a16:creationId xmlns:a16="http://schemas.microsoft.com/office/drawing/2014/main" id="{D7BB7783-0324-4125-BC4D-7FE33869661D}"/>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576" name="直線コネクタ 575">
          <a:extLst>
            <a:ext uri="{FF2B5EF4-FFF2-40B4-BE49-F238E27FC236}">
              <a16:creationId xmlns:a16="http://schemas.microsoft.com/office/drawing/2014/main" id="{E796DE08-5B17-48EF-89AF-8D990A8E0A48}"/>
            </a:ext>
          </a:extLst>
        </xdr:cNvPr>
        <xdr:cNvCxnSpPr/>
      </xdr:nvCxnSpPr>
      <xdr:spPr>
        <a:xfrm>
          <a:off x="16459200" y="14135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577" name="テキスト ボックス 576">
          <a:extLst>
            <a:ext uri="{FF2B5EF4-FFF2-40B4-BE49-F238E27FC236}">
              <a16:creationId xmlns:a16="http://schemas.microsoft.com/office/drawing/2014/main" id="{0A1D1E66-4EEE-4DB1-B265-C96CD53391A6}"/>
            </a:ext>
          </a:extLst>
        </xdr:cNvPr>
        <xdr:cNvSpPr txBox="1"/>
      </xdr:nvSpPr>
      <xdr:spPr>
        <a:xfrm>
          <a:off x="16049171" y="13999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8" name="直線コネクタ 577">
          <a:extLst>
            <a:ext uri="{FF2B5EF4-FFF2-40B4-BE49-F238E27FC236}">
              <a16:creationId xmlns:a16="http://schemas.microsoft.com/office/drawing/2014/main" id="{35CFB766-E369-4E99-ACD3-627F8B6F7D83}"/>
            </a:ext>
          </a:extLst>
        </xdr:cNvPr>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9" name="テキスト ボックス 578">
          <a:extLst>
            <a:ext uri="{FF2B5EF4-FFF2-40B4-BE49-F238E27FC236}">
              <a16:creationId xmlns:a16="http://schemas.microsoft.com/office/drawing/2014/main" id="{A798DBDB-524E-428E-94A6-2B11E8108A57}"/>
            </a:ext>
          </a:extLst>
        </xdr:cNvPr>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580" name="直線コネクタ 579">
          <a:extLst>
            <a:ext uri="{FF2B5EF4-FFF2-40B4-BE49-F238E27FC236}">
              <a16:creationId xmlns:a16="http://schemas.microsoft.com/office/drawing/2014/main" id="{7E42222A-4FE0-45AF-94A0-9F7E56664A1A}"/>
            </a:ext>
          </a:extLst>
        </xdr:cNvPr>
        <xdr:cNvCxnSpPr/>
      </xdr:nvCxnSpPr>
      <xdr:spPr>
        <a:xfrm>
          <a:off x="16459200" y="1303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581" name="テキスト ボックス 580">
          <a:extLst>
            <a:ext uri="{FF2B5EF4-FFF2-40B4-BE49-F238E27FC236}">
              <a16:creationId xmlns:a16="http://schemas.microsoft.com/office/drawing/2014/main" id="{0E1DCC92-D431-4052-A6E9-171027B54C77}"/>
            </a:ext>
          </a:extLst>
        </xdr:cNvPr>
        <xdr:cNvSpPr txBox="1"/>
      </xdr:nvSpPr>
      <xdr:spPr>
        <a:xfrm>
          <a:off x="16049171" y="12894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2" name="直線コネクタ 581">
          <a:extLst>
            <a:ext uri="{FF2B5EF4-FFF2-40B4-BE49-F238E27FC236}">
              <a16:creationId xmlns:a16="http://schemas.microsoft.com/office/drawing/2014/main" id="{0006A2C7-3E99-4E3C-907F-52A1F3E04654}"/>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3" name="テキスト ボックス 582">
          <a:extLst>
            <a:ext uri="{FF2B5EF4-FFF2-40B4-BE49-F238E27FC236}">
              <a16:creationId xmlns:a16="http://schemas.microsoft.com/office/drawing/2014/main" id="{AE78589B-72FD-4269-A5A9-CF344F427C53}"/>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4" name="【消防施設】&#10;一人当たり面積グラフ枠">
          <a:extLst>
            <a:ext uri="{FF2B5EF4-FFF2-40B4-BE49-F238E27FC236}">
              <a16:creationId xmlns:a16="http://schemas.microsoft.com/office/drawing/2014/main" id="{C483223B-D8DB-428B-AAF0-E0937E493B06}"/>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155257</xdr:rowOff>
    </xdr:from>
    <xdr:to>
      <xdr:col>116</xdr:col>
      <xdr:colOff>62864</xdr:colOff>
      <xdr:row>85</xdr:row>
      <xdr:rowOff>91821</xdr:rowOff>
    </xdr:to>
    <xdr:cxnSp macro="">
      <xdr:nvCxnSpPr>
        <xdr:cNvPr id="585" name="直線コネクタ 584">
          <a:extLst>
            <a:ext uri="{FF2B5EF4-FFF2-40B4-BE49-F238E27FC236}">
              <a16:creationId xmlns:a16="http://schemas.microsoft.com/office/drawing/2014/main" id="{3B35D762-91FB-4E01-9F65-E644E9FF3CEC}"/>
            </a:ext>
          </a:extLst>
        </xdr:cNvPr>
        <xdr:cNvCxnSpPr/>
      </xdr:nvCxnSpPr>
      <xdr:spPr>
        <a:xfrm flipV="1">
          <a:off x="19951064" y="12874307"/>
          <a:ext cx="0" cy="1257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95648</xdr:rowOff>
    </xdr:from>
    <xdr:ext cx="469744" cy="259045"/>
    <xdr:sp macro="" textlink="">
      <xdr:nvSpPr>
        <xdr:cNvPr id="586" name="【消防施設】&#10;一人当たり面積最小値テキスト">
          <a:extLst>
            <a:ext uri="{FF2B5EF4-FFF2-40B4-BE49-F238E27FC236}">
              <a16:creationId xmlns:a16="http://schemas.microsoft.com/office/drawing/2014/main" id="{62F4E4AD-ECE0-419B-8A60-019146EA2DA1}"/>
            </a:ext>
          </a:extLst>
        </xdr:cNvPr>
        <xdr:cNvSpPr txBox="1"/>
      </xdr:nvSpPr>
      <xdr:spPr>
        <a:xfrm>
          <a:off x="19989800" y="1413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91821</xdr:rowOff>
    </xdr:from>
    <xdr:to>
      <xdr:col>116</xdr:col>
      <xdr:colOff>152400</xdr:colOff>
      <xdr:row>85</xdr:row>
      <xdr:rowOff>91821</xdr:rowOff>
    </xdr:to>
    <xdr:cxnSp macro="">
      <xdr:nvCxnSpPr>
        <xdr:cNvPr id="587" name="直線コネクタ 586">
          <a:extLst>
            <a:ext uri="{FF2B5EF4-FFF2-40B4-BE49-F238E27FC236}">
              <a16:creationId xmlns:a16="http://schemas.microsoft.com/office/drawing/2014/main" id="{E767E145-C8C5-47F7-B364-6DB098F8B2B8}"/>
            </a:ext>
          </a:extLst>
        </xdr:cNvPr>
        <xdr:cNvCxnSpPr/>
      </xdr:nvCxnSpPr>
      <xdr:spPr>
        <a:xfrm>
          <a:off x="19881850" y="141316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101934</xdr:rowOff>
    </xdr:from>
    <xdr:ext cx="469744" cy="259045"/>
    <xdr:sp macro="" textlink="">
      <xdr:nvSpPr>
        <xdr:cNvPr id="588" name="【消防施設】&#10;一人当たり面積最大値テキスト">
          <a:extLst>
            <a:ext uri="{FF2B5EF4-FFF2-40B4-BE49-F238E27FC236}">
              <a16:creationId xmlns:a16="http://schemas.microsoft.com/office/drawing/2014/main" id="{2E089A93-296B-437F-9A36-52010BAA7B37}"/>
            </a:ext>
          </a:extLst>
        </xdr:cNvPr>
        <xdr:cNvSpPr txBox="1"/>
      </xdr:nvSpPr>
      <xdr:spPr>
        <a:xfrm>
          <a:off x="19989800" y="1265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155257</xdr:rowOff>
    </xdr:from>
    <xdr:to>
      <xdr:col>116</xdr:col>
      <xdr:colOff>152400</xdr:colOff>
      <xdr:row>77</xdr:row>
      <xdr:rowOff>155257</xdr:rowOff>
    </xdr:to>
    <xdr:cxnSp macro="">
      <xdr:nvCxnSpPr>
        <xdr:cNvPr id="589" name="直線コネクタ 588">
          <a:extLst>
            <a:ext uri="{FF2B5EF4-FFF2-40B4-BE49-F238E27FC236}">
              <a16:creationId xmlns:a16="http://schemas.microsoft.com/office/drawing/2014/main" id="{2278726E-6869-47D6-809E-76BFE50B4E21}"/>
            </a:ext>
          </a:extLst>
        </xdr:cNvPr>
        <xdr:cNvCxnSpPr/>
      </xdr:nvCxnSpPr>
      <xdr:spPr>
        <a:xfrm>
          <a:off x="19881850" y="128743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61613</xdr:rowOff>
    </xdr:from>
    <xdr:ext cx="469744" cy="259045"/>
    <xdr:sp macro="" textlink="">
      <xdr:nvSpPr>
        <xdr:cNvPr id="590" name="【消防施設】&#10;一人当たり面積平均値テキスト">
          <a:extLst>
            <a:ext uri="{FF2B5EF4-FFF2-40B4-BE49-F238E27FC236}">
              <a16:creationId xmlns:a16="http://schemas.microsoft.com/office/drawing/2014/main" id="{8CCACF5F-57F6-4BBE-85FA-E853E6CAC30B}"/>
            </a:ext>
          </a:extLst>
        </xdr:cNvPr>
        <xdr:cNvSpPr txBox="1"/>
      </xdr:nvSpPr>
      <xdr:spPr>
        <a:xfrm>
          <a:off x="19989800" y="137712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38736</xdr:rowOff>
    </xdr:from>
    <xdr:to>
      <xdr:col>116</xdr:col>
      <xdr:colOff>114300</xdr:colOff>
      <xdr:row>84</xdr:row>
      <xdr:rowOff>140336</xdr:rowOff>
    </xdr:to>
    <xdr:sp macro="" textlink="">
      <xdr:nvSpPr>
        <xdr:cNvPr id="591" name="フローチャート: 判断 590">
          <a:extLst>
            <a:ext uri="{FF2B5EF4-FFF2-40B4-BE49-F238E27FC236}">
              <a16:creationId xmlns:a16="http://schemas.microsoft.com/office/drawing/2014/main" id="{01CE7A8E-7732-497B-B5EC-D2DF4F426AFC}"/>
            </a:ext>
          </a:extLst>
        </xdr:cNvPr>
        <xdr:cNvSpPr/>
      </xdr:nvSpPr>
      <xdr:spPr>
        <a:xfrm>
          <a:off x="19900900" y="13913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45022</xdr:rowOff>
    </xdr:from>
    <xdr:to>
      <xdr:col>112</xdr:col>
      <xdr:colOff>38100</xdr:colOff>
      <xdr:row>84</xdr:row>
      <xdr:rowOff>146622</xdr:rowOff>
    </xdr:to>
    <xdr:sp macro="" textlink="">
      <xdr:nvSpPr>
        <xdr:cNvPr id="592" name="フローチャート: 判断 591">
          <a:extLst>
            <a:ext uri="{FF2B5EF4-FFF2-40B4-BE49-F238E27FC236}">
              <a16:creationId xmlns:a16="http://schemas.microsoft.com/office/drawing/2014/main" id="{1378009C-CE70-4683-836A-B76A36830408}"/>
            </a:ext>
          </a:extLst>
        </xdr:cNvPr>
        <xdr:cNvSpPr/>
      </xdr:nvSpPr>
      <xdr:spPr>
        <a:xfrm>
          <a:off x="19157950" y="1391977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43878</xdr:rowOff>
    </xdr:from>
    <xdr:to>
      <xdr:col>107</xdr:col>
      <xdr:colOff>101600</xdr:colOff>
      <xdr:row>84</xdr:row>
      <xdr:rowOff>145478</xdr:rowOff>
    </xdr:to>
    <xdr:sp macro="" textlink="">
      <xdr:nvSpPr>
        <xdr:cNvPr id="593" name="フローチャート: 判断 592">
          <a:extLst>
            <a:ext uri="{FF2B5EF4-FFF2-40B4-BE49-F238E27FC236}">
              <a16:creationId xmlns:a16="http://schemas.microsoft.com/office/drawing/2014/main" id="{B239E02B-D0F9-4DD8-A930-600DB4755ED3}"/>
            </a:ext>
          </a:extLst>
        </xdr:cNvPr>
        <xdr:cNvSpPr/>
      </xdr:nvSpPr>
      <xdr:spPr>
        <a:xfrm>
          <a:off x="18345150" y="1391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6159</xdr:rowOff>
    </xdr:from>
    <xdr:to>
      <xdr:col>102</xdr:col>
      <xdr:colOff>165100</xdr:colOff>
      <xdr:row>84</xdr:row>
      <xdr:rowOff>107759</xdr:rowOff>
    </xdr:to>
    <xdr:sp macro="" textlink="">
      <xdr:nvSpPr>
        <xdr:cNvPr id="594" name="フローチャート: 判断 593">
          <a:extLst>
            <a:ext uri="{FF2B5EF4-FFF2-40B4-BE49-F238E27FC236}">
              <a16:creationId xmlns:a16="http://schemas.microsoft.com/office/drawing/2014/main" id="{14C82B4D-708F-4603-A29B-CCC978CE7A2C}"/>
            </a:ext>
          </a:extLst>
        </xdr:cNvPr>
        <xdr:cNvSpPr/>
      </xdr:nvSpPr>
      <xdr:spPr>
        <a:xfrm>
          <a:off x="17551400" y="13880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169608</xdr:rowOff>
    </xdr:from>
    <xdr:to>
      <xdr:col>98</xdr:col>
      <xdr:colOff>38100</xdr:colOff>
      <xdr:row>84</xdr:row>
      <xdr:rowOff>99758</xdr:rowOff>
    </xdr:to>
    <xdr:sp macro="" textlink="">
      <xdr:nvSpPr>
        <xdr:cNvPr id="595" name="フローチャート: 判断 594">
          <a:extLst>
            <a:ext uri="{FF2B5EF4-FFF2-40B4-BE49-F238E27FC236}">
              <a16:creationId xmlns:a16="http://schemas.microsoft.com/office/drawing/2014/main" id="{B4936678-E4FE-4631-82A4-CA7F10D7AAA9}"/>
            </a:ext>
          </a:extLst>
        </xdr:cNvPr>
        <xdr:cNvSpPr/>
      </xdr:nvSpPr>
      <xdr:spPr>
        <a:xfrm>
          <a:off x="16757650" y="138729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6" name="テキスト ボックス 595">
          <a:extLst>
            <a:ext uri="{FF2B5EF4-FFF2-40B4-BE49-F238E27FC236}">
              <a16:creationId xmlns:a16="http://schemas.microsoft.com/office/drawing/2014/main" id="{FA8DFC3A-BD52-4141-9DA2-C2E3BC02499B}"/>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7" name="テキスト ボックス 596">
          <a:extLst>
            <a:ext uri="{FF2B5EF4-FFF2-40B4-BE49-F238E27FC236}">
              <a16:creationId xmlns:a16="http://schemas.microsoft.com/office/drawing/2014/main" id="{CE72586D-CADC-4F97-93EA-62CEDFEA17B2}"/>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8" name="テキスト ボックス 597">
          <a:extLst>
            <a:ext uri="{FF2B5EF4-FFF2-40B4-BE49-F238E27FC236}">
              <a16:creationId xmlns:a16="http://schemas.microsoft.com/office/drawing/2014/main" id="{58584D0F-8B0B-4B4C-953A-6E6D546306F1}"/>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9" name="テキスト ボックス 598">
          <a:extLst>
            <a:ext uri="{FF2B5EF4-FFF2-40B4-BE49-F238E27FC236}">
              <a16:creationId xmlns:a16="http://schemas.microsoft.com/office/drawing/2014/main" id="{FABEBF1D-A9D2-4B97-BFA1-FA37CC1C17BC}"/>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0" name="テキスト ボックス 599">
          <a:extLst>
            <a:ext uri="{FF2B5EF4-FFF2-40B4-BE49-F238E27FC236}">
              <a16:creationId xmlns:a16="http://schemas.microsoft.com/office/drawing/2014/main" id="{17912C70-AFA5-43C6-933E-E86D348E252E}"/>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171323</xdr:rowOff>
    </xdr:from>
    <xdr:to>
      <xdr:col>116</xdr:col>
      <xdr:colOff>114300</xdr:colOff>
      <xdr:row>85</xdr:row>
      <xdr:rowOff>101473</xdr:rowOff>
    </xdr:to>
    <xdr:sp macro="" textlink="">
      <xdr:nvSpPr>
        <xdr:cNvPr id="601" name="楕円 600">
          <a:extLst>
            <a:ext uri="{FF2B5EF4-FFF2-40B4-BE49-F238E27FC236}">
              <a16:creationId xmlns:a16="http://schemas.microsoft.com/office/drawing/2014/main" id="{DF715F4C-9C79-4375-8E85-7C0D50B88124}"/>
            </a:ext>
          </a:extLst>
        </xdr:cNvPr>
        <xdr:cNvSpPr/>
      </xdr:nvSpPr>
      <xdr:spPr>
        <a:xfrm>
          <a:off x="19900900" y="1403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86250</xdr:rowOff>
    </xdr:from>
    <xdr:ext cx="469744" cy="259045"/>
    <xdr:sp macro="" textlink="">
      <xdr:nvSpPr>
        <xdr:cNvPr id="602" name="【消防施設】&#10;一人当たり面積該当値テキスト">
          <a:extLst>
            <a:ext uri="{FF2B5EF4-FFF2-40B4-BE49-F238E27FC236}">
              <a16:creationId xmlns:a16="http://schemas.microsoft.com/office/drawing/2014/main" id="{1C62E40B-8F5C-4C66-BC65-6B3B83CCD292}"/>
            </a:ext>
          </a:extLst>
        </xdr:cNvPr>
        <xdr:cNvSpPr txBox="1"/>
      </xdr:nvSpPr>
      <xdr:spPr>
        <a:xfrm>
          <a:off x="19989800" y="13961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1015</xdr:rowOff>
    </xdr:from>
    <xdr:to>
      <xdr:col>112</xdr:col>
      <xdr:colOff>38100</xdr:colOff>
      <xdr:row>85</xdr:row>
      <xdr:rowOff>102615</xdr:rowOff>
    </xdr:to>
    <xdr:sp macro="" textlink="">
      <xdr:nvSpPr>
        <xdr:cNvPr id="603" name="楕円 602">
          <a:extLst>
            <a:ext uri="{FF2B5EF4-FFF2-40B4-BE49-F238E27FC236}">
              <a16:creationId xmlns:a16="http://schemas.microsoft.com/office/drawing/2014/main" id="{E6C23559-7DEF-4F6D-9D0B-113EEB890A06}"/>
            </a:ext>
          </a:extLst>
        </xdr:cNvPr>
        <xdr:cNvSpPr/>
      </xdr:nvSpPr>
      <xdr:spPr>
        <a:xfrm>
          <a:off x="19157950" y="140408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50673</xdr:rowOff>
    </xdr:from>
    <xdr:to>
      <xdr:col>116</xdr:col>
      <xdr:colOff>63500</xdr:colOff>
      <xdr:row>85</xdr:row>
      <xdr:rowOff>51815</xdr:rowOff>
    </xdr:to>
    <xdr:cxnSp macro="">
      <xdr:nvCxnSpPr>
        <xdr:cNvPr id="604" name="直線コネクタ 603">
          <a:extLst>
            <a:ext uri="{FF2B5EF4-FFF2-40B4-BE49-F238E27FC236}">
              <a16:creationId xmlns:a16="http://schemas.microsoft.com/office/drawing/2014/main" id="{E4018B3B-6A28-42DB-8DEA-D149CF4906F9}"/>
            </a:ext>
          </a:extLst>
        </xdr:cNvPr>
        <xdr:cNvCxnSpPr/>
      </xdr:nvCxnSpPr>
      <xdr:spPr>
        <a:xfrm flipV="1">
          <a:off x="19202400" y="14090523"/>
          <a:ext cx="7493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163149</xdr:rowOff>
    </xdr:from>
    <xdr:ext cx="469744" cy="259045"/>
    <xdr:sp macro="" textlink="">
      <xdr:nvSpPr>
        <xdr:cNvPr id="605" name="n_1aveValue【消防施設】&#10;一人当たり面積">
          <a:extLst>
            <a:ext uri="{FF2B5EF4-FFF2-40B4-BE49-F238E27FC236}">
              <a16:creationId xmlns:a16="http://schemas.microsoft.com/office/drawing/2014/main" id="{36DF293F-6973-460E-8F9D-5DED41D3F9A9}"/>
            </a:ext>
          </a:extLst>
        </xdr:cNvPr>
        <xdr:cNvSpPr txBox="1"/>
      </xdr:nvSpPr>
      <xdr:spPr>
        <a:xfrm>
          <a:off x="18980227" y="13707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162005</xdr:rowOff>
    </xdr:from>
    <xdr:ext cx="469744" cy="259045"/>
    <xdr:sp macro="" textlink="">
      <xdr:nvSpPr>
        <xdr:cNvPr id="606" name="n_2aveValue【消防施設】&#10;一人当たり面積">
          <a:extLst>
            <a:ext uri="{FF2B5EF4-FFF2-40B4-BE49-F238E27FC236}">
              <a16:creationId xmlns:a16="http://schemas.microsoft.com/office/drawing/2014/main" id="{BADC6377-F28F-435C-A09B-1A47359958A3}"/>
            </a:ext>
          </a:extLst>
        </xdr:cNvPr>
        <xdr:cNvSpPr txBox="1"/>
      </xdr:nvSpPr>
      <xdr:spPr>
        <a:xfrm>
          <a:off x="18180127" y="1370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124286</xdr:rowOff>
    </xdr:from>
    <xdr:ext cx="469744" cy="259045"/>
    <xdr:sp macro="" textlink="">
      <xdr:nvSpPr>
        <xdr:cNvPr id="607" name="n_3aveValue【消防施設】&#10;一人当たり面積">
          <a:extLst>
            <a:ext uri="{FF2B5EF4-FFF2-40B4-BE49-F238E27FC236}">
              <a16:creationId xmlns:a16="http://schemas.microsoft.com/office/drawing/2014/main" id="{72327106-3B79-4CA0-A70C-0782831444D7}"/>
            </a:ext>
          </a:extLst>
        </xdr:cNvPr>
        <xdr:cNvSpPr txBox="1"/>
      </xdr:nvSpPr>
      <xdr:spPr>
        <a:xfrm>
          <a:off x="17386377" y="13668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116285</xdr:rowOff>
    </xdr:from>
    <xdr:ext cx="469744" cy="259045"/>
    <xdr:sp macro="" textlink="">
      <xdr:nvSpPr>
        <xdr:cNvPr id="608" name="n_4aveValue【消防施設】&#10;一人当たり面積">
          <a:extLst>
            <a:ext uri="{FF2B5EF4-FFF2-40B4-BE49-F238E27FC236}">
              <a16:creationId xmlns:a16="http://schemas.microsoft.com/office/drawing/2014/main" id="{7C4A7A61-9923-465B-AE2D-20D2B44D1498}"/>
            </a:ext>
          </a:extLst>
        </xdr:cNvPr>
        <xdr:cNvSpPr txBox="1"/>
      </xdr:nvSpPr>
      <xdr:spPr>
        <a:xfrm>
          <a:off x="16592627" y="1366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93742</xdr:rowOff>
    </xdr:from>
    <xdr:ext cx="469744" cy="259045"/>
    <xdr:sp macro="" textlink="">
      <xdr:nvSpPr>
        <xdr:cNvPr id="609" name="n_1mainValue【消防施設】&#10;一人当たり面積">
          <a:extLst>
            <a:ext uri="{FF2B5EF4-FFF2-40B4-BE49-F238E27FC236}">
              <a16:creationId xmlns:a16="http://schemas.microsoft.com/office/drawing/2014/main" id="{5FB2B81F-6645-44E5-9D49-C18404A0AD07}"/>
            </a:ext>
          </a:extLst>
        </xdr:cNvPr>
        <xdr:cNvSpPr txBox="1"/>
      </xdr:nvSpPr>
      <xdr:spPr>
        <a:xfrm>
          <a:off x="18980227" y="1413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0" name="正方形/長方形 609">
          <a:extLst>
            <a:ext uri="{FF2B5EF4-FFF2-40B4-BE49-F238E27FC236}">
              <a16:creationId xmlns:a16="http://schemas.microsoft.com/office/drawing/2014/main" id="{AFBC625B-563B-4307-AD41-6B1C6A80F78B}"/>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1" name="正方形/長方形 610">
          <a:extLst>
            <a:ext uri="{FF2B5EF4-FFF2-40B4-BE49-F238E27FC236}">
              <a16:creationId xmlns:a16="http://schemas.microsoft.com/office/drawing/2014/main" id="{7E593646-5DFC-4676-94F5-819AA1CCCB85}"/>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2" name="正方形/長方形 611">
          <a:extLst>
            <a:ext uri="{FF2B5EF4-FFF2-40B4-BE49-F238E27FC236}">
              <a16:creationId xmlns:a16="http://schemas.microsoft.com/office/drawing/2014/main" id="{906DCDC5-2864-444A-8D39-CBC76EEA2269}"/>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3" name="正方形/長方形 612">
          <a:extLst>
            <a:ext uri="{FF2B5EF4-FFF2-40B4-BE49-F238E27FC236}">
              <a16:creationId xmlns:a16="http://schemas.microsoft.com/office/drawing/2014/main" id="{AD7F810B-26FF-47E1-A42A-C0D1D3F41636}"/>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4" name="正方形/長方形 613">
          <a:extLst>
            <a:ext uri="{FF2B5EF4-FFF2-40B4-BE49-F238E27FC236}">
              <a16:creationId xmlns:a16="http://schemas.microsoft.com/office/drawing/2014/main" id="{5C278C94-2AEA-4AFE-BF15-5F25071732F4}"/>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5" name="正方形/長方形 614">
          <a:extLst>
            <a:ext uri="{FF2B5EF4-FFF2-40B4-BE49-F238E27FC236}">
              <a16:creationId xmlns:a16="http://schemas.microsoft.com/office/drawing/2014/main" id="{CE090E20-4DC7-499D-8900-5300102FCB73}"/>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6" name="正方形/長方形 615">
          <a:extLst>
            <a:ext uri="{FF2B5EF4-FFF2-40B4-BE49-F238E27FC236}">
              <a16:creationId xmlns:a16="http://schemas.microsoft.com/office/drawing/2014/main" id="{764F7765-6D21-42C3-A8DD-25530ADF9714}"/>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7" name="正方形/長方形 616">
          <a:extLst>
            <a:ext uri="{FF2B5EF4-FFF2-40B4-BE49-F238E27FC236}">
              <a16:creationId xmlns:a16="http://schemas.microsoft.com/office/drawing/2014/main" id="{9A40C70C-B874-482D-8DDD-BCF04E686BBD}"/>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8" name="テキスト ボックス 617">
          <a:extLst>
            <a:ext uri="{FF2B5EF4-FFF2-40B4-BE49-F238E27FC236}">
              <a16:creationId xmlns:a16="http://schemas.microsoft.com/office/drawing/2014/main" id="{A3957BA5-691B-4432-9FC0-0D5AEFDFF4F4}"/>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9" name="直線コネクタ 618">
          <a:extLst>
            <a:ext uri="{FF2B5EF4-FFF2-40B4-BE49-F238E27FC236}">
              <a16:creationId xmlns:a16="http://schemas.microsoft.com/office/drawing/2014/main" id="{8580F0AB-18A8-4A06-9080-8341DD562E3D}"/>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0" name="テキスト ボックス 619">
          <a:extLst>
            <a:ext uri="{FF2B5EF4-FFF2-40B4-BE49-F238E27FC236}">
              <a16:creationId xmlns:a16="http://schemas.microsoft.com/office/drawing/2014/main" id="{620507F2-00B4-4966-A91B-A5AF3145EEC2}"/>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1" name="直線コネクタ 620">
          <a:extLst>
            <a:ext uri="{FF2B5EF4-FFF2-40B4-BE49-F238E27FC236}">
              <a16:creationId xmlns:a16="http://schemas.microsoft.com/office/drawing/2014/main" id="{310CE934-C384-4BA4-88AC-A8E6903C47E1}"/>
            </a:ext>
          </a:extLst>
        </xdr:cNvPr>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22" name="テキスト ボックス 621">
          <a:extLst>
            <a:ext uri="{FF2B5EF4-FFF2-40B4-BE49-F238E27FC236}">
              <a16:creationId xmlns:a16="http://schemas.microsoft.com/office/drawing/2014/main" id="{284EF2ED-9416-4A19-BDE0-D8D0AA344F56}"/>
            </a:ext>
          </a:extLst>
        </xdr:cNvPr>
        <xdr:cNvSpPr txBox="1"/>
      </xdr:nvSpPr>
      <xdr:spPr>
        <a:xfrm>
          <a:off x="107977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3" name="直線コネクタ 622">
          <a:extLst>
            <a:ext uri="{FF2B5EF4-FFF2-40B4-BE49-F238E27FC236}">
              <a16:creationId xmlns:a16="http://schemas.microsoft.com/office/drawing/2014/main" id="{A4180E0E-E406-4D3C-AD3F-260B8953F606}"/>
            </a:ext>
          </a:extLst>
        </xdr:cNvPr>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4" name="テキスト ボックス 623">
          <a:extLst>
            <a:ext uri="{FF2B5EF4-FFF2-40B4-BE49-F238E27FC236}">
              <a16:creationId xmlns:a16="http://schemas.microsoft.com/office/drawing/2014/main" id="{59FF6335-F6BB-4153-8636-330685A54382}"/>
            </a:ext>
          </a:extLst>
        </xdr:cNvPr>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5" name="直線コネクタ 624">
          <a:extLst>
            <a:ext uri="{FF2B5EF4-FFF2-40B4-BE49-F238E27FC236}">
              <a16:creationId xmlns:a16="http://schemas.microsoft.com/office/drawing/2014/main" id="{3518D412-FE9D-4075-81E1-94C5E3AA831F}"/>
            </a:ext>
          </a:extLst>
        </xdr:cNvPr>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6" name="テキスト ボックス 625">
          <a:extLst>
            <a:ext uri="{FF2B5EF4-FFF2-40B4-BE49-F238E27FC236}">
              <a16:creationId xmlns:a16="http://schemas.microsoft.com/office/drawing/2014/main" id="{FCECADAD-A009-417C-A9EA-1ABD5516029F}"/>
            </a:ext>
          </a:extLst>
        </xdr:cNvPr>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7" name="直線コネクタ 626">
          <a:extLst>
            <a:ext uri="{FF2B5EF4-FFF2-40B4-BE49-F238E27FC236}">
              <a16:creationId xmlns:a16="http://schemas.microsoft.com/office/drawing/2014/main" id="{FA54BDE6-D22D-476A-A0AB-C4E71B7E1314}"/>
            </a:ext>
          </a:extLst>
        </xdr:cNvPr>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8" name="テキスト ボックス 627">
          <a:extLst>
            <a:ext uri="{FF2B5EF4-FFF2-40B4-BE49-F238E27FC236}">
              <a16:creationId xmlns:a16="http://schemas.microsoft.com/office/drawing/2014/main" id="{94569799-8271-4DBD-8618-F05876D37ACE}"/>
            </a:ext>
          </a:extLst>
        </xdr:cNvPr>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9" name="直線コネクタ 628">
          <a:extLst>
            <a:ext uri="{FF2B5EF4-FFF2-40B4-BE49-F238E27FC236}">
              <a16:creationId xmlns:a16="http://schemas.microsoft.com/office/drawing/2014/main" id="{A16A55F7-9379-46CC-A1A7-7C0B51585F31}"/>
            </a:ext>
          </a:extLst>
        </xdr:cNvPr>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30" name="テキスト ボックス 629">
          <a:extLst>
            <a:ext uri="{FF2B5EF4-FFF2-40B4-BE49-F238E27FC236}">
              <a16:creationId xmlns:a16="http://schemas.microsoft.com/office/drawing/2014/main" id="{0CAAFF59-4DE9-4FC4-832C-44C789CCF0B0}"/>
            </a:ext>
          </a:extLst>
        </xdr:cNvPr>
        <xdr:cNvSpPr txBox="1"/>
      </xdr:nvSpPr>
      <xdr:spPr>
        <a:xfrm>
          <a:off x="10906911" y="16431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1" name="直線コネクタ 630">
          <a:extLst>
            <a:ext uri="{FF2B5EF4-FFF2-40B4-BE49-F238E27FC236}">
              <a16:creationId xmlns:a16="http://schemas.microsoft.com/office/drawing/2014/main" id="{FE4FAC61-9BA2-4820-9AEE-943E70713EED}"/>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2" name="【庁舎】&#10;有形固定資産減価償却率グラフ枠">
          <a:extLst>
            <a:ext uri="{FF2B5EF4-FFF2-40B4-BE49-F238E27FC236}">
              <a16:creationId xmlns:a16="http://schemas.microsoft.com/office/drawing/2014/main" id="{1F70FF04-7992-4171-88C2-FEF0855CC81E}"/>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33" name="直線コネクタ 632">
          <a:extLst>
            <a:ext uri="{FF2B5EF4-FFF2-40B4-BE49-F238E27FC236}">
              <a16:creationId xmlns:a16="http://schemas.microsoft.com/office/drawing/2014/main" id="{ED6221CA-99E3-45AD-B591-7AC9CAD1B518}"/>
            </a:ext>
          </a:extLst>
        </xdr:cNvPr>
        <xdr:cNvCxnSpPr/>
      </xdr:nvCxnSpPr>
      <xdr:spPr>
        <a:xfrm flipV="1">
          <a:off x="14699614" y="165735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34" name="【庁舎】&#10;有形固定資産減価償却率最小値テキスト">
          <a:extLst>
            <a:ext uri="{FF2B5EF4-FFF2-40B4-BE49-F238E27FC236}">
              <a16:creationId xmlns:a16="http://schemas.microsoft.com/office/drawing/2014/main" id="{ED6D75C2-1975-4873-966F-7DCC6A89F89F}"/>
            </a:ext>
          </a:extLst>
        </xdr:cNvPr>
        <xdr:cNvSpPr txBox="1"/>
      </xdr:nvSpPr>
      <xdr:spPr>
        <a:xfrm>
          <a:off x="14738350" y="1784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35" name="直線コネクタ 634">
          <a:extLst>
            <a:ext uri="{FF2B5EF4-FFF2-40B4-BE49-F238E27FC236}">
              <a16:creationId xmlns:a16="http://schemas.microsoft.com/office/drawing/2014/main" id="{125C8EE9-D762-472A-B48F-471F3C98FC85}"/>
            </a:ext>
          </a:extLst>
        </xdr:cNvPr>
        <xdr:cNvCxnSpPr/>
      </xdr:nvCxnSpPr>
      <xdr:spPr>
        <a:xfrm>
          <a:off x="14611350" y="17843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36" name="【庁舎】&#10;有形固定資産減価償却率最大値テキスト">
          <a:extLst>
            <a:ext uri="{FF2B5EF4-FFF2-40B4-BE49-F238E27FC236}">
              <a16:creationId xmlns:a16="http://schemas.microsoft.com/office/drawing/2014/main" id="{6030F74B-7AF7-4306-BCAF-521167DB815F}"/>
            </a:ext>
          </a:extLst>
        </xdr:cNvPr>
        <xdr:cNvSpPr txBox="1"/>
      </xdr:nvSpPr>
      <xdr:spPr>
        <a:xfrm>
          <a:off x="14738350" y="163487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37" name="直線コネクタ 636">
          <a:extLst>
            <a:ext uri="{FF2B5EF4-FFF2-40B4-BE49-F238E27FC236}">
              <a16:creationId xmlns:a16="http://schemas.microsoft.com/office/drawing/2014/main" id="{34C224EB-A29E-47E4-B536-A5810860FAF3}"/>
            </a:ext>
          </a:extLst>
        </xdr:cNvPr>
        <xdr:cNvCxnSpPr/>
      </xdr:nvCxnSpPr>
      <xdr:spPr>
        <a:xfrm>
          <a:off x="14611350" y="16573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29227</xdr:rowOff>
    </xdr:from>
    <xdr:ext cx="405111" cy="259045"/>
    <xdr:sp macro="" textlink="">
      <xdr:nvSpPr>
        <xdr:cNvPr id="638" name="【庁舎】&#10;有形固定資産減価償却率平均値テキスト">
          <a:extLst>
            <a:ext uri="{FF2B5EF4-FFF2-40B4-BE49-F238E27FC236}">
              <a16:creationId xmlns:a16="http://schemas.microsoft.com/office/drawing/2014/main" id="{B4E8A700-6A4B-4503-842C-0551083FFC4A}"/>
            </a:ext>
          </a:extLst>
        </xdr:cNvPr>
        <xdr:cNvSpPr txBox="1"/>
      </xdr:nvSpPr>
      <xdr:spPr>
        <a:xfrm>
          <a:off x="14738350" y="17459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639" name="フローチャート: 判断 638">
          <a:extLst>
            <a:ext uri="{FF2B5EF4-FFF2-40B4-BE49-F238E27FC236}">
              <a16:creationId xmlns:a16="http://schemas.microsoft.com/office/drawing/2014/main" id="{F5229654-E949-4C64-947E-E439EECCF467}"/>
            </a:ext>
          </a:extLst>
        </xdr:cNvPr>
        <xdr:cNvSpPr/>
      </xdr:nvSpPr>
      <xdr:spPr>
        <a:xfrm>
          <a:off x="14649450" y="1748155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24130</xdr:rowOff>
    </xdr:from>
    <xdr:to>
      <xdr:col>81</xdr:col>
      <xdr:colOff>101600</xdr:colOff>
      <xdr:row>104</xdr:row>
      <xdr:rowOff>125730</xdr:rowOff>
    </xdr:to>
    <xdr:sp macro="" textlink="">
      <xdr:nvSpPr>
        <xdr:cNvPr id="640" name="フローチャート: 判断 639">
          <a:extLst>
            <a:ext uri="{FF2B5EF4-FFF2-40B4-BE49-F238E27FC236}">
              <a16:creationId xmlns:a16="http://schemas.microsoft.com/office/drawing/2014/main" id="{7F8EAAC8-FE0D-4734-8A86-2598C2AE1396}"/>
            </a:ext>
          </a:extLst>
        </xdr:cNvPr>
        <xdr:cNvSpPr/>
      </xdr:nvSpPr>
      <xdr:spPr>
        <a:xfrm>
          <a:off x="13887450" y="1728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22861</xdr:rowOff>
    </xdr:from>
    <xdr:to>
      <xdr:col>76</xdr:col>
      <xdr:colOff>165100</xdr:colOff>
      <xdr:row>104</xdr:row>
      <xdr:rowOff>124461</xdr:rowOff>
    </xdr:to>
    <xdr:sp macro="" textlink="">
      <xdr:nvSpPr>
        <xdr:cNvPr id="641" name="フローチャート: 判断 640">
          <a:extLst>
            <a:ext uri="{FF2B5EF4-FFF2-40B4-BE49-F238E27FC236}">
              <a16:creationId xmlns:a16="http://schemas.microsoft.com/office/drawing/2014/main" id="{FA6ED59B-1FA2-415E-ACC1-2C19A85D9479}"/>
            </a:ext>
          </a:extLst>
        </xdr:cNvPr>
        <xdr:cNvSpPr/>
      </xdr:nvSpPr>
      <xdr:spPr>
        <a:xfrm>
          <a:off x="13093700" y="1728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642" name="フローチャート: 判断 641">
          <a:extLst>
            <a:ext uri="{FF2B5EF4-FFF2-40B4-BE49-F238E27FC236}">
              <a16:creationId xmlns:a16="http://schemas.microsoft.com/office/drawing/2014/main" id="{39AA57E6-0EC2-4923-917E-3F65CF284BD6}"/>
            </a:ext>
          </a:extLst>
        </xdr:cNvPr>
        <xdr:cNvSpPr/>
      </xdr:nvSpPr>
      <xdr:spPr>
        <a:xfrm>
          <a:off x="12299950" y="172986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643" name="フローチャート: 判断 642">
          <a:extLst>
            <a:ext uri="{FF2B5EF4-FFF2-40B4-BE49-F238E27FC236}">
              <a16:creationId xmlns:a16="http://schemas.microsoft.com/office/drawing/2014/main" id="{9BE55FA7-83B8-419D-82F4-B911BE67CBCD}"/>
            </a:ext>
          </a:extLst>
        </xdr:cNvPr>
        <xdr:cNvSpPr/>
      </xdr:nvSpPr>
      <xdr:spPr>
        <a:xfrm>
          <a:off x="11487150" y="1730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60D01A1A-78D4-4C26-BBCC-E8DD963C72D0}"/>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3055F82D-F67B-4CCB-9A5A-6D8D84E3055F}"/>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88BF83DE-521D-45A4-A148-C99DD9489585}"/>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94D9BA0E-60E0-4800-8F8A-FF6082AC2A73}"/>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B966888F-9FF1-4392-828A-4D286B3B4176}"/>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63500</xdr:rowOff>
    </xdr:from>
    <xdr:to>
      <xdr:col>85</xdr:col>
      <xdr:colOff>177800</xdr:colOff>
      <xdr:row>104</xdr:row>
      <xdr:rowOff>165100</xdr:rowOff>
    </xdr:to>
    <xdr:sp macro="" textlink="">
      <xdr:nvSpPr>
        <xdr:cNvPr id="649" name="楕円 648">
          <a:extLst>
            <a:ext uri="{FF2B5EF4-FFF2-40B4-BE49-F238E27FC236}">
              <a16:creationId xmlns:a16="http://schemas.microsoft.com/office/drawing/2014/main" id="{E99BA02D-D23B-4AAC-AB75-8002E66DAA06}"/>
            </a:ext>
          </a:extLst>
        </xdr:cNvPr>
        <xdr:cNvSpPr/>
      </xdr:nvSpPr>
      <xdr:spPr>
        <a:xfrm>
          <a:off x="14649450" y="173228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86377</xdr:rowOff>
    </xdr:from>
    <xdr:ext cx="405111" cy="259045"/>
    <xdr:sp macro="" textlink="">
      <xdr:nvSpPr>
        <xdr:cNvPr id="650" name="【庁舎】&#10;有形固定資産減価償却率該当値テキスト">
          <a:extLst>
            <a:ext uri="{FF2B5EF4-FFF2-40B4-BE49-F238E27FC236}">
              <a16:creationId xmlns:a16="http://schemas.microsoft.com/office/drawing/2014/main" id="{85B99DF5-C0A9-48DA-8C58-405B4696694F}"/>
            </a:ext>
          </a:extLst>
        </xdr:cNvPr>
        <xdr:cNvSpPr txBox="1"/>
      </xdr:nvSpPr>
      <xdr:spPr>
        <a:xfrm>
          <a:off x="14738350"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5080</xdr:rowOff>
    </xdr:from>
    <xdr:to>
      <xdr:col>81</xdr:col>
      <xdr:colOff>101600</xdr:colOff>
      <xdr:row>104</xdr:row>
      <xdr:rowOff>106680</xdr:rowOff>
    </xdr:to>
    <xdr:sp macro="" textlink="">
      <xdr:nvSpPr>
        <xdr:cNvPr id="651" name="楕円 650">
          <a:extLst>
            <a:ext uri="{FF2B5EF4-FFF2-40B4-BE49-F238E27FC236}">
              <a16:creationId xmlns:a16="http://schemas.microsoft.com/office/drawing/2014/main" id="{621339CE-3A1F-4725-9712-D0D31C2A4C42}"/>
            </a:ext>
          </a:extLst>
        </xdr:cNvPr>
        <xdr:cNvSpPr/>
      </xdr:nvSpPr>
      <xdr:spPr>
        <a:xfrm>
          <a:off x="13887450" y="1726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55880</xdr:rowOff>
    </xdr:from>
    <xdr:to>
      <xdr:col>85</xdr:col>
      <xdr:colOff>127000</xdr:colOff>
      <xdr:row>104</xdr:row>
      <xdr:rowOff>114300</xdr:rowOff>
    </xdr:to>
    <xdr:cxnSp macro="">
      <xdr:nvCxnSpPr>
        <xdr:cNvPr id="652" name="直線コネクタ 651">
          <a:extLst>
            <a:ext uri="{FF2B5EF4-FFF2-40B4-BE49-F238E27FC236}">
              <a16:creationId xmlns:a16="http://schemas.microsoft.com/office/drawing/2014/main" id="{424472AB-9E5C-4C6A-93A6-4F4F28C1C182}"/>
            </a:ext>
          </a:extLst>
        </xdr:cNvPr>
        <xdr:cNvCxnSpPr/>
      </xdr:nvCxnSpPr>
      <xdr:spPr>
        <a:xfrm>
          <a:off x="13938250" y="17315180"/>
          <a:ext cx="7620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44450</xdr:rowOff>
    </xdr:from>
    <xdr:to>
      <xdr:col>76</xdr:col>
      <xdr:colOff>165100</xdr:colOff>
      <xdr:row>105</xdr:row>
      <xdr:rowOff>146050</xdr:rowOff>
    </xdr:to>
    <xdr:sp macro="" textlink="">
      <xdr:nvSpPr>
        <xdr:cNvPr id="653" name="楕円 652">
          <a:extLst>
            <a:ext uri="{FF2B5EF4-FFF2-40B4-BE49-F238E27FC236}">
              <a16:creationId xmlns:a16="http://schemas.microsoft.com/office/drawing/2014/main" id="{30EB9104-0105-4614-9563-D22D18C7B008}"/>
            </a:ext>
          </a:extLst>
        </xdr:cNvPr>
        <xdr:cNvSpPr/>
      </xdr:nvSpPr>
      <xdr:spPr>
        <a:xfrm>
          <a:off x="130937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55880</xdr:rowOff>
    </xdr:from>
    <xdr:to>
      <xdr:col>81</xdr:col>
      <xdr:colOff>50800</xdr:colOff>
      <xdr:row>105</xdr:row>
      <xdr:rowOff>95250</xdr:rowOff>
    </xdr:to>
    <xdr:cxnSp macro="">
      <xdr:nvCxnSpPr>
        <xdr:cNvPr id="654" name="直線コネクタ 653">
          <a:extLst>
            <a:ext uri="{FF2B5EF4-FFF2-40B4-BE49-F238E27FC236}">
              <a16:creationId xmlns:a16="http://schemas.microsoft.com/office/drawing/2014/main" id="{0157C25B-E5BE-487A-93AB-CB60D3FDE059}"/>
            </a:ext>
          </a:extLst>
        </xdr:cNvPr>
        <xdr:cNvCxnSpPr/>
      </xdr:nvCxnSpPr>
      <xdr:spPr>
        <a:xfrm flipV="1">
          <a:off x="13144500" y="17315180"/>
          <a:ext cx="793750" cy="21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17780</xdr:rowOff>
    </xdr:from>
    <xdr:to>
      <xdr:col>72</xdr:col>
      <xdr:colOff>38100</xdr:colOff>
      <xdr:row>105</xdr:row>
      <xdr:rowOff>119380</xdr:rowOff>
    </xdr:to>
    <xdr:sp macro="" textlink="">
      <xdr:nvSpPr>
        <xdr:cNvPr id="655" name="楕円 654">
          <a:extLst>
            <a:ext uri="{FF2B5EF4-FFF2-40B4-BE49-F238E27FC236}">
              <a16:creationId xmlns:a16="http://schemas.microsoft.com/office/drawing/2014/main" id="{E2C42AA9-C920-4E70-95AB-794AF110CADF}"/>
            </a:ext>
          </a:extLst>
        </xdr:cNvPr>
        <xdr:cNvSpPr/>
      </xdr:nvSpPr>
      <xdr:spPr>
        <a:xfrm>
          <a:off x="12299950" y="174485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68580</xdr:rowOff>
    </xdr:from>
    <xdr:to>
      <xdr:col>76</xdr:col>
      <xdr:colOff>114300</xdr:colOff>
      <xdr:row>105</xdr:row>
      <xdr:rowOff>95250</xdr:rowOff>
    </xdr:to>
    <xdr:cxnSp macro="">
      <xdr:nvCxnSpPr>
        <xdr:cNvPr id="656" name="直線コネクタ 655">
          <a:extLst>
            <a:ext uri="{FF2B5EF4-FFF2-40B4-BE49-F238E27FC236}">
              <a16:creationId xmlns:a16="http://schemas.microsoft.com/office/drawing/2014/main" id="{8556EB90-19E3-4C27-AD22-4C27BC7CD42C}"/>
            </a:ext>
          </a:extLst>
        </xdr:cNvPr>
        <xdr:cNvCxnSpPr/>
      </xdr:nvCxnSpPr>
      <xdr:spPr>
        <a:xfrm>
          <a:off x="12344400" y="17499330"/>
          <a:ext cx="8001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162561</xdr:rowOff>
    </xdr:from>
    <xdr:to>
      <xdr:col>67</xdr:col>
      <xdr:colOff>101600</xdr:colOff>
      <xdr:row>105</xdr:row>
      <xdr:rowOff>92711</xdr:rowOff>
    </xdr:to>
    <xdr:sp macro="" textlink="">
      <xdr:nvSpPr>
        <xdr:cNvPr id="657" name="楕円 656">
          <a:extLst>
            <a:ext uri="{FF2B5EF4-FFF2-40B4-BE49-F238E27FC236}">
              <a16:creationId xmlns:a16="http://schemas.microsoft.com/office/drawing/2014/main" id="{F0F72D92-F038-481D-A334-71AC65FD0A82}"/>
            </a:ext>
          </a:extLst>
        </xdr:cNvPr>
        <xdr:cNvSpPr/>
      </xdr:nvSpPr>
      <xdr:spPr>
        <a:xfrm>
          <a:off x="11487150" y="174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41911</xdr:rowOff>
    </xdr:from>
    <xdr:to>
      <xdr:col>71</xdr:col>
      <xdr:colOff>177800</xdr:colOff>
      <xdr:row>105</xdr:row>
      <xdr:rowOff>68580</xdr:rowOff>
    </xdr:to>
    <xdr:cxnSp macro="">
      <xdr:nvCxnSpPr>
        <xdr:cNvPr id="658" name="直線コネクタ 657">
          <a:extLst>
            <a:ext uri="{FF2B5EF4-FFF2-40B4-BE49-F238E27FC236}">
              <a16:creationId xmlns:a16="http://schemas.microsoft.com/office/drawing/2014/main" id="{453E2011-53C6-4CD0-A823-C682148C65E7}"/>
            </a:ext>
          </a:extLst>
        </xdr:cNvPr>
        <xdr:cNvCxnSpPr/>
      </xdr:nvCxnSpPr>
      <xdr:spPr>
        <a:xfrm>
          <a:off x="11537950" y="17472661"/>
          <a:ext cx="80645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116857</xdr:rowOff>
    </xdr:from>
    <xdr:ext cx="405111" cy="259045"/>
    <xdr:sp macro="" textlink="">
      <xdr:nvSpPr>
        <xdr:cNvPr id="659" name="n_1aveValue【庁舎】&#10;有形固定資産減価償却率">
          <a:extLst>
            <a:ext uri="{FF2B5EF4-FFF2-40B4-BE49-F238E27FC236}">
              <a16:creationId xmlns:a16="http://schemas.microsoft.com/office/drawing/2014/main" id="{30F2B99C-8BE7-402A-BB7B-4721106D6910}"/>
            </a:ext>
          </a:extLst>
        </xdr:cNvPr>
        <xdr:cNvSpPr txBox="1"/>
      </xdr:nvSpPr>
      <xdr:spPr>
        <a:xfrm>
          <a:off x="13742044" y="1737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140988</xdr:rowOff>
    </xdr:from>
    <xdr:ext cx="405111" cy="259045"/>
    <xdr:sp macro="" textlink="">
      <xdr:nvSpPr>
        <xdr:cNvPr id="660" name="n_2aveValue【庁舎】&#10;有形固定資産減価償却率">
          <a:extLst>
            <a:ext uri="{FF2B5EF4-FFF2-40B4-BE49-F238E27FC236}">
              <a16:creationId xmlns:a16="http://schemas.microsoft.com/office/drawing/2014/main" id="{EE7F4E49-D3A2-4351-879A-5C1DF85A05FE}"/>
            </a:ext>
          </a:extLst>
        </xdr:cNvPr>
        <xdr:cNvSpPr txBox="1"/>
      </xdr:nvSpPr>
      <xdr:spPr>
        <a:xfrm>
          <a:off x="12960994" y="17057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157497</xdr:rowOff>
    </xdr:from>
    <xdr:ext cx="405111" cy="259045"/>
    <xdr:sp macro="" textlink="">
      <xdr:nvSpPr>
        <xdr:cNvPr id="661" name="n_3aveValue【庁舎】&#10;有形固定資産減価償却率">
          <a:extLst>
            <a:ext uri="{FF2B5EF4-FFF2-40B4-BE49-F238E27FC236}">
              <a16:creationId xmlns:a16="http://schemas.microsoft.com/office/drawing/2014/main" id="{DFE3DEAB-3902-4493-9E2D-A3786B678148}"/>
            </a:ext>
          </a:extLst>
        </xdr:cNvPr>
        <xdr:cNvSpPr txBox="1"/>
      </xdr:nvSpPr>
      <xdr:spPr>
        <a:xfrm>
          <a:off x="12167244" y="17073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162577</xdr:rowOff>
    </xdr:from>
    <xdr:ext cx="405111" cy="259045"/>
    <xdr:sp macro="" textlink="">
      <xdr:nvSpPr>
        <xdr:cNvPr id="662" name="n_4aveValue【庁舎】&#10;有形固定資産減価償却率">
          <a:extLst>
            <a:ext uri="{FF2B5EF4-FFF2-40B4-BE49-F238E27FC236}">
              <a16:creationId xmlns:a16="http://schemas.microsoft.com/office/drawing/2014/main" id="{27A44541-E0D5-431F-849E-AFF0A13CBF0C}"/>
            </a:ext>
          </a:extLst>
        </xdr:cNvPr>
        <xdr:cNvSpPr txBox="1"/>
      </xdr:nvSpPr>
      <xdr:spPr>
        <a:xfrm>
          <a:off x="11354444" y="1707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123207</xdr:rowOff>
    </xdr:from>
    <xdr:ext cx="405111" cy="259045"/>
    <xdr:sp macro="" textlink="">
      <xdr:nvSpPr>
        <xdr:cNvPr id="663" name="n_1mainValue【庁舎】&#10;有形固定資産減価償却率">
          <a:extLst>
            <a:ext uri="{FF2B5EF4-FFF2-40B4-BE49-F238E27FC236}">
              <a16:creationId xmlns:a16="http://schemas.microsoft.com/office/drawing/2014/main" id="{5C48FA5B-BF40-4723-B1DD-AB00BE6B9AA5}"/>
            </a:ext>
          </a:extLst>
        </xdr:cNvPr>
        <xdr:cNvSpPr txBox="1"/>
      </xdr:nvSpPr>
      <xdr:spPr>
        <a:xfrm>
          <a:off x="13742044" y="17039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137177</xdr:rowOff>
    </xdr:from>
    <xdr:ext cx="405111" cy="259045"/>
    <xdr:sp macro="" textlink="">
      <xdr:nvSpPr>
        <xdr:cNvPr id="664" name="n_2mainValue【庁舎】&#10;有形固定資産減価償却率">
          <a:extLst>
            <a:ext uri="{FF2B5EF4-FFF2-40B4-BE49-F238E27FC236}">
              <a16:creationId xmlns:a16="http://schemas.microsoft.com/office/drawing/2014/main" id="{FDD08D14-0EB5-4562-A4B8-DB64ADD881EF}"/>
            </a:ext>
          </a:extLst>
        </xdr:cNvPr>
        <xdr:cNvSpPr txBox="1"/>
      </xdr:nvSpPr>
      <xdr:spPr>
        <a:xfrm>
          <a:off x="12960994" y="17567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110507</xdr:rowOff>
    </xdr:from>
    <xdr:ext cx="405111" cy="259045"/>
    <xdr:sp macro="" textlink="">
      <xdr:nvSpPr>
        <xdr:cNvPr id="665" name="n_3mainValue【庁舎】&#10;有形固定資産減価償却率">
          <a:extLst>
            <a:ext uri="{FF2B5EF4-FFF2-40B4-BE49-F238E27FC236}">
              <a16:creationId xmlns:a16="http://schemas.microsoft.com/office/drawing/2014/main" id="{CD22AECC-A8B7-4634-8C8A-4D4714955F42}"/>
            </a:ext>
          </a:extLst>
        </xdr:cNvPr>
        <xdr:cNvSpPr txBox="1"/>
      </xdr:nvSpPr>
      <xdr:spPr>
        <a:xfrm>
          <a:off x="12167244" y="17541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83838</xdr:rowOff>
    </xdr:from>
    <xdr:ext cx="405111" cy="259045"/>
    <xdr:sp macro="" textlink="">
      <xdr:nvSpPr>
        <xdr:cNvPr id="666" name="n_4mainValue【庁舎】&#10;有形固定資産減価償却率">
          <a:extLst>
            <a:ext uri="{FF2B5EF4-FFF2-40B4-BE49-F238E27FC236}">
              <a16:creationId xmlns:a16="http://schemas.microsoft.com/office/drawing/2014/main" id="{D0D6200C-B5BD-44E1-ABCA-D433E8FF4453}"/>
            </a:ext>
          </a:extLst>
        </xdr:cNvPr>
        <xdr:cNvSpPr txBox="1"/>
      </xdr:nvSpPr>
      <xdr:spPr>
        <a:xfrm>
          <a:off x="11354444" y="17514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7" name="正方形/長方形 666">
          <a:extLst>
            <a:ext uri="{FF2B5EF4-FFF2-40B4-BE49-F238E27FC236}">
              <a16:creationId xmlns:a16="http://schemas.microsoft.com/office/drawing/2014/main" id="{6FA466FE-B686-434C-93A7-D8779F31C122}"/>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8" name="正方形/長方形 667">
          <a:extLst>
            <a:ext uri="{FF2B5EF4-FFF2-40B4-BE49-F238E27FC236}">
              <a16:creationId xmlns:a16="http://schemas.microsoft.com/office/drawing/2014/main" id="{95AF3EA7-3634-42EF-8201-1C7AA6BAB483}"/>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9" name="正方形/長方形 668">
          <a:extLst>
            <a:ext uri="{FF2B5EF4-FFF2-40B4-BE49-F238E27FC236}">
              <a16:creationId xmlns:a16="http://schemas.microsoft.com/office/drawing/2014/main" id="{661043DC-9FE8-4B86-AA31-CD57901E8379}"/>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0" name="正方形/長方形 669">
          <a:extLst>
            <a:ext uri="{FF2B5EF4-FFF2-40B4-BE49-F238E27FC236}">
              <a16:creationId xmlns:a16="http://schemas.microsoft.com/office/drawing/2014/main" id="{EFEEAF14-8514-40B3-8273-2B4AD0508D06}"/>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1" name="正方形/長方形 670">
          <a:extLst>
            <a:ext uri="{FF2B5EF4-FFF2-40B4-BE49-F238E27FC236}">
              <a16:creationId xmlns:a16="http://schemas.microsoft.com/office/drawing/2014/main" id="{EE8B2E7F-CB67-4AE9-8285-6C3FC07592AD}"/>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2" name="正方形/長方形 671">
          <a:extLst>
            <a:ext uri="{FF2B5EF4-FFF2-40B4-BE49-F238E27FC236}">
              <a16:creationId xmlns:a16="http://schemas.microsoft.com/office/drawing/2014/main" id="{0E42263A-67E6-43FC-8801-41644ACA6E18}"/>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3" name="正方形/長方形 672">
          <a:extLst>
            <a:ext uri="{FF2B5EF4-FFF2-40B4-BE49-F238E27FC236}">
              <a16:creationId xmlns:a16="http://schemas.microsoft.com/office/drawing/2014/main" id="{D76F3962-A45E-40E4-AAB8-50E132E0052D}"/>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4" name="正方形/長方形 673">
          <a:extLst>
            <a:ext uri="{FF2B5EF4-FFF2-40B4-BE49-F238E27FC236}">
              <a16:creationId xmlns:a16="http://schemas.microsoft.com/office/drawing/2014/main" id="{2757DF4F-0A5D-4889-9054-E90D8A3254D0}"/>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5" name="テキスト ボックス 674">
          <a:extLst>
            <a:ext uri="{FF2B5EF4-FFF2-40B4-BE49-F238E27FC236}">
              <a16:creationId xmlns:a16="http://schemas.microsoft.com/office/drawing/2014/main" id="{21F0A1CC-C801-4735-BDE8-107F93766A7C}"/>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6" name="直線コネクタ 675">
          <a:extLst>
            <a:ext uri="{FF2B5EF4-FFF2-40B4-BE49-F238E27FC236}">
              <a16:creationId xmlns:a16="http://schemas.microsoft.com/office/drawing/2014/main" id="{480A98A2-5EE2-4C19-9367-294BC75BD2F3}"/>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7" name="直線コネクタ 676">
          <a:extLst>
            <a:ext uri="{FF2B5EF4-FFF2-40B4-BE49-F238E27FC236}">
              <a16:creationId xmlns:a16="http://schemas.microsoft.com/office/drawing/2014/main" id="{BE10A9BC-5517-4B3B-818A-59B24C9563AB}"/>
            </a:ext>
          </a:extLst>
        </xdr:cNvPr>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8" name="テキスト ボックス 677">
          <a:extLst>
            <a:ext uri="{FF2B5EF4-FFF2-40B4-BE49-F238E27FC236}">
              <a16:creationId xmlns:a16="http://schemas.microsoft.com/office/drawing/2014/main" id="{EA5E6D4F-B0E5-42F2-8728-E81DA130E76A}"/>
            </a:ext>
          </a:extLst>
        </xdr:cNvPr>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9" name="直線コネクタ 678">
          <a:extLst>
            <a:ext uri="{FF2B5EF4-FFF2-40B4-BE49-F238E27FC236}">
              <a16:creationId xmlns:a16="http://schemas.microsoft.com/office/drawing/2014/main" id="{CFB03457-BFA9-467E-A36B-B6C36529D74E}"/>
            </a:ext>
          </a:extLst>
        </xdr:cNvPr>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0" name="テキスト ボックス 679">
          <a:extLst>
            <a:ext uri="{FF2B5EF4-FFF2-40B4-BE49-F238E27FC236}">
              <a16:creationId xmlns:a16="http://schemas.microsoft.com/office/drawing/2014/main" id="{AA73FA09-79BF-4F5F-A64E-9CDD5FA0699C}"/>
            </a:ext>
          </a:extLst>
        </xdr:cNvPr>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1" name="直線コネクタ 680">
          <a:extLst>
            <a:ext uri="{FF2B5EF4-FFF2-40B4-BE49-F238E27FC236}">
              <a16:creationId xmlns:a16="http://schemas.microsoft.com/office/drawing/2014/main" id="{C093546B-D1B1-48D3-AA34-D9FF4A676B5C}"/>
            </a:ext>
          </a:extLst>
        </xdr:cNvPr>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2" name="テキスト ボックス 681">
          <a:extLst>
            <a:ext uri="{FF2B5EF4-FFF2-40B4-BE49-F238E27FC236}">
              <a16:creationId xmlns:a16="http://schemas.microsoft.com/office/drawing/2014/main" id="{CCDC451F-2C23-4B89-BE60-BCC0CC02912D}"/>
            </a:ext>
          </a:extLst>
        </xdr:cNvPr>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3" name="直線コネクタ 682">
          <a:extLst>
            <a:ext uri="{FF2B5EF4-FFF2-40B4-BE49-F238E27FC236}">
              <a16:creationId xmlns:a16="http://schemas.microsoft.com/office/drawing/2014/main" id="{B1F81CCD-2B20-4EA1-9ED0-066486B0E792}"/>
            </a:ext>
          </a:extLst>
        </xdr:cNvPr>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4" name="テキスト ボックス 683">
          <a:extLst>
            <a:ext uri="{FF2B5EF4-FFF2-40B4-BE49-F238E27FC236}">
              <a16:creationId xmlns:a16="http://schemas.microsoft.com/office/drawing/2014/main" id="{CCD1739B-4AD9-4D7D-B23A-795A0D2930D4}"/>
            </a:ext>
          </a:extLst>
        </xdr:cNvPr>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5" name="直線コネクタ 684">
          <a:extLst>
            <a:ext uri="{FF2B5EF4-FFF2-40B4-BE49-F238E27FC236}">
              <a16:creationId xmlns:a16="http://schemas.microsoft.com/office/drawing/2014/main" id="{1E8C01D1-B81A-4D73-A55C-9E8A650914DA}"/>
            </a:ext>
          </a:extLst>
        </xdr:cNvPr>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6" name="テキスト ボックス 685">
          <a:extLst>
            <a:ext uri="{FF2B5EF4-FFF2-40B4-BE49-F238E27FC236}">
              <a16:creationId xmlns:a16="http://schemas.microsoft.com/office/drawing/2014/main" id="{7DA43291-1032-45D8-9E1C-8265FCA68052}"/>
            </a:ext>
          </a:extLst>
        </xdr:cNvPr>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7" name="直線コネクタ 686">
          <a:extLst>
            <a:ext uri="{FF2B5EF4-FFF2-40B4-BE49-F238E27FC236}">
              <a16:creationId xmlns:a16="http://schemas.microsoft.com/office/drawing/2014/main" id="{9654BAD4-B211-4DEC-9C29-DCBA7C4B3225}"/>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8" name="テキスト ボックス 687">
          <a:extLst>
            <a:ext uri="{FF2B5EF4-FFF2-40B4-BE49-F238E27FC236}">
              <a16:creationId xmlns:a16="http://schemas.microsoft.com/office/drawing/2014/main" id="{B6544ADE-D4B6-472B-A20A-67F1A8DD7B15}"/>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9" name="【庁舎】&#10;一人当たり面積グラフ枠">
          <a:extLst>
            <a:ext uri="{FF2B5EF4-FFF2-40B4-BE49-F238E27FC236}">
              <a16:creationId xmlns:a16="http://schemas.microsoft.com/office/drawing/2014/main" id="{3CA9EBBC-0A44-4617-BA27-0836C59EEC55}"/>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690" name="直線コネクタ 689">
          <a:extLst>
            <a:ext uri="{FF2B5EF4-FFF2-40B4-BE49-F238E27FC236}">
              <a16:creationId xmlns:a16="http://schemas.microsoft.com/office/drawing/2014/main" id="{0593B5FC-26BB-4EDE-82E8-A89AB66B7E18}"/>
            </a:ext>
          </a:extLst>
        </xdr:cNvPr>
        <xdr:cNvCxnSpPr/>
      </xdr:nvCxnSpPr>
      <xdr:spPr>
        <a:xfrm flipV="1">
          <a:off x="19951064" y="1670875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691" name="【庁舎】&#10;一人当たり面積最小値テキスト">
          <a:extLst>
            <a:ext uri="{FF2B5EF4-FFF2-40B4-BE49-F238E27FC236}">
              <a16:creationId xmlns:a16="http://schemas.microsoft.com/office/drawing/2014/main" id="{12FF7C7E-88E7-4455-A803-B8C4B3286312}"/>
            </a:ext>
          </a:extLst>
        </xdr:cNvPr>
        <xdr:cNvSpPr txBox="1"/>
      </xdr:nvSpPr>
      <xdr:spPr>
        <a:xfrm>
          <a:off x="19989800" y="1800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692" name="直線コネクタ 691">
          <a:extLst>
            <a:ext uri="{FF2B5EF4-FFF2-40B4-BE49-F238E27FC236}">
              <a16:creationId xmlns:a16="http://schemas.microsoft.com/office/drawing/2014/main" id="{D2CF3B52-D5A0-4493-A488-ABBBA262A30A}"/>
            </a:ext>
          </a:extLst>
        </xdr:cNvPr>
        <xdr:cNvCxnSpPr/>
      </xdr:nvCxnSpPr>
      <xdr:spPr>
        <a:xfrm>
          <a:off x="19881850" y="180018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693" name="【庁舎】&#10;一人当たり面積最大値テキスト">
          <a:extLst>
            <a:ext uri="{FF2B5EF4-FFF2-40B4-BE49-F238E27FC236}">
              <a16:creationId xmlns:a16="http://schemas.microsoft.com/office/drawing/2014/main" id="{0B2F511F-BE0D-49CE-9691-5DC3C195EAFB}"/>
            </a:ext>
          </a:extLst>
        </xdr:cNvPr>
        <xdr:cNvSpPr txBox="1"/>
      </xdr:nvSpPr>
      <xdr:spPr>
        <a:xfrm>
          <a:off x="19989800" y="16483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694" name="直線コネクタ 693">
          <a:extLst>
            <a:ext uri="{FF2B5EF4-FFF2-40B4-BE49-F238E27FC236}">
              <a16:creationId xmlns:a16="http://schemas.microsoft.com/office/drawing/2014/main" id="{126C7112-1798-495F-AEA1-349CB76A2300}"/>
            </a:ext>
          </a:extLst>
        </xdr:cNvPr>
        <xdr:cNvCxnSpPr/>
      </xdr:nvCxnSpPr>
      <xdr:spPr>
        <a:xfrm>
          <a:off x="19881850" y="167087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117239</xdr:rowOff>
    </xdr:from>
    <xdr:ext cx="469744" cy="259045"/>
    <xdr:sp macro="" textlink="">
      <xdr:nvSpPr>
        <xdr:cNvPr id="695" name="【庁舎】&#10;一人当たり面積平均値テキスト">
          <a:extLst>
            <a:ext uri="{FF2B5EF4-FFF2-40B4-BE49-F238E27FC236}">
              <a16:creationId xmlns:a16="http://schemas.microsoft.com/office/drawing/2014/main" id="{B55A8BA7-AF0F-4625-979A-D21EC7C82004}"/>
            </a:ext>
          </a:extLst>
        </xdr:cNvPr>
        <xdr:cNvSpPr txBox="1"/>
      </xdr:nvSpPr>
      <xdr:spPr>
        <a:xfrm>
          <a:off x="19989800" y="175479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696" name="フローチャート: 判断 695">
          <a:extLst>
            <a:ext uri="{FF2B5EF4-FFF2-40B4-BE49-F238E27FC236}">
              <a16:creationId xmlns:a16="http://schemas.microsoft.com/office/drawing/2014/main" id="{B9038FF4-1A3F-4EB4-A463-2715C47AC515}"/>
            </a:ext>
          </a:extLst>
        </xdr:cNvPr>
        <xdr:cNvSpPr/>
      </xdr:nvSpPr>
      <xdr:spPr>
        <a:xfrm>
          <a:off x="19900900" y="17696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100837</xdr:rowOff>
    </xdr:from>
    <xdr:to>
      <xdr:col>112</xdr:col>
      <xdr:colOff>38100</xdr:colOff>
      <xdr:row>107</xdr:row>
      <xdr:rowOff>30987</xdr:rowOff>
    </xdr:to>
    <xdr:sp macro="" textlink="">
      <xdr:nvSpPr>
        <xdr:cNvPr id="697" name="フローチャート: 判断 696">
          <a:extLst>
            <a:ext uri="{FF2B5EF4-FFF2-40B4-BE49-F238E27FC236}">
              <a16:creationId xmlns:a16="http://schemas.microsoft.com/office/drawing/2014/main" id="{220455E6-24CE-4A26-A043-2E10DB8E01FE}"/>
            </a:ext>
          </a:extLst>
        </xdr:cNvPr>
        <xdr:cNvSpPr/>
      </xdr:nvSpPr>
      <xdr:spPr>
        <a:xfrm>
          <a:off x="19157950" y="1770303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108838</xdr:rowOff>
    </xdr:from>
    <xdr:to>
      <xdr:col>107</xdr:col>
      <xdr:colOff>101600</xdr:colOff>
      <xdr:row>107</xdr:row>
      <xdr:rowOff>38988</xdr:rowOff>
    </xdr:to>
    <xdr:sp macro="" textlink="">
      <xdr:nvSpPr>
        <xdr:cNvPr id="698" name="フローチャート: 判断 697">
          <a:extLst>
            <a:ext uri="{FF2B5EF4-FFF2-40B4-BE49-F238E27FC236}">
              <a16:creationId xmlns:a16="http://schemas.microsoft.com/office/drawing/2014/main" id="{107CA5C4-4275-40DD-92BD-8ABE739D8524}"/>
            </a:ext>
          </a:extLst>
        </xdr:cNvPr>
        <xdr:cNvSpPr/>
      </xdr:nvSpPr>
      <xdr:spPr>
        <a:xfrm>
          <a:off x="18345150" y="1771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699" name="フローチャート: 判断 698">
          <a:extLst>
            <a:ext uri="{FF2B5EF4-FFF2-40B4-BE49-F238E27FC236}">
              <a16:creationId xmlns:a16="http://schemas.microsoft.com/office/drawing/2014/main" id="{E59AB0E1-D6A2-48E5-9303-B8F9D974B01A}"/>
            </a:ext>
          </a:extLst>
        </xdr:cNvPr>
        <xdr:cNvSpPr/>
      </xdr:nvSpPr>
      <xdr:spPr>
        <a:xfrm>
          <a:off x="175514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700" name="フローチャート: 判断 699">
          <a:extLst>
            <a:ext uri="{FF2B5EF4-FFF2-40B4-BE49-F238E27FC236}">
              <a16:creationId xmlns:a16="http://schemas.microsoft.com/office/drawing/2014/main" id="{A91F9B6D-6E35-4CBE-8AA4-C79775C8FCFB}"/>
            </a:ext>
          </a:extLst>
        </xdr:cNvPr>
        <xdr:cNvSpPr/>
      </xdr:nvSpPr>
      <xdr:spPr>
        <a:xfrm>
          <a:off x="16757650" y="177095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id="{9E2E258C-4767-4285-BA38-3A86150B29C5}"/>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8735D402-4000-406F-8D15-C35DEAC20F6F}"/>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534DAAE7-86E3-4829-BF00-8A41615A9938}"/>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99644262-DA6B-4A66-813C-FC5AC20D22D5}"/>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76C7B944-791F-4D25-8A28-C2FAFD6CA157}"/>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66548</xdr:rowOff>
    </xdr:from>
    <xdr:to>
      <xdr:col>116</xdr:col>
      <xdr:colOff>114300</xdr:colOff>
      <xdr:row>107</xdr:row>
      <xdr:rowOff>168148</xdr:rowOff>
    </xdr:to>
    <xdr:sp macro="" textlink="">
      <xdr:nvSpPr>
        <xdr:cNvPr id="706" name="楕円 705">
          <a:extLst>
            <a:ext uri="{FF2B5EF4-FFF2-40B4-BE49-F238E27FC236}">
              <a16:creationId xmlns:a16="http://schemas.microsoft.com/office/drawing/2014/main" id="{1F3A7BA5-AAFD-44ED-A720-34F646A74B21}"/>
            </a:ext>
          </a:extLst>
        </xdr:cNvPr>
        <xdr:cNvSpPr/>
      </xdr:nvSpPr>
      <xdr:spPr>
        <a:xfrm>
          <a:off x="19900900" y="1784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152925</xdr:rowOff>
    </xdr:from>
    <xdr:ext cx="469744" cy="259045"/>
    <xdr:sp macro="" textlink="">
      <xdr:nvSpPr>
        <xdr:cNvPr id="707" name="【庁舎】&#10;一人当たり面積該当値テキスト">
          <a:extLst>
            <a:ext uri="{FF2B5EF4-FFF2-40B4-BE49-F238E27FC236}">
              <a16:creationId xmlns:a16="http://schemas.microsoft.com/office/drawing/2014/main" id="{102C6CE8-4A09-412C-8DAB-167B19FC8545}"/>
            </a:ext>
          </a:extLst>
        </xdr:cNvPr>
        <xdr:cNvSpPr txBox="1"/>
      </xdr:nvSpPr>
      <xdr:spPr>
        <a:xfrm>
          <a:off x="19989800" y="17755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71501</xdr:rowOff>
    </xdr:from>
    <xdr:to>
      <xdr:col>112</xdr:col>
      <xdr:colOff>38100</xdr:colOff>
      <xdr:row>108</xdr:row>
      <xdr:rowOff>1651</xdr:rowOff>
    </xdr:to>
    <xdr:sp macro="" textlink="">
      <xdr:nvSpPr>
        <xdr:cNvPr id="708" name="楕円 707">
          <a:extLst>
            <a:ext uri="{FF2B5EF4-FFF2-40B4-BE49-F238E27FC236}">
              <a16:creationId xmlns:a16="http://schemas.microsoft.com/office/drawing/2014/main" id="{C6A6AAEF-8278-46BB-A5F5-C9A8984BF160}"/>
            </a:ext>
          </a:extLst>
        </xdr:cNvPr>
        <xdr:cNvSpPr/>
      </xdr:nvSpPr>
      <xdr:spPr>
        <a:xfrm>
          <a:off x="19157950" y="1784515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117348</xdr:rowOff>
    </xdr:from>
    <xdr:to>
      <xdr:col>116</xdr:col>
      <xdr:colOff>63500</xdr:colOff>
      <xdr:row>107</xdr:row>
      <xdr:rowOff>122301</xdr:rowOff>
    </xdr:to>
    <xdr:cxnSp macro="">
      <xdr:nvCxnSpPr>
        <xdr:cNvPr id="709" name="直線コネクタ 708">
          <a:extLst>
            <a:ext uri="{FF2B5EF4-FFF2-40B4-BE49-F238E27FC236}">
              <a16:creationId xmlns:a16="http://schemas.microsoft.com/office/drawing/2014/main" id="{2AFE492D-69D1-4FCC-8AAD-C71766DCCD18}"/>
            </a:ext>
          </a:extLst>
        </xdr:cNvPr>
        <xdr:cNvCxnSpPr/>
      </xdr:nvCxnSpPr>
      <xdr:spPr>
        <a:xfrm flipV="1">
          <a:off x="19202400" y="17890998"/>
          <a:ext cx="7493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76454</xdr:rowOff>
    </xdr:from>
    <xdr:to>
      <xdr:col>107</xdr:col>
      <xdr:colOff>101600</xdr:colOff>
      <xdr:row>108</xdr:row>
      <xdr:rowOff>6604</xdr:rowOff>
    </xdr:to>
    <xdr:sp macro="" textlink="">
      <xdr:nvSpPr>
        <xdr:cNvPr id="710" name="楕円 709">
          <a:extLst>
            <a:ext uri="{FF2B5EF4-FFF2-40B4-BE49-F238E27FC236}">
              <a16:creationId xmlns:a16="http://schemas.microsoft.com/office/drawing/2014/main" id="{35D30BA6-A1D1-48ED-A73D-12218C683F01}"/>
            </a:ext>
          </a:extLst>
        </xdr:cNvPr>
        <xdr:cNvSpPr/>
      </xdr:nvSpPr>
      <xdr:spPr>
        <a:xfrm>
          <a:off x="18345150" y="178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122301</xdr:rowOff>
    </xdr:from>
    <xdr:to>
      <xdr:col>111</xdr:col>
      <xdr:colOff>177800</xdr:colOff>
      <xdr:row>107</xdr:row>
      <xdr:rowOff>127254</xdr:rowOff>
    </xdr:to>
    <xdr:cxnSp macro="">
      <xdr:nvCxnSpPr>
        <xdr:cNvPr id="711" name="直線コネクタ 710">
          <a:extLst>
            <a:ext uri="{FF2B5EF4-FFF2-40B4-BE49-F238E27FC236}">
              <a16:creationId xmlns:a16="http://schemas.microsoft.com/office/drawing/2014/main" id="{1B7D73AC-5328-40E7-A81E-CC91BFC39C08}"/>
            </a:ext>
          </a:extLst>
        </xdr:cNvPr>
        <xdr:cNvCxnSpPr/>
      </xdr:nvCxnSpPr>
      <xdr:spPr>
        <a:xfrm flipV="1">
          <a:off x="18395950" y="17895951"/>
          <a:ext cx="80645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81787</xdr:rowOff>
    </xdr:from>
    <xdr:to>
      <xdr:col>102</xdr:col>
      <xdr:colOff>165100</xdr:colOff>
      <xdr:row>108</xdr:row>
      <xdr:rowOff>11937</xdr:rowOff>
    </xdr:to>
    <xdr:sp macro="" textlink="">
      <xdr:nvSpPr>
        <xdr:cNvPr id="712" name="楕円 711">
          <a:extLst>
            <a:ext uri="{FF2B5EF4-FFF2-40B4-BE49-F238E27FC236}">
              <a16:creationId xmlns:a16="http://schemas.microsoft.com/office/drawing/2014/main" id="{7E38740A-74C7-40D0-898E-5672ED1C89B0}"/>
            </a:ext>
          </a:extLst>
        </xdr:cNvPr>
        <xdr:cNvSpPr/>
      </xdr:nvSpPr>
      <xdr:spPr>
        <a:xfrm>
          <a:off x="17551400" y="1785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127254</xdr:rowOff>
    </xdr:from>
    <xdr:to>
      <xdr:col>107</xdr:col>
      <xdr:colOff>50800</xdr:colOff>
      <xdr:row>107</xdr:row>
      <xdr:rowOff>132587</xdr:rowOff>
    </xdr:to>
    <xdr:cxnSp macro="">
      <xdr:nvCxnSpPr>
        <xdr:cNvPr id="713" name="直線コネクタ 712">
          <a:extLst>
            <a:ext uri="{FF2B5EF4-FFF2-40B4-BE49-F238E27FC236}">
              <a16:creationId xmlns:a16="http://schemas.microsoft.com/office/drawing/2014/main" id="{59F24B02-08D7-45D3-BC35-81B9DA230DF6}"/>
            </a:ext>
          </a:extLst>
        </xdr:cNvPr>
        <xdr:cNvCxnSpPr/>
      </xdr:nvCxnSpPr>
      <xdr:spPr>
        <a:xfrm flipV="1">
          <a:off x="17602200" y="17900904"/>
          <a:ext cx="79375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86361</xdr:rowOff>
    </xdr:from>
    <xdr:to>
      <xdr:col>98</xdr:col>
      <xdr:colOff>38100</xdr:colOff>
      <xdr:row>108</xdr:row>
      <xdr:rowOff>16511</xdr:rowOff>
    </xdr:to>
    <xdr:sp macro="" textlink="">
      <xdr:nvSpPr>
        <xdr:cNvPr id="714" name="楕円 713">
          <a:extLst>
            <a:ext uri="{FF2B5EF4-FFF2-40B4-BE49-F238E27FC236}">
              <a16:creationId xmlns:a16="http://schemas.microsoft.com/office/drawing/2014/main" id="{E2651C25-0186-4119-8719-A4483126F669}"/>
            </a:ext>
          </a:extLst>
        </xdr:cNvPr>
        <xdr:cNvSpPr/>
      </xdr:nvSpPr>
      <xdr:spPr>
        <a:xfrm>
          <a:off x="16757650" y="178600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132587</xdr:rowOff>
    </xdr:from>
    <xdr:to>
      <xdr:col>102</xdr:col>
      <xdr:colOff>114300</xdr:colOff>
      <xdr:row>107</xdr:row>
      <xdr:rowOff>137161</xdr:rowOff>
    </xdr:to>
    <xdr:cxnSp macro="">
      <xdr:nvCxnSpPr>
        <xdr:cNvPr id="715" name="直線コネクタ 714">
          <a:extLst>
            <a:ext uri="{FF2B5EF4-FFF2-40B4-BE49-F238E27FC236}">
              <a16:creationId xmlns:a16="http://schemas.microsoft.com/office/drawing/2014/main" id="{E8A86B6E-F40B-475B-AE17-0093FEF5352F}"/>
            </a:ext>
          </a:extLst>
        </xdr:cNvPr>
        <xdr:cNvCxnSpPr/>
      </xdr:nvCxnSpPr>
      <xdr:spPr>
        <a:xfrm flipV="1">
          <a:off x="16802100" y="17906237"/>
          <a:ext cx="8001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47514</xdr:rowOff>
    </xdr:from>
    <xdr:ext cx="469744" cy="259045"/>
    <xdr:sp macro="" textlink="">
      <xdr:nvSpPr>
        <xdr:cNvPr id="716" name="n_1aveValue【庁舎】&#10;一人当たり面積">
          <a:extLst>
            <a:ext uri="{FF2B5EF4-FFF2-40B4-BE49-F238E27FC236}">
              <a16:creationId xmlns:a16="http://schemas.microsoft.com/office/drawing/2014/main" id="{41E9771A-D6E0-4585-9AE1-F1551E202E49}"/>
            </a:ext>
          </a:extLst>
        </xdr:cNvPr>
        <xdr:cNvSpPr txBox="1"/>
      </xdr:nvSpPr>
      <xdr:spPr>
        <a:xfrm>
          <a:off x="18980227" y="1747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55515</xdr:rowOff>
    </xdr:from>
    <xdr:ext cx="469744" cy="259045"/>
    <xdr:sp macro="" textlink="">
      <xdr:nvSpPr>
        <xdr:cNvPr id="717" name="n_2aveValue【庁舎】&#10;一人当たり面積">
          <a:extLst>
            <a:ext uri="{FF2B5EF4-FFF2-40B4-BE49-F238E27FC236}">
              <a16:creationId xmlns:a16="http://schemas.microsoft.com/office/drawing/2014/main" id="{2A52D934-C0AA-46B4-A867-F558791865F1}"/>
            </a:ext>
          </a:extLst>
        </xdr:cNvPr>
        <xdr:cNvSpPr txBox="1"/>
      </xdr:nvSpPr>
      <xdr:spPr>
        <a:xfrm>
          <a:off x="18180127" y="1748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59707</xdr:rowOff>
    </xdr:from>
    <xdr:ext cx="469744" cy="259045"/>
    <xdr:sp macro="" textlink="">
      <xdr:nvSpPr>
        <xdr:cNvPr id="718" name="n_3aveValue【庁舎】&#10;一人当たり面積">
          <a:extLst>
            <a:ext uri="{FF2B5EF4-FFF2-40B4-BE49-F238E27FC236}">
              <a16:creationId xmlns:a16="http://schemas.microsoft.com/office/drawing/2014/main" id="{1C8E3FEE-B375-4810-B733-B1FFE21493DE}"/>
            </a:ext>
          </a:extLst>
        </xdr:cNvPr>
        <xdr:cNvSpPr txBox="1"/>
      </xdr:nvSpPr>
      <xdr:spPr>
        <a:xfrm>
          <a:off x="17386377" y="1749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53991</xdr:rowOff>
    </xdr:from>
    <xdr:ext cx="469744" cy="259045"/>
    <xdr:sp macro="" textlink="">
      <xdr:nvSpPr>
        <xdr:cNvPr id="719" name="n_4aveValue【庁舎】&#10;一人当たり面積">
          <a:extLst>
            <a:ext uri="{FF2B5EF4-FFF2-40B4-BE49-F238E27FC236}">
              <a16:creationId xmlns:a16="http://schemas.microsoft.com/office/drawing/2014/main" id="{F42A2C8C-D2B6-4799-ADCD-8813B474D0EB}"/>
            </a:ext>
          </a:extLst>
        </xdr:cNvPr>
        <xdr:cNvSpPr txBox="1"/>
      </xdr:nvSpPr>
      <xdr:spPr>
        <a:xfrm>
          <a:off x="16592627" y="17484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164228</xdr:rowOff>
    </xdr:from>
    <xdr:ext cx="469744" cy="259045"/>
    <xdr:sp macro="" textlink="">
      <xdr:nvSpPr>
        <xdr:cNvPr id="720" name="n_1mainValue【庁舎】&#10;一人当たり面積">
          <a:extLst>
            <a:ext uri="{FF2B5EF4-FFF2-40B4-BE49-F238E27FC236}">
              <a16:creationId xmlns:a16="http://schemas.microsoft.com/office/drawing/2014/main" id="{74F04FAA-A4B1-4C65-B32F-70CB18ED8575}"/>
            </a:ext>
          </a:extLst>
        </xdr:cNvPr>
        <xdr:cNvSpPr txBox="1"/>
      </xdr:nvSpPr>
      <xdr:spPr>
        <a:xfrm>
          <a:off x="18980227" y="1793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169181</xdr:rowOff>
    </xdr:from>
    <xdr:ext cx="469744" cy="259045"/>
    <xdr:sp macro="" textlink="">
      <xdr:nvSpPr>
        <xdr:cNvPr id="721" name="n_2mainValue【庁舎】&#10;一人当たり面積">
          <a:extLst>
            <a:ext uri="{FF2B5EF4-FFF2-40B4-BE49-F238E27FC236}">
              <a16:creationId xmlns:a16="http://schemas.microsoft.com/office/drawing/2014/main" id="{8F3BD8A4-364B-4942-B82E-41F8764843C6}"/>
            </a:ext>
          </a:extLst>
        </xdr:cNvPr>
        <xdr:cNvSpPr txBox="1"/>
      </xdr:nvSpPr>
      <xdr:spPr>
        <a:xfrm>
          <a:off x="18180127" y="1794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3064</xdr:rowOff>
    </xdr:from>
    <xdr:ext cx="469744" cy="259045"/>
    <xdr:sp macro="" textlink="">
      <xdr:nvSpPr>
        <xdr:cNvPr id="722" name="n_3mainValue【庁舎】&#10;一人当たり面積">
          <a:extLst>
            <a:ext uri="{FF2B5EF4-FFF2-40B4-BE49-F238E27FC236}">
              <a16:creationId xmlns:a16="http://schemas.microsoft.com/office/drawing/2014/main" id="{1C585282-67E5-4192-8F0C-BA6DDCE6ED50}"/>
            </a:ext>
          </a:extLst>
        </xdr:cNvPr>
        <xdr:cNvSpPr txBox="1"/>
      </xdr:nvSpPr>
      <xdr:spPr>
        <a:xfrm>
          <a:off x="17386377" y="1794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7638</xdr:rowOff>
    </xdr:from>
    <xdr:ext cx="469744" cy="259045"/>
    <xdr:sp macro="" textlink="">
      <xdr:nvSpPr>
        <xdr:cNvPr id="723" name="n_4mainValue【庁舎】&#10;一人当たり面積">
          <a:extLst>
            <a:ext uri="{FF2B5EF4-FFF2-40B4-BE49-F238E27FC236}">
              <a16:creationId xmlns:a16="http://schemas.microsoft.com/office/drawing/2014/main" id="{09BA7E85-585F-4421-BE27-49E5163FD042}"/>
            </a:ext>
          </a:extLst>
        </xdr:cNvPr>
        <xdr:cNvSpPr txBox="1"/>
      </xdr:nvSpPr>
      <xdr:spPr>
        <a:xfrm>
          <a:off x="16592627" y="1795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4" name="正方形/長方形 723">
          <a:extLst>
            <a:ext uri="{FF2B5EF4-FFF2-40B4-BE49-F238E27FC236}">
              <a16:creationId xmlns:a16="http://schemas.microsoft.com/office/drawing/2014/main" id="{F7C3DE82-427B-4BA1-8CDD-4F4B339311DF}"/>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5" name="正方形/長方形 724">
          <a:extLst>
            <a:ext uri="{FF2B5EF4-FFF2-40B4-BE49-F238E27FC236}">
              <a16:creationId xmlns:a16="http://schemas.microsoft.com/office/drawing/2014/main" id="{1EE5E841-7E1C-4FC5-AD85-0BA51033114B}"/>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6" name="テキスト ボックス 725">
          <a:extLst>
            <a:ext uri="{FF2B5EF4-FFF2-40B4-BE49-F238E27FC236}">
              <a16:creationId xmlns:a16="http://schemas.microsoft.com/office/drawing/2014/main" id="{8F2BAA4F-7F8E-43F6-AC29-7B27D4CFF0D4}"/>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類似団体内平均</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値</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と比較して有形固定資産減価償却率が高い公共施設等は、体育館・プール、福祉施設、市民会館、</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一般廃棄物処理施設、</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消防施設となっている。また、一人当たり面積については、すべての公共施設等について類似団体内平均</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値</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を下回っている。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庁舎については、平成</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年度に耐震改修工事を実施した</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ものの</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、類似団体内平均</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値</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より有形固定資産減価償却率</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下回ってい</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た。しかしながら、</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令和元年度において庁舎に分類する資産を見直したため大幅に改善した</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市民会館（社会福祉センター）については、築約</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50</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年を経過していることから</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、有形固定資産減価償却率が高い数値で推移しており</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、国民健康保険直営診療所</a:t>
          </a:r>
          <a:r>
            <a:rPr kumimoji="1" lang="ja-JP" altLang="ja-JP"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等との複合化となる総合保健福祉施設整備</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を計画している。</a:t>
          </a:r>
          <a:endParaRPr lang="en-US"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消防施設については、昭和</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50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年代に設置された防火水槽等が大半を占めることから、有形固定資産減価償却率が</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95</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％以上の高い数値で推移している。</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その他の公共施設等についても、年々老朽化が進み有形固定資産減価償却率は増加傾向にあることから、財政状況を検討しながら、建替えや長寿命化、除却、複合化など総合的に検討し計画的に実施していく。</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京都府和束町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3,768
3,745
64.93
3,861,595
3,780,394
43,098
2,102,064
3,585,809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0.21</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で類似団体内平均値を若干上回って</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推移して</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いる状況である。しかしながら、全国平均や京都府平均と比較すると大きな差があり、財政基盤は非常に脆弱な状況となっている。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か年平均でみると</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0.21</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であるものの、令和</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年度単年度でみると</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0.20</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と減少しており、さらに</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や凍霜害</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に伴う茶業関連に係る税収入の減少が見込まれ、財政力指数の悪化が予想されることから、歳出削減や事業の優先順位を付けながら計画的に事業を執行していき、財政基盤の強化に努める。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61685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05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5944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549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61685</xdr:rowOff>
    </xdr:from>
    <xdr:to>
      <xdr:col>19</xdr:col>
      <xdr:colOff>133350</xdr:colOff>
      <xdr:row>44</xdr:row>
      <xdr:rowOff>61685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131734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61685</xdr:rowOff>
    </xdr:from>
    <xdr:to>
      <xdr:col>15</xdr:col>
      <xdr:colOff>82550</xdr:colOff>
      <xdr:row>44</xdr:row>
      <xdr:rowOff>61685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61685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27412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122662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323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10885</xdr:rowOff>
    </xdr:from>
    <xdr:to>
      <xdr:col>15</xdr:col>
      <xdr:colOff>133350</xdr:colOff>
      <xdr:row>44</xdr:row>
      <xdr:rowOff>112485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122662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122662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年度までは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％前後で推移していたが、平成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94.4</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大幅増となり、類似団体内平均値との差がさらに拡大した。大幅増となった大きな要因としては、下水道事業特別会計の繰出基準の見直しにより、これまで基準外繰出（臨時的経費）としていた繰出金の大部分が基準内繰出（経常的経費）となったためであ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年度については、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新たな算定項目（</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地域社会再生事業費</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）の追加により普通交付税が大幅増となったことにより、</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％の大幅な改善となった。しかしながら、</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個人住民税を中心とした地方税の減収に加え、簡易水道</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介護保険特別会計等の繰出金が増加し</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ていることから楽観視できない状況にある。引き続き、事務事業の見直しを進めながら、</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公債費がピークを迎え、地方税収が回復すると見込まれる令和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年度を目途に経常収支比率の低下に努めていきたい。</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97972</xdr:rowOff>
    </xdr:from>
    <xdr:to>
      <xdr:col>23</xdr:col>
      <xdr:colOff>133350</xdr:colOff>
      <xdr:row>65</xdr:row>
      <xdr:rowOff>98878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1070772"/>
          <a:ext cx="838200" cy="17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103250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43724</xdr:rowOff>
    </xdr:from>
    <xdr:to>
      <xdr:col>19</xdr:col>
      <xdr:colOff>133350</xdr:colOff>
      <xdr:row>65</xdr:row>
      <xdr:rowOff>98878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1187974"/>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71862</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53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146231</xdr:rowOff>
    </xdr:from>
    <xdr:to>
      <xdr:col>15</xdr:col>
      <xdr:colOff>82550</xdr:colOff>
      <xdr:row>65</xdr:row>
      <xdr:rowOff>43724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111903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51180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50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110853</xdr:rowOff>
    </xdr:from>
    <xdr:to>
      <xdr:col>11</xdr:col>
      <xdr:colOff>31750</xdr:colOff>
      <xdr:row>64</xdr:row>
      <xdr:rowOff>146231</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912203"/>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167476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45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95086</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47172</xdr:rowOff>
    </xdr:from>
    <xdr:to>
      <xdr:col>23</xdr:col>
      <xdr:colOff>184150</xdr:colOff>
      <xdr:row>64</xdr:row>
      <xdr:rowOff>148772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19249</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99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48078</xdr:rowOff>
    </xdr:from>
    <xdr:to>
      <xdr:col>19</xdr:col>
      <xdr:colOff>184150</xdr:colOff>
      <xdr:row>65</xdr:row>
      <xdr:rowOff>149678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119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134455</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127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164374</xdr:rowOff>
    </xdr:from>
    <xdr:to>
      <xdr:col>15</xdr:col>
      <xdr:colOff>133350</xdr:colOff>
      <xdr:row>65</xdr:row>
      <xdr:rowOff>94524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113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79301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122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95431</xdr:rowOff>
    </xdr:from>
    <xdr:to>
      <xdr:col>11</xdr:col>
      <xdr:colOff>82550</xdr:colOff>
      <xdr:row>65</xdr:row>
      <xdr:rowOff>25581</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106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10358</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115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60053</xdr:rowOff>
    </xdr:from>
    <xdr:to>
      <xdr:col>7</xdr:col>
      <xdr:colOff>31750</xdr:colOff>
      <xdr:row>63</xdr:row>
      <xdr:rowOff>161653</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86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146430</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94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[232,563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年々増加傾向にあり、令和元年度は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Windows10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対応に伴う電算機器更新</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年度は町ホームページ構築事業や総合保健福祉施設整備基本計画策定事業など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に伴い、物件費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は高止まり傾向にある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で最も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低い数値であるが、これは特に教育費に要する経費について相楽東部広域連合に負担金（補助費等）として支出しているためであることから、定員管理による人件費の抑制や計画的な維持修繕、経常的経費の見直し等により、経費削減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5" name="人件費・物件費等の状況グラフ枠">
          <a:extLst>
            <a:ext uri="{FF2B5EF4-FFF2-40B4-BE49-F238E27FC236}">
              <a16:creationId xmlns:a16="http://schemas.microsoft.com/office/drawing/2014/main" id="{00000000-0008-0000-0300-0000C3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46498</xdr:rowOff>
    </xdr:from>
    <xdr:to>
      <xdr:col>23</xdr:col>
      <xdr:colOff>133350</xdr:colOff>
      <xdr:row>89</xdr:row>
      <xdr:rowOff>43942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4953000" y="13933948"/>
          <a:ext cx="0" cy="1369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16019</xdr:rowOff>
    </xdr:from>
    <xdr:ext cx="762000" cy="259045"/>
    <xdr:sp macro="" textlink="">
      <xdr:nvSpPr>
        <xdr:cNvPr id="197" name="人件費・物件費等の状況最小値テキスト">
          <a:extLst>
            <a:ext uri="{FF2B5EF4-FFF2-40B4-BE49-F238E27FC236}">
              <a16:creationId xmlns:a16="http://schemas.microsoft.com/office/drawing/2014/main" id="{00000000-0008-0000-0300-0000C5000000}"/>
            </a:ext>
          </a:extLst>
        </xdr:cNvPr>
        <xdr:cNvSpPr txBox="1"/>
      </xdr:nvSpPr>
      <xdr:spPr>
        <a:xfrm>
          <a:off x="5041900" y="1527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43942</xdr:rowOff>
    </xdr:from>
    <xdr:to>
      <xdr:col>24</xdr:col>
      <xdr:colOff>12700</xdr:colOff>
      <xdr:row>89</xdr:row>
      <xdr:rowOff>43942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5302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132875</xdr:rowOff>
    </xdr:from>
    <xdr:ext cx="762000" cy="259045"/>
    <xdr:sp macro="" textlink="">
      <xdr:nvSpPr>
        <xdr:cNvPr id="199" name="人件費・物件費等の状況最大値テキスト">
          <a:extLst>
            <a:ext uri="{FF2B5EF4-FFF2-40B4-BE49-F238E27FC236}">
              <a16:creationId xmlns:a16="http://schemas.microsoft.com/office/drawing/2014/main" id="{00000000-0008-0000-0300-0000C7000000}"/>
            </a:ext>
          </a:extLst>
        </xdr:cNvPr>
        <xdr:cNvSpPr txBox="1"/>
      </xdr:nvSpPr>
      <xdr:spPr>
        <a:xfrm>
          <a:off x="5041900" y="1367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46498</xdr:rowOff>
    </xdr:from>
    <xdr:to>
      <xdr:col>24</xdr:col>
      <xdr:colOff>12700</xdr:colOff>
      <xdr:row>81</xdr:row>
      <xdr:rowOff>46498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864100" y="1393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40742</xdr:rowOff>
    </xdr:from>
    <xdr:to>
      <xdr:col>23</xdr:col>
      <xdr:colOff>133350</xdr:colOff>
      <xdr:row>81</xdr:row>
      <xdr:rowOff>46498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4114800" y="13928192"/>
          <a:ext cx="838200" cy="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32546</xdr:rowOff>
    </xdr:from>
    <xdr:ext cx="762000" cy="259045"/>
    <xdr:sp macro="" textlink="">
      <xdr:nvSpPr>
        <xdr:cNvPr id="202" name="人件費・物件費等の状況平均値テキスト">
          <a:extLst>
            <a:ext uri="{FF2B5EF4-FFF2-40B4-BE49-F238E27FC236}">
              <a16:creationId xmlns:a16="http://schemas.microsoft.com/office/drawing/2014/main" id="{00000000-0008-0000-0300-0000CA000000}"/>
            </a:ext>
          </a:extLst>
        </xdr:cNvPr>
        <xdr:cNvSpPr txBox="1"/>
      </xdr:nvSpPr>
      <xdr:spPr>
        <a:xfrm>
          <a:off x="5041900" y="14091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60469</xdr:rowOff>
    </xdr:from>
    <xdr:to>
      <xdr:col>23</xdr:col>
      <xdr:colOff>184150</xdr:colOff>
      <xdr:row>82</xdr:row>
      <xdr:rowOff>162069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902200" y="14119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28336</xdr:rowOff>
    </xdr:from>
    <xdr:to>
      <xdr:col>19</xdr:col>
      <xdr:colOff>133350</xdr:colOff>
      <xdr:row>81</xdr:row>
      <xdr:rowOff>40742</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3225800" y="13915786"/>
          <a:ext cx="889000" cy="1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21130</xdr:rowOff>
    </xdr:from>
    <xdr:to>
      <xdr:col>19</xdr:col>
      <xdr:colOff>184150</xdr:colOff>
      <xdr:row>82</xdr:row>
      <xdr:rowOff>122730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4064000" y="1408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107507</xdr:rowOff>
    </xdr:from>
    <xdr:ext cx="7366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733800" y="14166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28336</xdr:rowOff>
    </xdr:from>
    <xdr:to>
      <xdr:col>15</xdr:col>
      <xdr:colOff>82550</xdr:colOff>
      <xdr:row>81</xdr:row>
      <xdr:rowOff>31755</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flipV="1">
          <a:off x="2336800" y="13915786"/>
          <a:ext cx="889000" cy="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11635</xdr:rowOff>
    </xdr:from>
    <xdr:to>
      <xdr:col>15</xdr:col>
      <xdr:colOff>133350</xdr:colOff>
      <xdr:row>82</xdr:row>
      <xdr:rowOff>113235</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3175000" y="1407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98012</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844800" y="1415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21754</xdr:rowOff>
    </xdr:from>
    <xdr:to>
      <xdr:col>11</xdr:col>
      <xdr:colOff>31750</xdr:colOff>
      <xdr:row>81</xdr:row>
      <xdr:rowOff>31755</xdr:rowOff>
    </xdr:to>
    <xdr:cxnSp macro="">
      <xdr:nvCxnSpPr>
        <xdr:cNvPr id="210" name="直線コネクタ 209">
          <a:extLst>
            <a:ext uri="{FF2B5EF4-FFF2-40B4-BE49-F238E27FC236}">
              <a16:creationId xmlns:a16="http://schemas.microsoft.com/office/drawing/2014/main" id="{00000000-0008-0000-0300-0000D2000000}"/>
            </a:ext>
          </a:extLst>
        </xdr:cNvPr>
        <xdr:cNvCxnSpPr/>
      </xdr:nvCxnSpPr>
      <xdr:spPr>
        <a:xfrm>
          <a:off x="1447800" y="13909204"/>
          <a:ext cx="889000" cy="1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5921</xdr:rowOff>
    </xdr:from>
    <xdr:to>
      <xdr:col>11</xdr:col>
      <xdr:colOff>82550</xdr:colOff>
      <xdr:row>82</xdr:row>
      <xdr:rowOff>107521</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2286000" y="1406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92298</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955800" y="14151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xdr:rowOff>
    </xdr:from>
    <xdr:to>
      <xdr:col>7</xdr:col>
      <xdr:colOff>31750</xdr:colOff>
      <xdr:row>82</xdr:row>
      <xdr:rowOff>101634</xdr:rowOff>
    </xdr:to>
    <xdr:sp macro="" textlink="">
      <xdr:nvSpPr>
        <xdr:cNvPr id="213" name="フローチャート: 判断 212">
          <a:extLst>
            <a:ext uri="{FF2B5EF4-FFF2-40B4-BE49-F238E27FC236}">
              <a16:creationId xmlns:a16="http://schemas.microsoft.com/office/drawing/2014/main" id="{00000000-0008-0000-0300-0000D5000000}"/>
            </a:ext>
          </a:extLst>
        </xdr:cNvPr>
        <xdr:cNvSpPr/>
      </xdr:nvSpPr>
      <xdr:spPr>
        <a:xfrm>
          <a:off x="1397000" y="1405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86411</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066800" y="1414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167148</xdr:rowOff>
    </xdr:from>
    <xdr:to>
      <xdr:col>23</xdr:col>
      <xdr:colOff>184150</xdr:colOff>
      <xdr:row>81</xdr:row>
      <xdr:rowOff>97298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902200" y="1388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88425</xdr:rowOff>
    </xdr:from>
    <xdr:ext cx="762000" cy="259045"/>
    <xdr:sp macro="" textlink="">
      <xdr:nvSpPr>
        <xdr:cNvPr id="221" name="人件費・物件費等の状況該当値テキスト">
          <a:extLst>
            <a:ext uri="{FF2B5EF4-FFF2-40B4-BE49-F238E27FC236}">
              <a16:creationId xmlns:a16="http://schemas.microsoft.com/office/drawing/2014/main" id="{00000000-0008-0000-0300-0000DD000000}"/>
            </a:ext>
          </a:extLst>
        </xdr:cNvPr>
        <xdr:cNvSpPr txBox="1"/>
      </xdr:nvSpPr>
      <xdr:spPr>
        <a:xfrm>
          <a:off x="5041900" y="138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161392</xdr:rowOff>
    </xdr:from>
    <xdr:to>
      <xdr:col>19</xdr:col>
      <xdr:colOff>184150</xdr:colOff>
      <xdr:row>81</xdr:row>
      <xdr:rowOff>91542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4064000" y="1387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101719</xdr:rowOff>
    </xdr:from>
    <xdr:ext cx="7366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3733800" y="13646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148986</xdr:rowOff>
    </xdr:from>
    <xdr:to>
      <xdr:col>15</xdr:col>
      <xdr:colOff>133350</xdr:colOff>
      <xdr:row>81</xdr:row>
      <xdr:rowOff>79136</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3175000" y="1386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89313</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2844800" y="1363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152405</xdr:rowOff>
    </xdr:from>
    <xdr:to>
      <xdr:col>11</xdr:col>
      <xdr:colOff>82550</xdr:colOff>
      <xdr:row>81</xdr:row>
      <xdr:rowOff>82555</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2286000" y="1386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92732</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955800" y="1363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142404</xdr:rowOff>
    </xdr:from>
    <xdr:to>
      <xdr:col>7</xdr:col>
      <xdr:colOff>31750</xdr:colOff>
      <xdr:row>81</xdr:row>
      <xdr:rowOff>72554</xdr:rowOff>
    </xdr:to>
    <xdr:sp macro="" textlink="">
      <xdr:nvSpPr>
        <xdr:cNvPr id="228" name="楕円 227">
          <a:extLst>
            <a:ext uri="{FF2B5EF4-FFF2-40B4-BE49-F238E27FC236}">
              <a16:creationId xmlns:a16="http://schemas.microsoft.com/office/drawing/2014/main" id="{00000000-0008-0000-0300-0000E4000000}"/>
            </a:ext>
          </a:extLst>
        </xdr:cNvPr>
        <xdr:cNvSpPr/>
      </xdr:nvSpPr>
      <xdr:spPr>
        <a:xfrm>
          <a:off x="1397000" y="1385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82731</xdr:rowOff>
    </xdr:from>
    <xdr:ext cx="762000" cy="259045"/>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066800" y="1362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1" name="正方形/長方形 240">
          <a:extLst>
            <a:ext uri="{FF2B5EF4-FFF2-40B4-BE49-F238E27FC236}">
              <a16:creationId xmlns:a16="http://schemas.microsoft.com/office/drawing/2014/main" id="{00000000-0008-0000-0300-0000F1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これまでのラスパイレス指数の状況や近隣町村の動向をみながら、適切な給与水準になるよう努めている。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京都府からの派遣職員が高い給与水準にあることにより、類似団体内平均をやや上回って推移する傾向にある。令和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年度算定分については、大卒、短卒、高卒の複数の階層区分で給与の高い職員の階層区分の異動があったことに伴い、前年度比</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今後も全国・近隣町村の動向を注視しながら、一層の給与適正化に努める。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44768</xdr:rowOff>
    </xdr:from>
    <xdr:to>
      <xdr:col>81</xdr:col>
      <xdr:colOff>44450</xdr:colOff>
      <xdr:row>87</xdr:row>
      <xdr:rowOff>153352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960918"/>
          <a:ext cx="8382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44768</xdr:rowOff>
    </xdr:from>
    <xdr:to>
      <xdr:col>77</xdr:col>
      <xdr:colOff>44450</xdr:colOff>
      <xdr:row>87</xdr:row>
      <xdr:rowOff>99061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960918"/>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62864</xdr:rowOff>
    </xdr:from>
    <xdr:to>
      <xdr:col>72</xdr:col>
      <xdr:colOff>203200</xdr:colOff>
      <xdr:row>87</xdr:row>
      <xdr:rowOff>99061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97901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62864</xdr:rowOff>
    </xdr:from>
    <xdr:to>
      <xdr:col>68</xdr:col>
      <xdr:colOff>152400</xdr:colOff>
      <xdr:row>87</xdr:row>
      <xdr:rowOff>135255</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979014"/>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102552</xdr:rowOff>
    </xdr:from>
    <xdr:to>
      <xdr:col>81</xdr:col>
      <xdr:colOff>95250</xdr:colOff>
      <xdr:row>88</xdr:row>
      <xdr:rowOff>32702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501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74629</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99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165418</xdr:rowOff>
    </xdr:from>
    <xdr:to>
      <xdr:col>77</xdr:col>
      <xdr:colOff>95250</xdr:colOff>
      <xdr:row>87</xdr:row>
      <xdr:rowOff>95568</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91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80345</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996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48261</xdr:rowOff>
    </xdr:from>
    <xdr:to>
      <xdr:col>73</xdr:col>
      <xdr:colOff>44450</xdr:colOff>
      <xdr:row>87</xdr:row>
      <xdr:rowOff>149861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134638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12064</xdr:rowOff>
    </xdr:from>
    <xdr:to>
      <xdr:col>68</xdr:col>
      <xdr:colOff>203200</xdr:colOff>
      <xdr:row>87</xdr:row>
      <xdr:rowOff>113664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9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98441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01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84455</xdr:rowOff>
    </xdr:from>
    <xdr:to>
      <xdr:col>64</xdr:col>
      <xdr:colOff>152400</xdr:colOff>
      <xdr:row>88</xdr:row>
      <xdr:rowOff>14605</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00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170832</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08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定員適正化計画に基づき、平成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年度にかけて、退職不補充として</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人の削減を行い、その後も相楽東部広域連合の設立により、教育委員会の事務の統合により行政改革を進め、人件費の抑制と適正な定員管理に努めてきたことから、類似団体内平均値を下回っている。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今後数年にわたり定年退職が続くことから、これに伴う新規職員採用を計画的に行っているため、平成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年度以前と比較すると職員数は数名程度増加しており、また、人口も減少していることから、上昇傾向にある。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事務の効率化等の更なる行政改革を進めるとともに、今後も適切な定員管理に努める。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37097</xdr:rowOff>
    </xdr:from>
    <xdr:to>
      <xdr:col>81</xdr:col>
      <xdr:colOff>44450</xdr:colOff>
      <xdr:row>61</xdr:row>
      <xdr:rowOff>48196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495547"/>
          <a:ext cx="838200" cy="1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82884</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541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32995</xdr:rowOff>
    </xdr:from>
    <xdr:to>
      <xdr:col>77</xdr:col>
      <xdr:colOff>44450</xdr:colOff>
      <xdr:row>61</xdr:row>
      <xdr:rowOff>37097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491445"/>
          <a:ext cx="889000" cy="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16324</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646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32995</xdr:rowOff>
    </xdr:from>
    <xdr:to>
      <xdr:col>72</xdr:col>
      <xdr:colOff>203200</xdr:colOff>
      <xdr:row>61</xdr:row>
      <xdr:rowOff>39510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4401800" y="10491445"/>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3776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63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6210</xdr:rowOff>
    </xdr:from>
    <xdr:to>
      <xdr:col>68</xdr:col>
      <xdr:colOff>152400</xdr:colOff>
      <xdr:row>61</xdr:row>
      <xdr:rowOff>39510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464660"/>
          <a:ext cx="889000" cy="3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3294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63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1605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6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168846</xdr:rowOff>
    </xdr:from>
    <xdr:to>
      <xdr:col>81</xdr:col>
      <xdr:colOff>95250</xdr:colOff>
      <xdr:row>61</xdr:row>
      <xdr:rowOff>98996</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45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13923</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30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157747</xdr:rowOff>
    </xdr:from>
    <xdr:to>
      <xdr:col>77</xdr:col>
      <xdr:colOff>95250</xdr:colOff>
      <xdr:row>61</xdr:row>
      <xdr:rowOff>87897</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44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98074</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213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153645</xdr:rowOff>
    </xdr:from>
    <xdr:to>
      <xdr:col>73</xdr:col>
      <xdr:colOff>44450</xdr:colOff>
      <xdr:row>61</xdr:row>
      <xdr:rowOff>83795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44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93972</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20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160160</xdr:rowOff>
    </xdr:from>
    <xdr:to>
      <xdr:col>68</xdr:col>
      <xdr:colOff>203200</xdr:colOff>
      <xdr:row>61</xdr:row>
      <xdr:rowOff>90310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44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100487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216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126860</xdr:rowOff>
    </xdr:from>
    <xdr:to>
      <xdr:col>64</xdr:col>
      <xdr:colOff>152400</xdr:colOff>
      <xdr:row>61</xdr:row>
      <xdr:rowOff>57010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41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67187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18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ごみ処理施設整備等の起債の償還終了などにより平成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年度をピークに元利償還金が減少し、これに伴い実質公債費比率も減少傾向であったものの、平成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年度以降は増加傾向に転じている。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統合簡易水道事業</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に係る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元金償還</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に伴う公営企業の元利償還金の増や標準財政規模の減が主な要因</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であり、加えて令和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年度は繰上償還の皆減に伴う元利償還金の増加により、さらに</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％の悪化となった。</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今後、一般会計において総合保健福祉施設や保育園耐震改修事業などの大規模事業を予定していることから、計画的に事業執行を行い、有利な財源を活用しながら地方債の発行抑制に努める</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とともに、借入方法の変更等により償還額の平準化を図っていく</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167640</xdr:rowOff>
    </xdr:from>
    <xdr:to>
      <xdr:col>81</xdr:col>
      <xdr:colOff>44450</xdr:colOff>
      <xdr:row>44</xdr:row>
      <xdr:rowOff>60537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539990"/>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114317</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119380</xdr:rowOff>
    </xdr:from>
    <xdr:to>
      <xdr:col>77</xdr:col>
      <xdr:colOff>44450</xdr:colOff>
      <xdr:row>43</xdr:row>
      <xdr:rowOff>167640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74917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30073</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8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103294</xdr:rowOff>
    </xdr:from>
    <xdr:to>
      <xdr:col>72</xdr:col>
      <xdr:colOff>203200</xdr:colOff>
      <xdr:row>43</xdr:row>
      <xdr:rowOff>119380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747564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103294</xdr:rowOff>
    </xdr:from>
    <xdr:to>
      <xdr:col>68</xdr:col>
      <xdr:colOff>152400</xdr:colOff>
      <xdr:row>43</xdr:row>
      <xdr:rowOff>135467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47564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9737</xdr:rowOff>
    </xdr:from>
    <xdr:to>
      <xdr:col>81</xdr:col>
      <xdr:colOff>95250</xdr:colOff>
      <xdr:row>44</xdr:row>
      <xdr:rowOff>111337</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153264</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525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116840</xdr:rowOff>
    </xdr:from>
    <xdr:to>
      <xdr:col>77</xdr:col>
      <xdr:colOff>95250</xdr:colOff>
      <xdr:row>44</xdr:row>
      <xdr:rowOff>46990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31767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575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68580</xdr:rowOff>
    </xdr:from>
    <xdr:to>
      <xdr:col>73</xdr:col>
      <xdr:colOff>44450</xdr:colOff>
      <xdr:row>43</xdr:row>
      <xdr:rowOff>170180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154957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52494</xdr:rowOff>
    </xdr:from>
    <xdr:to>
      <xdr:col>68</xdr:col>
      <xdr:colOff>203200</xdr:colOff>
      <xdr:row>43</xdr:row>
      <xdr:rowOff>154094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138871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84667</xdr:rowOff>
    </xdr:from>
    <xdr:to>
      <xdr:col>64</xdr:col>
      <xdr:colOff>152400</xdr:colOff>
      <xdr:row>44</xdr:row>
      <xdr:rowOff>14817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171044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％であったが、平成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減少傾向にある。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これは地方債残高の減、相楽東部広域連合等による組合負担見込額の減</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、総合保健福祉施設整備等に備えた減債基金や地域福祉基金の積立額の増加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が主な要因である。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しかしながら、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橋りょう整備などの実施による地方債残高、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公営企業債等繰入見込額（特に簡易水道）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、定年退職者の増加に伴う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退職手当負担見込額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がそれぞれ増加に転じており、また、総合保健福祉施設整備事業等に係る基金取崩しなどにより、今後、悪化していくことが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予想される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適切な料金設定や計画的な設備更新などによ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公営企業の経営適正化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た、総合保健福祉施設や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保育園耐震改修事業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などの大規模事業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新規発行の抑制を図り、地方債残高の減少に努める。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130457</xdr:rowOff>
    </xdr:from>
    <xdr:to>
      <xdr:col>81</xdr:col>
      <xdr:colOff>44450</xdr:colOff>
      <xdr:row>19</xdr:row>
      <xdr:rowOff>28716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3216557"/>
          <a:ext cx="838200" cy="6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28716</xdr:rowOff>
    </xdr:from>
    <xdr:to>
      <xdr:col>77</xdr:col>
      <xdr:colOff>44450</xdr:colOff>
      <xdr:row>19</xdr:row>
      <xdr:rowOff>64911</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3286266"/>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64911</xdr:rowOff>
    </xdr:from>
    <xdr:to>
      <xdr:col>72</xdr:col>
      <xdr:colOff>203200</xdr:colOff>
      <xdr:row>20</xdr:row>
      <xdr:rowOff>7408</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3322461"/>
          <a:ext cx="889000" cy="11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135961</xdr:rowOff>
    </xdr:from>
    <xdr:to>
      <xdr:col>68</xdr:col>
      <xdr:colOff>152400</xdr:colOff>
      <xdr:row>20</xdr:row>
      <xdr:rowOff>7408</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3512800" y="3393511"/>
          <a:ext cx="889000" cy="4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79657</xdr:rowOff>
    </xdr:from>
    <xdr:to>
      <xdr:col>81</xdr:col>
      <xdr:colOff>95250</xdr:colOff>
      <xdr:row>19</xdr:row>
      <xdr:rowOff>9807</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316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51734</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313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149366</xdr:rowOff>
    </xdr:from>
    <xdr:to>
      <xdr:col>77</xdr:col>
      <xdr:colOff>95250</xdr:colOff>
      <xdr:row>19</xdr:row>
      <xdr:rowOff>79516</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323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64293</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332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14111</xdr:rowOff>
    </xdr:from>
    <xdr:to>
      <xdr:col>73</xdr:col>
      <xdr:colOff>44450</xdr:colOff>
      <xdr:row>19</xdr:row>
      <xdr:rowOff>115711</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327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100488</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335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128058</xdr:rowOff>
    </xdr:from>
    <xdr:to>
      <xdr:col>68</xdr:col>
      <xdr:colOff>203200</xdr:colOff>
      <xdr:row>20</xdr:row>
      <xdr:rowOff>58208</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338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42985</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347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85161</xdr:rowOff>
    </xdr:from>
    <xdr:to>
      <xdr:col>64</xdr:col>
      <xdr:colOff>152400</xdr:colOff>
      <xdr:row>20</xdr:row>
      <xdr:rowOff>15311</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334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88</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342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京都府和束町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3,768
3,745
64.93
3,861,595
3,780,394
43,098
2,102,064
3,585,809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定員適正化計画に基づいた定員管理や教育部局を相楽東部広域連合に移管したこと等による人件費の抑制により、類似団体内平均値よりも若干低い数値で推移しているものの、平成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以降は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増加傾向にある。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会計年度任用職員制度の開始に伴い、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賃金（物件費）から報酬等（人件費）へ移行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されたことにより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百万円増加した一方で、普通交付税の増加に伴い経常収支比率は前年同率となった。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今後も給与水準の適正化に努めるとともに、適切に定員管理を行い、</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会計年度任用職員も含めた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人件費の削減に努める。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28702</xdr:rowOff>
    </xdr:from>
    <xdr:to>
      <xdr:col>24</xdr:col>
      <xdr:colOff>25400</xdr:colOff>
      <xdr:row>37</xdr:row>
      <xdr:rowOff>28702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723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28702</xdr:rowOff>
    </xdr:from>
    <xdr:to>
      <xdr:col>19</xdr:col>
      <xdr:colOff>187325</xdr:colOff>
      <xdr:row>37</xdr:row>
      <xdr:rowOff>33274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723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168148</xdr:rowOff>
    </xdr:from>
    <xdr:to>
      <xdr:col>15</xdr:col>
      <xdr:colOff>98425</xdr:colOff>
      <xdr:row>37</xdr:row>
      <xdr:rowOff>33274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403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108712</xdr:rowOff>
    </xdr:from>
    <xdr:to>
      <xdr:col>11</xdr:col>
      <xdr:colOff>9525</xdr:colOff>
      <xdr:row>36</xdr:row>
      <xdr:rowOff>168148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8091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23131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149352</xdr:rowOff>
    </xdr:from>
    <xdr:to>
      <xdr:col>24</xdr:col>
      <xdr:colOff>76200</xdr:colOff>
      <xdr:row>37</xdr:row>
      <xdr:rowOff>79502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165879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6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149352</xdr:rowOff>
    </xdr:from>
    <xdr:to>
      <xdr:col>20</xdr:col>
      <xdr:colOff>38100</xdr:colOff>
      <xdr:row>37</xdr:row>
      <xdr:rowOff>79502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153924</xdr:rowOff>
    </xdr:from>
    <xdr:to>
      <xdr:col>15</xdr:col>
      <xdr:colOff>149225</xdr:colOff>
      <xdr:row>37</xdr:row>
      <xdr:rowOff>84074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117348</xdr:rowOff>
    </xdr:from>
    <xdr:to>
      <xdr:col>11</xdr:col>
      <xdr:colOff>60325</xdr:colOff>
      <xdr:row>37</xdr:row>
      <xdr:rowOff>47498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57675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57912</xdr:rowOff>
    </xdr:from>
    <xdr:to>
      <xdr:col>6</xdr:col>
      <xdr:colOff>171450</xdr:colOff>
      <xdr:row>36</xdr:row>
      <xdr:rowOff>159512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169689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内平均値よりも大幅に下回って推移しているが、これは教育部局を相楽東部広域連合に移管しており、すべて負担金（補助費等）として計上していることから、教育部局関連の物件費がないため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年々増加傾向にあったが、平成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年度から減少に転じており、令和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会計年度任用職員制度の開始に伴い、賃金（物件費）から報酬等（人件費）へ移行されたこと、普通交付税が増加したことにより、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費用対効果が見込まれる事業については民間委託を進めるなど、計画的な行財政運営のもと、コスト削減に努める。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149860</xdr:rowOff>
    </xdr:from>
    <xdr:to>
      <xdr:col>82</xdr:col>
      <xdr:colOff>107950</xdr:colOff>
      <xdr:row>15</xdr:row>
      <xdr:rowOff>56134</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55016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116857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6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56134</xdr:rowOff>
    </xdr:from>
    <xdr:to>
      <xdr:col>78</xdr:col>
      <xdr:colOff>69850</xdr:colOff>
      <xdr:row>15</xdr:row>
      <xdr:rowOff>69850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6278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142003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5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69850</xdr:rowOff>
    </xdr:from>
    <xdr:to>
      <xdr:col>73</xdr:col>
      <xdr:colOff>180975</xdr:colOff>
      <xdr:row>15</xdr:row>
      <xdr:rowOff>133858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6416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132859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97282</xdr:rowOff>
    </xdr:from>
    <xdr:to>
      <xdr:col>69</xdr:col>
      <xdr:colOff>92075</xdr:colOff>
      <xdr:row>15</xdr:row>
      <xdr:rowOff>133858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6690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99060</xdr:rowOff>
    </xdr:from>
    <xdr:to>
      <xdr:col>82</xdr:col>
      <xdr:colOff>158750</xdr:colOff>
      <xdr:row>15</xdr:row>
      <xdr:rowOff>29210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115587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5334</xdr:rowOff>
    </xdr:from>
    <xdr:to>
      <xdr:col>78</xdr:col>
      <xdr:colOff>120650</xdr:colOff>
      <xdr:row>15</xdr:row>
      <xdr:rowOff>106934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5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117111</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345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19050</xdr:rowOff>
    </xdr:from>
    <xdr:to>
      <xdr:col>74</xdr:col>
      <xdr:colOff>31750</xdr:colOff>
      <xdr:row>15</xdr:row>
      <xdr:rowOff>120650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130827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83058</xdr:rowOff>
    </xdr:from>
    <xdr:to>
      <xdr:col>69</xdr:col>
      <xdr:colOff>142875</xdr:colOff>
      <xdr:row>16</xdr:row>
      <xdr:rowOff>13208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65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23385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423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46482</xdr:rowOff>
    </xdr:from>
    <xdr:to>
      <xdr:col>65</xdr:col>
      <xdr:colOff>53975</xdr:colOff>
      <xdr:row>15</xdr:row>
      <xdr:rowOff>148082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61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158259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387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近年、</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％程度で類似団体内平均値とほぼ同程度で推移してきたが、令和元年度は障害者自立支援・医療などの障害者支援に要する経費の増により、前年度比</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た。令和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年度は障害者支援等に要する経費は前年度とほぼ同額であったものの、会計年度任用職員制度の開始により保育園関係の臨時職員賃金が人件費に移行したこと、普通交付税が増加したことに伴い△</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a:t>
          </a:r>
          <a:endParaRPr lang="ja-JP" altLang="ja-JP" sz="105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障害者</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高齢者に係る扶助費の増加が見込まれるため、予防施策を積極的に進め扶助費の抑制に努めるとともに、子育て支援には重点的に配分するなどメリハリのある事業執行を実施する。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6139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50800</xdr:rowOff>
    </xdr:from>
    <xdr:to>
      <xdr:col>19</xdr:col>
      <xdr:colOff>187325</xdr:colOff>
      <xdr:row>56</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652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50800</xdr:rowOff>
    </xdr:from>
    <xdr:to>
      <xdr:col>15</xdr:col>
      <xdr:colOff>98425</xdr:colOff>
      <xdr:row>56</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65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92727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50800</xdr:rowOff>
    </xdr:from>
    <xdr:to>
      <xdr:col>11</xdr:col>
      <xdr:colOff>9525</xdr:colOff>
      <xdr:row>56</xdr:row>
      <xdr:rowOff>50800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65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0</xdr:rowOff>
    </xdr:from>
    <xdr:to>
      <xdr:col>15</xdr:col>
      <xdr:colOff>149225</xdr:colOff>
      <xdr:row>56</xdr:row>
      <xdr:rowOff>101600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0</xdr:rowOff>
    </xdr:from>
    <xdr:to>
      <xdr:col>11</xdr:col>
      <xdr:colOff>60325</xdr:colOff>
      <xdr:row>56</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％程度で類似団体平均値</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やや上回って推移してきたが、平成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年度から約</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ポイント増加し</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％を上回り</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推移してきている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大幅増となった要因は、下水道事業特別会計への繰出基準の見直しにより、これまで基準外（臨時的経費）であった繰出金が基準内（経常的経費）に振り替わったためである。</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年度は普通交付税が増加したことにより△</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ポイント減となったものの、</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元利償還金の増に伴</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う</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簡易水道特別会計、</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保険</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給付費の増に伴う介護保険特別会計への繰出金が</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年々</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増加している</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ことから、注視する必要がある。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各特別会計の適切な料金等設定や徴収努力、また経費の削減を実施し、健全な運営に努める。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50800</xdr:rowOff>
    </xdr:from>
    <xdr:to>
      <xdr:col>82</xdr:col>
      <xdr:colOff>107950</xdr:colOff>
      <xdr:row>56</xdr:row>
      <xdr:rowOff>73660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6520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47007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305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27940</xdr:rowOff>
    </xdr:from>
    <xdr:to>
      <xdr:col>78</xdr:col>
      <xdr:colOff>69850</xdr:colOff>
      <xdr:row>56</xdr:row>
      <xdr:rowOff>73660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629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24130</xdr:rowOff>
    </xdr:from>
    <xdr:to>
      <xdr:col>73</xdr:col>
      <xdr:colOff>180975</xdr:colOff>
      <xdr:row>56</xdr:row>
      <xdr:rowOff>27940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6253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77470</xdr:rowOff>
    </xdr:from>
    <xdr:to>
      <xdr:col>69</xdr:col>
      <xdr:colOff>92075</xdr:colOff>
      <xdr:row>56</xdr:row>
      <xdr:rowOff>24130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50722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0</xdr:rowOff>
    </xdr:from>
    <xdr:to>
      <xdr:col>82</xdr:col>
      <xdr:colOff>158750</xdr:colOff>
      <xdr:row>56</xdr:row>
      <xdr:rowOff>101600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143527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22860</xdr:rowOff>
    </xdr:from>
    <xdr:to>
      <xdr:col>78</xdr:col>
      <xdr:colOff>120650</xdr:colOff>
      <xdr:row>56</xdr:row>
      <xdr:rowOff>124460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109237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710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148590</xdr:rowOff>
    </xdr:from>
    <xdr:to>
      <xdr:col>74</xdr:col>
      <xdr:colOff>31750</xdr:colOff>
      <xdr:row>56</xdr:row>
      <xdr:rowOff>78740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63517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144780</xdr:rowOff>
    </xdr:from>
    <xdr:to>
      <xdr:col>69</xdr:col>
      <xdr:colOff>142875</xdr:colOff>
      <xdr:row>56</xdr:row>
      <xdr:rowOff>74930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57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59707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66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26670</xdr:rowOff>
    </xdr:from>
    <xdr:to>
      <xdr:col>65</xdr:col>
      <xdr:colOff>53975</xdr:colOff>
      <xdr:row>55</xdr:row>
      <xdr:rowOff>128270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113047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54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類似団体内平均値よりも大幅に上回っており、令和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％と昨年度に引き続き、類似団体内でも最大となっている。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は、消防やごみ・し尿処理関係など多くの業務を一部事務組合で実施していること、特に教育部局を相楽東部広域連合に移管しており、教育部局関連の経費をすべて負担金（補助費等）として計上しているため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補助費等に係る経常経費の大部分は一部事務組合負担金であり、施設改修を予定している一部事務組合もあることから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、一部事務組合等に対する事業の必要性等の確認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を実施しながら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適正な執行に努める。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41</xdr:row>
      <xdr:rowOff>42418</xdr:rowOff>
    </xdr:from>
    <xdr:to>
      <xdr:col>82</xdr:col>
      <xdr:colOff>107950</xdr:colOff>
      <xdr:row>41</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7071868"/>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41</xdr:row>
      <xdr:rowOff>101854</xdr:rowOff>
    </xdr:from>
    <xdr:to>
      <xdr:col>78</xdr:col>
      <xdr:colOff>69850</xdr:colOff>
      <xdr:row>41</xdr:row>
      <xdr:rowOff>147574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71313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41</xdr:row>
      <xdr:rowOff>60706</xdr:rowOff>
    </xdr:from>
    <xdr:to>
      <xdr:col>73</xdr:col>
      <xdr:colOff>180975</xdr:colOff>
      <xdr:row>41</xdr:row>
      <xdr:rowOff>101854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70901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159004</xdr:rowOff>
    </xdr:from>
    <xdr:to>
      <xdr:col>69</xdr:col>
      <xdr:colOff>92075</xdr:colOff>
      <xdr:row>41</xdr:row>
      <xdr:rowOff>60706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70170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163068</xdr:rowOff>
    </xdr:from>
    <xdr:to>
      <xdr:col>82</xdr:col>
      <xdr:colOff>158750</xdr:colOff>
      <xdr:row>41</xdr:row>
      <xdr:rowOff>93218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71645</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92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41</xdr:row>
      <xdr:rowOff>96774</xdr:rowOff>
    </xdr:from>
    <xdr:to>
      <xdr:col>78</xdr:col>
      <xdr:colOff>120650</xdr:colOff>
      <xdr:row>42</xdr:row>
      <xdr:rowOff>26924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712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42</xdr:row>
      <xdr:rowOff>11701</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7212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41</xdr:row>
      <xdr:rowOff>51054</xdr:rowOff>
    </xdr:from>
    <xdr:to>
      <xdr:col>74</xdr:col>
      <xdr:colOff>31750</xdr:colOff>
      <xdr:row>41</xdr:row>
      <xdr:rowOff>152654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708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137431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716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41</xdr:row>
      <xdr:rowOff>9906</xdr:rowOff>
    </xdr:from>
    <xdr:to>
      <xdr:col>69</xdr:col>
      <xdr:colOff>142875</xdr:colOff>
      <xdr:row>41</xdr:row>
      <xdr:rowOff>111506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703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96283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712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108204</xdr:rowOff>
    </xdr:from>
    <xdr:to>
      <xdr:col>65</xdr:col>
      <xdr:colOff>53975</xdr:colOff>
      <xdr:row>41</xdr:row>
      <xdr:rowOff>38354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96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23131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705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年度以降、類似団体平均値を下回って推移して</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いるが</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年度は前年度比</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これは、元利償還金は前年度より減少しているものの、繰上償還を実施していないためである。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類似団体内平均値を下回って推移していたのは、計画的な繰上償還や大規模な起債の償還が終了したことなどにより元利償還金が減少したためであるが、平成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年度に実施した庁舎耐震改修や観光案内所整備などの大規模事業の元金償還が開始され、公債費は増加</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傾向にある</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。今後も大規模事業を予定していることから、計画的に事業を進め、できる限り新規発行を抑制するよう努めるとともに、借入方法の変更等により償還額の平準化を図っていく。</a:t>
          </a:r>
          <a:endParaRPr lang="ja-JP" altLang="ja-JP" sz="1000">
            <a:effectLst/>
            <a:latin typeface="ＭＳ Ｐゴシック" panose="020B0600070205080204" pitchFamily="50" charset="-128"/>
            <a:ea typeface="ＭＳ Ｐゴシック" panose="020B0600070205080204" pitchFamily="50" charset="-128"/>
          </a:endParaRPr>
        </a:p>
        <a:p>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81280</xdr:rowOff>
    </xdr:from>
    <xdr:to>
      <xdr:col>24</xdr:col>
      <xdr:colOff>25400</xdr:colOff>
      <xdr:row>76</xdr:row>
      <xdr:rowOff>96520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1114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81280</xdr:rowOff>
    </xdr:from>
    <xdr:to>
      <xdr:col>19</xdr:col>
      <xdr:colOff>187325</xdr:colOff>
      <xdr:row>76</xdr:row>
      <xdr:rowOff>111761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1114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50800</xdr:rowOff>
    </xdr:from>
    <xdr:to>
      <xdr:col>15</xdr:col>
      <xdr:colOff>98425</xdr:colOff>
      <xdr:row>76</xdr:row>
      <xdr:rowOff>111761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0810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50800</xdr:rowOff>
    </xdr:from>
    <xdr:to>
      <xdr:col>11</xdr:col>
      <xdr:colOff>9525</xdr:colOff>
      <xdr:row>76</xdr:row>
      <xdr:rowOff>81280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081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62247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30480</xdr:rowOff>
    </xdr:from>
    <xdr:to>
      <xdr:col>20</xdr:col>
      <xdr:colOff>38100</xdr:colOff>
      <xdr:row>76</xdr:row>
      <xdr:rowOff>132080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142257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60961</xdr:rowOff>
    </xdr:from>
    <xdr:to>
      <xdr:col>15</xdr:col>
      <xdr:colOff>149225</xdr:colOff>
      <xdr:row>76</xdr:row>
      <xdr:rowOff>162561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1287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0</xdr:rowOff>
    </xdr:from>
    <xdr:to>
      <xdr:col>11</xdr:col>
      <xdr:colOff>60325</xdr:colOff>
      <xdr:row>76</xdr:row>
      <xdr:rowOff>101600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111777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142257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類似団体よりも大幅に上回って推移しており、特に平成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年度からは下水道事業への繰出基準の見直しにより、さらに拡大している。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部事務組合負担金が類似団体よりも大きいこと（特に教育部局）により、一部事務組合の発行債に係る元利償還金が、公債費としてでなく、負担金（補助費等）で計上されることが主な要因であると考え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年度は普通交付税が増加したことにより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ポイントの大幅減となったが、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今後、一部事務組合負担金や特別会計への繰出金が増加する見込みであることから、一部事務組合と特別会計の運営状況を注視するとともに、事業の合理化と適切な事業執行に努める。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128632</xdr:rowOff>
    </xdr:from>
    <xdr:to>
      <xdr:col>82</xdr:col>
      <xdr:colOff>107950</xdr:colOff>
      <xdr:row>78</xdr:row>
      <xdr:rowOff>133531</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330282"/>
          <a:ext cx="8382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94360</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78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55155</xdr:rowOff>
    </xdr:from>
    <xdr:to>
      <xdr:col>78</xdr:col>
      <xdr:colOff>69850</xdr:colOff>
      <xdr:row>78</xdr:row>
      <xdr:rowOff>133531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428255"/>
          <a:ext cx="8890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54083</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42092</xdr:rowOff>
    </xdr:from>
    <xdr:to>
      <xdr:col>73</xdr:col>
      <xdr:colOff>180975</xdr:colOff>
      <xdr:row>78</xdr:row>
      <xdr:rowOff>55155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415192"/>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41020</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162923</xdr:rowOff>
    </xdr:from>
    <xdr:to>
      <xdr:col>69</xdr:col>
      <xdr:colOff>92075</xdr:colOff>
      <xdr:row>78</xdr:row>
      <xdr:rowOff>42092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193123"/>
          <a:ext cx="889000" cy="22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156953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94904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77832</xdr:rowOff>
    </xdr:from>
    <xdr:to>
      <xdr:col>82</xdr:col>
      <xdr:colOff>158750</xdr:colOff>
      <xdr:row>78</xdr:row>
      <xdr:rowOff>7982</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27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49909</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25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82731</xdr:rowOff>
    </xdr:from>
    <xdr:to>
      <xdr:col>78</xdr:col>
      <xdr:colOff>120650</xdr:colOff>
      <xdr:row>79</xdr:row>
      <xdr:rowOff>12881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45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169108</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542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4355</xdr:rowOff>
    </xdr:from>
    <xdr:to>
      <xdr:col>74</xdr:col>
      <xdr:colOff>31750</xdr:colOff>
      <xdr:row>78</xdr:row>
      <xdr:rowOff>105955</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3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90732</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46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162742</xdr:rowOff>
    </xdr:from>
    <xdr:to>
      <xdr:col>69</xdr:col>
      <xdr:colOff>142875</xdr:colOff>
      <xdr:row>78</xdr:row>
      <xdr:rowOff>92892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36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77669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45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112123</xdr:rowOff>
    </xdr:from>
    <xdr:to>
      <xdr:col>65</xdr:col>
      <xdr:colOff>53975</xdr:colOff>
      <xdr:row>77</xdr:row>
      <xdr:rowOff>42273</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1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27050</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22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京都府和束町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29902</xdr:rowOff>
    </xdr:from>
    <xdr:to>
      <xdr:col>29</xdr:col>
      <xdr:colOff>127000</xdr:colOff>
      <xdr:row>18</xdr:row>
      <xdr:rowOff>45138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63627"/>
          <a:ext cx="647700" cy="15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67476</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5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45138</xdr:rowOff>
    </xdr:from>
    <xdr:to>
      <xdr:col>26</xdr:col>
      <xdr:colOff>50800</xdr:colOff>
      <xdr:row>18</xdr:row>
      <xdr:rowOff>61274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78863"/>
          <a:ext cx="698500" cy="16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2051</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792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61274</xdr:rowOff>
    </xdr:from>
    <xdr:to>
      <xdr:col>22</xdr:col>
      <xdr:colOff>114300</xdr:colOff>
      <xdr:row>18</xdr:row>
      <xdr:rowOff>75437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94999"/>
          <a:ext cx="698500" cy="14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20429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75437</xdr:rowOff>
    </xdr:from>
    <xdr:to>
      <xdr:col>18</xdr:col>
      <xdr:colOff>177800</xdr:colOff>
      <xdr:row>18</xdr:row>
      <xdr:rowOff>95179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209162"/>
          <a:ext cx="698500" cy="19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24985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29146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150552</xdr:rowOff>
    </xdr:from>
    <xdr:to>
      <xdr:col>29</xdr:col>
      <xdr:colOff>177800</xdr:colOff>
      <xdr:row>18</xdr:row>
      <xdr:rowOff>80702</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12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122629</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84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165788</xdr:rowOff>
    </xdr:from>
    <xdr:to>
      <xdr:col>26</xdr:col>
      <xdr:colOff>101600</xdr:colOff>
      <xdr:row>18</xdr:row>
      <xdr:rowOff>95938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28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80715</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1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10474</xdr:rowOff>
    </xdr:from>
    <xdr:to>
      <xdr:col>22</xdr:col>
      <xdr:colOff>165100</xdr:colOff>
      <xdr:row>18</xdr:row>
      <xdr:rowOff>112074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44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96851</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30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24637</xdr:rowOff>
    </xdr:from>
    <xdr:to>
      <xdr:col>19</xdr:col>
      <xdr:colOff>38100</xdr:colOff>
      <xdr:row>18</xdr:row>
      <xdr:rowOff>126237</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58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111014</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44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44379</xdr:rowOff>
    </xdr:from>
    <xdr:to>
      <xdr:col>15</xdr:col>
      <xdr:colOff>101600</xdr:colOff>
      <xdr:row>18</xdr:row>
      <xdr:rowOff>145979</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78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130756</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64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109078</xdr:rowOff>
    </xdr:from>
    <xdr:to>
      <xdr:col>29</xdr:col>
      <xdr:colOff>127000</xdr:colOff>
      <xdr:row>35</xdr:row>
      <xdr:rowOff>154439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719428"/>
          <a:ext cx="647700" cy="453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126214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36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154439</xdr:rowOff>
    </xdr:from>
    <xdr:to>
      <xdr:col>26</xdr:col>
      <xdr:colOff>50800</xdr:colOff>
      <xdr:row>35</xdr:row>
      <xdr:rowOff>158303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764789"/>
          <a:ext cx="698500" cy="3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259297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869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158303</xdr:rowOff>
    </xdr:from>
    <xdr:to>
      <xdr:col>22</xdr:col>
      <xdr:colOff>114300</xdr:colOff>
      <xdr:row>35</xdr:row>
      <xdr:rowOff>230594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768653"/>
          <a:ext cx="698500" cy="72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273745</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88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230594</xdr:rowOff>
    </xdr:from>
    <xdr:to>
      <xdr:col>18</xdr:col>
      <xdr:colOff>177800</xdr:colOff>
      <xdr:row>35</xdr:row>
      <xdr:rowOff>234267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840944"/>
          <a:ext cx="698500" cy="36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269463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275162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58278</xdr:rowOff>
    </xdr:from>
    <xdr:to>
      <xdr:col>29</xdr:col>
      <xdr:colOff>177800</xdr:colOff>
      <xdr:row>35</xdr:row>
      <xdr:rowOff>159878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668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246255</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51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103639</xdr:rowOff>
    </xdr:from>
    <xdr:to>
      <xdr:col>26</xdr:col>
      <xdr:colOff>101600</xdr:colOff>
      <xdr:row>35</xdr:row>
      <xdr:rowOff>205239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713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215416</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482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107503</xdr:rowOff>
    </xdr:from>
    <xdr:to>
      <xdr:col>22</xdr:col>
      <xdr:colOff>165100</xdr:colOff>
      <xdr:row>35</xdr:row>
      <xdr:rowOff>209103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717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219280</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486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179794</xdr:rowOff>
    </xdr:from>
    <xdr:to>
      <xdr:col>19</xdr:col>
      <xdr:colOff>38100</xdr:colOff>
      <xdr:row>35</xdr:row>
      <xdr:rowOff>281394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790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291571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5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183467</xdr:rowOff>
    </xdr:from>
    <xdr:to>
      <xdr:col>15</xdr:col>
      <xdr:colOff>101600</xdr:colOff>
      <xdr:row>35</xdr:row>
      <xdr:rowOff>285067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793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295244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562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京都府和束町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3,768
3,745
64.93
3,861,595
3,780,394
43,098
2,102,064
3,585,809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72770</xdr:rowOff>
    </xdr:from>
    <xdr:to>
      <xdr:col>24</xdr:col>
      <xdr:colOff>63500</xdr:colOff>
      <xdr:row>37</xdr:row>
      <xdr:rowOff>101230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16420"/>
          <a:ext cx="838200" cy="2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103970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04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101230</xdr:rowOff>
    </xdr:from>
    <xdr:to>
      <xdr:col>19</xdr:col>
      <xdr:colOff>177800</xdr:colOff>
      <xdr:row>37</xdr:row>
      <xdr:rowOff>105023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44880"/>
          <a:ext cx="889000" cy="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77399</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105023</xdr:rowOff>
    </xdr:from>
    <xdr:to>
      <xdr:col>15</xdr:col>
      <xdr:colOff>50800</xdr:colOff>
      <xdr:row>37</xdr:row>
      <xdr:rowOff>118170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48673"/>
          <a:ext cx="889000" cy="1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91391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118170</xdr:rowOff>
    </xdr:from>
    <xdr:to>
      <xdr:col>10</xdr:col>
      <xdr:colOff>114300</xdr:colOff>
      <xdr:row>37</xdr:row>
      <xdr:rowOff>136460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61820"/>
          <a:ext cx="889000" cy="1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93234</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93306</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21970</xdr:rowOff>
    </xdr:from>
    <xdr:to>
      <xdr:col>24</xdr:col>
      <xdr:colOff>114300</xdr:colOff>
      <xdr:row>37</xdr:row>
      <xdr:rowOff>123570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397</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4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50430</xdr:rowOff>
    </xdr:from>
    <xdr:to>
      <xdr:col>20</xdr:col>
      <xdr:colOff>38100</xdr:colOff>
      <xdr:row>37</xdr:row>
      <xdr:rowOff>152030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143157</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86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54223</xdr:rowOff>
    </xdr:from>
    <xdr:to>
      <xdr:col>15</xdr:col>
      <xdr:colOff>101600</xdr:colOff>
      <xdr:row>37</xdr:row>
      <xdr:rowOff>155823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9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146950</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90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67370</xdr:rowOff>
    </xdr:from>
    <xdr:to>
      <xdr:col>10</xdr:col>
      <xdr:colOff>165100</xdr:colOff>
      <xdr:row>37</xdr:row>
      <xdr:rowOff>168970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160097</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50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85660</xdr:rowOff>
    </xdr:from>
    <xdr:to>
      <xdr:col>6</xdr:col>
      <xdr:colOff>38100</xdr:colOff>
      <xdr:row>38</xdr:row>
      <xdr:rowOff>15810</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2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6937</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2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45700</xdr:rowOff>
    </xdr:from>
    <xdr:to>
      <xdr:col>24</xdr:col>
      <xdr:colOff>63500</xdr:colOff>
      <xdr:row>58</xdr:row>
      <xdr:rowOff>68106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989800"/>
          <a:ext cx="8382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104525</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534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45700</xdr:rowOff>
    </xdr:from>
    <xdr:to>
      <xdr:col>19</xdr:col>
      <xdr:colOff>177800</xdr:colOff>
      <xdr:row>58</xdr:row>
      <xdr:rowOff>66094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989800"/>
          <a:ext cx="889000" cy="2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36564</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46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42404</xdr:rowOff>
    </xdr:from>
    <xdr:to>
      <xdr:col>15</xdr:col>
      <xdr:colOff>50800</xdr:colOff>
      <xdr:row>58</xdr:row>
      <xdr:rowOff>66094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986504"/>
          <a:ext cx="889000" cy="2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45161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47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42404</xdr:rowOff>
    </xdr:from>
    <xdr:to>
      <xdr:col>10</xdr:col>
      <xdr:colOff>114300</xdr:colOff>
      <xdr:row>58</xdr:row>
      <xdr:rowOff>62662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986504"/>
          <a:ext cx="889000" cy="20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58077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48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59839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4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17306</xdr:rowOff>
    </xdr:from>
    <xdr:to>
      <xdr:col>24</xdr:col>
      <xdr:colOff>114300</xdr:colOff>
      <xdr:row>58</xdr:row>
      <xdr:rowOff>118906</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6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103683</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7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166350</xdr:rowOff>
    </xdr:from>
    <xdr:to>
      <xdr:col>20</xdr:col>
      <xdr:colOff>38100</xdr:colOff>
      <xdr:row>58</xdr:row>
      <xdr:rowOff>96500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3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87627</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1003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15294</xdr:rowOff>
    </xdr:from>
    <xdr:to>
      <xdr:col>15</xdr:col>
      <xdr:colOff>101600</xdr:colOff>
      <xdr:row>58</xdr:row>
      <xdr:rowOff>116894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5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108021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1005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163054</xdr:rowOff>
    </xdr:from>
    <xdr:to>
      <xdr:col>10</xdr:col>
      <xdr:colOff>165100</xdr:colOff>
      <xdr:row>58</xdr:row>
      <xdr:rowOff>93204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3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84331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02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11862</xdr:rowOff>
    </xdr:from>
    <xdr:to>
      <xdr:col>6</xdr:col>
      <xdr:colOff>38100</xdr:colOff>
      <xdr:row>58</xdr:row>
      <xdr:rowOff>113462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5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104589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04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35675</xdr:rowOff>
    </xdr:from>
    <xdr:to>
      <xdr:col>24</xdr:col>
      <xdr:colOff>63500</xdr:colOff>
      <xdr:row>79</xdr:row>
      <xdr:rowOff>42362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580225"/>
          <a:ext cx="838200" cy="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33179</xdr:rowOff>
    </xdr:from>
    <xdr:to>
      <xdr:col>19</xdr:col>
      <xdr:colOff>177800</xdr:colOff>
      <xdr:row>79</xdr:row>
      <xdr:rowOff>42362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577729"/>
          <a:ext cx="889000" cy="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16932</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33179</xdr:rowOff>
    </xdr:from>
    <xdr:to>
      <xdr:col>15</xdr:col>
      <xdr:colOff>50800</xdr:colOff>
      <xdr:row>79</xdr:row>
      <xdr:rowOff>37753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57772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8816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2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16405</xdr:rowOff>
    </xdr:from>
    <xdr:to>
      <xdr:col>10</xdr:col>
      <xdr:colOff>114300</xdr:colOff>
      <xdr:row>79</xdr:row>
      <xdr:rowOff>37753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560955"/>
          <a:ext cx="889000" cy="2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669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2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15053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2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156325</xdr:rowOff>
    </xdr:from>
    <xdr:to>
      <xdr:col>24</xdr:col>
      <xdr:colOff>114300</xdr:colOff>
      <xdr:row>79</xdr:row>
      <xdr:rowOff>86475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52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71252</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4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163012</xdr:rowOff>
    </xdr:from>
    <xdr:to>
      <xdr:col>20</xdr:col>
      <xdr:colOff>38100</xdr:colOff>
      <xdr:row>79</xdr:row>
      <xdr:rowOff>93162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53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84289</xdr:rowOff>
    </xdr:from>
    <xdr:ext cx="378565"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608017" y="13628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153829</xdr:rowOff>
    </xdr:from>
    <xdr:to>
      <xdr:col>15</xdr:col>
      <xdr:colOff>101600</xdr:colOff>
      <xdr:row>79</xdr:row>
      <xdr:rowOff>83979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52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75106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61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158403</xdr:rowOff>
    </xdr:from>
    <xdr:to>
      <xdr:col>10</xdr:col>
      <xdr:colOff>165100</xdr:colOff>
      <xdr:row>79</xdr:row>
      <xdr:rowOff>88553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53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79680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624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137055</xdr:rowOff>
    </xdr:from>
    <xdr:to>
      <xdr:col>6</xdr:col>
      <xdr:colOff>38100</xdr:colOff>
      <xdr:row>79</xdr:row>
      <xdr:rowOff>67205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51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58332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60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35361</xdr:rowOff>
    </xdr:from>
    <xdr:to>
      <xdr:col>24</xdr:col>
      <xdr:colOff>63500</xdr:colOff>
      <xdr:row>96</xdr:row>
      <xdr:rowOff>54955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494561"/>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148570</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093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35361</xdr:rowOff>
    </xdr:from>
    <xdr:to>
      <xdr:col>19</xdr:col>
      <xdr:colOff>177800</xdr:colOff>
      <xdr:row>96</xdr:row>
      <xdr:rowOff>89877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494561"/>
          <a:ext cx="889000" cy="5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110851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89877</xdr:rowOff>
    </xdr:from>
    <xdr:to>
      <xdr:col>15</xdr:col>
      <xdr:colOff>50800</xdr:colOff>
      <xdr:row>96</xdr:row>
      <xdr:rowOff>113934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549077"/>
          <a:ext cx="889000" cy="2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137152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8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113934</xdr:rowOff>
    </xdr:from>
    <xdr:to>
      <xdr:col>10</xdr:col>
      <xdr:colOff>114300</xdr:colOff>
      <xdr:row>96</xdr:row>
      <xdr:rowOff>122098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573134"/>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120246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06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109676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05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4155</xdr:rowOff>
    </xdr:from>
    <xdr:to>
      <xdr:col>24</xdr:col>
      <xdr:colOff>114300</xdr:colOff>
      <xdr:row>96</xdr:row>
      <xdr:rowOff>105755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46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154032</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44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156011</xdr:rowOff>
    </xdr:from>
    <xdr:to>
      <xdr:col>20</xdr:col>
      <xdr:colOff>38100</xdr:colOff>
      <xdr:row>96</xdr:row>
      <xdr:rowOff>86161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4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77288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53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39077</xdr:rowOff>
    </xdr:from>
    <xdr:to>
      <xdr:col>15</xdr:col>
      <xdr:colOff>101600</xdr:colOff>
      <xdr:row>96</xdr:row>
      <xdr:rowOff>140677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49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131804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59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63134</xdr:rowOff>
    </xdr:from>
    <xdr:to>
      <xdr:col>10</xdr:col>
      <xdr:colOff>165100</xdr:colOff>
      <xdr:row>96</xdr:row>
      <xdr:rowOff>164734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52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155861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61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71298</xdr:rowOff>
    </xdr:from>
    <xdr:to>
      <xdr:col>6</xdr:col>
      <xdr:colOff>38100</xdr:colOff>
      <xdr:row>97</xdr:row>
      <xdr:rowOff>1448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53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164025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62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100054</xdr:rowOff>
    </xdr:from>
    <xdr:to>
      <xdr:col>54</xdr:col>
      <xdr:colOff>189865</xdr:colOff>
      <xdr:row>39</xdr:row>
      <xdr:rowOff>11602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415004"/>
          <a:ext cx="1270" cy="1283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15429</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70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11602</xdr:rowOff>
    </xdr:from>
    <xdr:to>
      <xdr:col>55</xdr:col>
      <xdr:colOff>88900</xdr:colOff>
      <xdr:row>39</xdr:row>
      <xdr:rowOff>11602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69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46731</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190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100054</xdr:rowOff>
    </xdr:from>
    <xdr:to>
      <xdr:col>55</xdr:col>
      <xdr:colOff>88900</xdr:colOff>
      <xdr:row>31</xdr:row>
      <xdr:rowOff>100054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4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126217</xdr:rowOff>
    </xdr:from>
    <xdr:to>
      <xdr:col>55</xdr:col>
      <xdr:colOff>0</xdr:colOff>
      <xdr:row>38</xdr:row>
      <xdr:rowOff>88550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298417"/>
          <a:ext cx="838200" cy="305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96732</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268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118305</xdr:rowOff>
    </xdr:from>
    <xdr:to>
      <xdr:col>55</xdr:col>
      <xdr:colOff>50800</xdr:colOff>
      <xdr:row>37</xdr:row>
      <xdr:rowOff>48455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2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88550</xdr:rowOff>
    </xdr:from>
    <xdr:to>
      <xdr:col>50</xdr:col>
      <xdr:colOff>114300</xdr:colOff>
      <xdr:row>38</xdr:row>
      <xdr:rowOff>125840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603650"/>
          <a:ext cx="889000" cy="3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91639</xdr:rowOff>
    </xdr:from>
    <xdr:to>
      <xdr:col>50</xdr:col>
      <xdr:colOff>165100</xdr:colOff>
      <xdr:row>39</xdr:row>
      <xdr:rowOff>21789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6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12916</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6699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54076</xdr:rowOff>
    </xdr:from>
    <xdr:to>
      <xdr:col>45</xdr:col>
      <xdr:colOff>177800</xdr:colOff>
      <xdr:row>38</xdr:row>
      <xdr:rowOff>125840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569176"/>
          <a:ext cx="889000" cy="7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114286</xdr:rowOff>
    </xdr:from>
    <xdr:to>
      <xdr:col>46</xdr:col>
      <xdr:colOff>38100</xdr:colOff>
      <xdr:row>39</xdr:row>
      <xdr:rowOff>44436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62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35563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672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54076</xdr:rowOff>
    </xdr:from>
    <xdr:to>
      <xdr:col>41</xdr:col>
      <xdr:colOff>50800</xdr:colOff>
      <xdr:row>39</xdr:row>
      <xdr:rowOff>773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569176"/>
          <a:ext cx="889000" cy="118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98003</xdr:rowOff>
    </xdr:from>
    <xdr:to>
      <xdr:col>41</xdr:col>
      <xdr:colOff>101600</xdr:colOff>
      <xdr:row>39</xdr:row>
      <xdr:rowOff>28153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6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19280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670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131934</xdr:rowOff>
    </xdr:from>
    <xdr:to>
      <xdr:col>36</xdr:col>
      <xdr:colOff>165100</xdr:colOff>
      <xdr:row>39</xdr:row>
      <xdr:rowOff>62084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64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53211</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6739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75417</xdr:rowOff>
    </xdr:from>
    <xdr:to>
      <xdr:col>55</xdr:col>
      <xdr:colOff>50800</xdr:colOff>
      <xdr:row>37</xdr:row>
      <xdr:rowOff>5567</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24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98294</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099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37750</xdr:rowOff>
    </xdr:from>
    <xdr:to>
      <xdr:col>50</xdr:col>
      <xdr:colOff>165100</xdr:colOff>
      <xdr:row>38</xdr:row>
      <xdr:rowOff>139350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55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155878</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6328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75040</xdr:rowOff>
    </xdr:from>
    <xdr:to>
      <xdr:col>46</xdr:col>
      <xdr:colOff>38100</xdr:colOff>
      <xdr:row>39</xdr:row>
      <xdr:rowOff>5190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59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21717</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6365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3276</xdr:rowOff>
    </xdr:from>
    <xdr:to>
      <xdr:col>41</xdr:col>
      <xdr:colOff>101600</xdr:colOff>
      <xdr:row>38</xdr:row>
      <xdr:rowOff>104876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5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121403</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61795" y="6293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121423</xdr:rowOff>
    </xdr:from>
    <xdr:to>
      <xdr:col>36</xdr:col>
      <xdr:colOff>165100</xdr:colOff>
      <xdr:row>39</xdr:row>
      <xdr:rowOff>51573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63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68100</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672795" y="6411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15753</xdr:rowOff>
    </xdr:from>
    <xdr:to>
      <xdr:col>55</xdr:col>
      <xdr:colOff>0</xdr:colOff>
      <xdr:row>59</xdr:row>
      <xdr:rowOff>21261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10131303"/>
          <a:ext cx="838200" cy="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73282</xdr:rowOff>
    </xdr:from>
    <xdr:ext cx="599010"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845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21261</xdr:rowOff>
    </xdr:from>
    <xdr:to>
      <xdr:col>50</xdr:col>
      <xdr:colOff>114300</xdr:colOff>
      <xdr:row>59</xdr:row>
      <xdr:rowOff>22102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10136811"/>
          <a:ext cx="889000" cy="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9526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39795" y="978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22102</xdr:rowOff>
    </xdr:from>
    <xdr:to>
      <xdr:col>45</xdr:col>
      <xdr:colOff>177800</xdr:colOff>
      <xdr:row>59</xdr:row>
      <xdr:rowOff>30036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10137652"/>
          <a:ext cx="889000" cy="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8305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50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141517</xdr:rowOff>
    </xdr:from>
    <xdr:to>
      <xdr:col>41</xdr:col>
      <xdr:colOff>50800</xdr:colOff>
      <xdr:row>59</xdr:row>
      <xdr:rowOff>30036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10085617"/>
          <a:ext cx="889000" cy="5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840</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61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546</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672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136403</xdr:rowOff>
    </xdr:from>
    <xdr:to>
      <xdr:col>55</xdr:col>
      <xdr:colOff>50800</xdr:colOff>
      <xdr:row>59</xdr:row>
      <xdr:rowOff>66553</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1008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51330</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99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141911</xdr:rowOff>
    </xdr:from>
    <xdr:to>
      <xdr:col>50</xdr:col>
      <xdr:colOff>165100</xdr:colOff>
      <xdr:row>59</xdr:row>
      <xdr:rowOff>72061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1008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63188</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1017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142752</xdr:rowOff>
    </xdr:from>
    <xdr:to>
      <xdr:col>46</xdr:col>
      <xdr:colOff>38100</xdr:colOff>
      <xdr:row>59</xdr:row>
      <xdr:rowOff>72902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1008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64029</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1017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150686</xdr:rowOff>
    </xdr:from>
    <xdr:to>
      <xdr:col>41</xdr:col>
      <xdr:colOff>101600</xdr:colOff>
      <xdr:row>59</xdr:row>
      <xdr:rowOff>80836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1009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71963</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1018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90717</xdr:rowOff>
    </xdr:from>
    <xdr:to>
      <xdr:col>36</xdr:col>
      <xdr:colOff>165100</xdr:colOff>
      <xdr:row>59</xdr:row>
      <xdr:rowOff>20867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1003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11994</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72795" y="10127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29170</xdr:rowOff>
    </xdr:from>
    <xdr:to>
      <xdr:col>55</xdr:col>
      <xdr:colOff>0</xdr:colOff>
      <xdr:row>79</xdr:row>
      <xdr:rowOff>32860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573720"/>
          <a:ext cx="838200" cy="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127330</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28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29170</xdr:rowOff>
    </xdr:from>
    <xdr:to>
      <xdr:col>50</xdr:col>
      <xdr:colOff>114300</xdr:colOff>
      <xdr:row>79</xdr:row>
      <xdr:rowOff>40250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573720"/>
          <a:ext cx="889000" cy="1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52821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25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36711</xdr:rowOff>
    </xdr:from>
    <xdr:to>
      <xdr:col>45</xdr:col>
      <xdr:colOff>177800</xdr:colOff>
      <xdr:row>79</xdr:row>
      <xdr:rowOff>40250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581261"/>
          <a:ext cx="889000" cy="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58701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26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16907</xdr:rowOff>
    </xdr:from>
    <xdr:to>
      <xdr:col>41</xdr:col>
      <xdr:colOff>50800</xdr:colOff>
      <xdr:row>79</xdr:row>
      <xdr:rowOff>36711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561457"/>
          <a:ext cx="889000" cy="19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51942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2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39442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2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153510</xdr:rowOff>
    </xdr:from>
    <xdr:to>
      <xdr:col>55</xdr:col>
      <xdr:colOff>50800</xdr:colOff>
      <xdr:row>79</xdr:row>
      <xdr:rowOff>83660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52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82879</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5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149820</xdr:rowOff>
    </xdr:from>
    <xdr:to>
      <xdr:col>50</xdr:col>
      <xdr:colOff>165100</xdr:colOff>
      <xdr:row>79</xdr:row>
      <xdr:rowOff>79970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52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71097</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361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160900</xdr:rowOff>
    </xdr:from>
    <xdr:to>
      <xdr:col>46</xdr:col>
      <xdr:colOff>38100</xdr:colOff>
      <xdr:row>79</xdr:row>
      <xdr:rowOff>91050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53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82177</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15428" y="136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157361</xdr:rowOff>
    </xdr:from>
    <xdr:to>
      <xdr:col>41</xdr:col>
      <xdr:colOff>101600</xdr:colOff>
      <xdr:row>79</xdr:row>
      <xdr:rowOff>87511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53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78638</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362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137557</xdr:rowOff>
    </xdr:from>
    <xdr:to>
      <xdr:col>36</xdr:col>
      <xdr:colOff>165100</xdr:colOff>
      <xdr:row>79</xdr:row>
      <xdr:rowOff>67707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51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58834</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360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113433</xdr:rowOff>
    </xdr:from>
    <xdr:to>
      <xdr:col>55</xdr:col>
      <xdr:colOff>0</xdr:colOff>
      <xdr:row>98</xdr:row>
      <xdr:rowOff>122380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915533"/>
          <a:ext cx="838200" cy="8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29523</xdr:rowOff>
    </xdr:from>
    <xdr:ext cx="599010"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6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116368</xdr:rowOff>
    </xdr:from>
    <xdr:to>
      <xdr:col>50</xdr:col>
      <xdr:colOff>114300</xdr:colOff>
      <xdr:row>98</xdr:row>
      <xdr:rowOff>122380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918468"/>
          <a:ext cx="889000" cy="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141932</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39795" y="1660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116368</xdr:rowOff>
    </xdr:from>
    <xdr:to>
      <xdr:col>45</xdr:col>
      <xdr:colOff>177800</xdr:colOff>
      <xdr:row>98</xdr:row>
      <xdr:rowOff>129516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918468"/>
          <a:ext cx="889000" cy="1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143380</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50795" y="1660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67134</xdr:rowOff>
    </xdr:from>
    <xdr:to>
      <xdr:col>41</xdr:col>
      <xdr:colOff>50800</xdr:colOff>
      <xdr:row>98</xdr:row>
      <xdr:rowOff>129516</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972300" y="16869234"/>
          <a:ext cx="889000" cy="6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135386</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61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114622</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672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62633</xdr:rowOff>
    </xdr:from>
    <xdr:to>
      <xdr:col>55</xdr:col>
      <xdr:colOff>50800</xdr:colOff>
      <xdr:row>98</xdr:row>
      <xdr:rowOff>164233</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86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156523</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78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71580</xdr:rowOff>
    </xdr:from>
    <xdr:to>
      <xdr:col>50</xdr:col>
      <xdr:colOff>165100</xdr:colOff>
      <xdr:row>99</xdr:row>
      <xdr:rowOff>1730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8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164307</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96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65568</xdr:rowOff>
    </xdr:from>
    <xdr:to>
      <xdr:col>46</xdr:col>
      <xdr:colOff>38100</xdr:colOff>
      <xdr:row>98</xdr:row>
      <xdr:rowOff>167168</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86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158295</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96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78716</xdr:rowOff>
    </xdr:from>
    <xdr:to>
      <xdr:col>41</xdr:col>
      <xdr:colOff>101600</xdr:colOff>
      <xdr:row>99</xdr:row>
      <xdr:rowOff>8866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88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171443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97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16334</xdr:rowOff>
    </xdr:from>
    <xdr:to>
      <xdr:col>36</xdr:col>
      <xdr:colOff>165100</xdr:colOff>
      <xdr:row>98</xdr:row>
      <xdr:rowOff>117934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81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134461</xdr:rowOff>
    </xdr:from>
    <xdr:ext cx="59901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672795" y="16593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3515</xdr:rowOff>
    </xdr:from>
    <xdr:to>
      <xdr:col>85</xdr:col>
      <xdr:colOff>127000</xdr:colOff>
      <xdr:row>39</xdr:row>
      <xdr:rowOff>23192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690065"/>
          <a:ext cx="838200" cy="1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166338</xdr:rowOff>
    </xdr:from>
    <xdr:to>
      <xdr:col>81</xdr:col>
      <xdr:colOff>50800</xdr:colOff>
      <xdr:row>39</xdr:row>
      <xdr:rowOff>3515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681438"/>
          <a:ext cx="889000" cy="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67870</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14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166338</xdr:rowOff>
    </xdr:from>
    <xdr:to>
      <xdr:col>76</xdr:col>
      <xdr:colOff>114300</xdr:colOff>
      <xdr:row>39</xdr:row>
      <xdr:rowOff>35083</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3703300" y="6681438"/>
          <a:ext cx="889000" cy="4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49830</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25111" y="673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35083</xdr:rowOff>
    </xdr:from>
    <xdr:to>
      <xdr:col>71</xdr:col>
      <xdr:colOff>177800</xdr:colOff>
      <xdr:row>39</xdr:row>
      <xdr:rowOff>43300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2814300" y="6721633"/>
          <a:ext cx="889000" cy="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143842</xdr:rowOff>
    </xdr:from>
    <xdr:to>
      <xdr:col>85</xdr:col>
      <xdr:colOff>177800</xdr:colOff>
      <xdr:row>39</xdr:row>
      <xdr:rowOff>73992</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5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98597</xdr:rowOff>
    </xdr:from>
    <xdr:ext cx="534377"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61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124165</xdr:rowOff>
    </xdr:from>
    <xdr:to>
      <xdr:col>81</xdr:col>
      <xdr:colOff>101600</xdr:colOff>
      <xdr:row>39</xdr:row>
      <xdr:rowOff>54315</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3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45442</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14111" y="673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115538</xdr:rowOff>
    </xdr:from>
    <xdr:to>
      <xdr:col>76</xdr:col>
      <xdr:colOff>165100</xdr:colOff>
      <xdr:row>39</xdr:row>
      <xdr:rowOff>45688</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3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62215</xdr:rowOff>
    </xdr:from>
    <xdr:ext cx="534377"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25111" y="640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155733</xdr:rowOff>
    </xdr:from>
    <xdr:to>
      <xdr:col>72</xdr:col>
      <xdr:colOff>38100</xdr:colOff>
      <xdr:row>39</xdr:row>
      <xdr:rowOff>85883</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7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77010</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68428" y="6763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163950</xdr:rowOff>
    </xdr:from>
    <xdr:to>
      <xdr:col>67</xdr:col>
      <xdr:colOff>101600</xdr:colOff>
      <xdr:row>39</xdr:row>
      <xdr:rowOff>94100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85227</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5017" y="6771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111058</xdr:rowOff>
    </xdr:from>
    <xdr:to>
      <xdr:col>85</xdr:col>
      <xdr:colOff>127000</xdr:colOff>
      <xdr:row>78</xdr:row>
      <xdr:rowOff>120766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5481300" y="13484158"/>
          <a:ext cx="838200" cy="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168676</xdr:rowOff>
    </xdr:from>
    <xdr:ext cx="599010"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198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106505</xdr:rowOff>
    </xdr:from>
    <xdr:to>
      <xdr:col>81</xdr:col>
      <xdr:colOff>50800</xdr:colOff>
      <xdr:row>78</xdr:row>
      <xdr:rowOff>111058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3479605"/>
          <a:ext cx="889000" cy="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99723</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181795" y="1312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106505</xdr:rowOff>
    </xdr:from>
    <xdr:to>
      <xdr:col>76</xdr:col>
      <xdr:colOff>114300</xdr:colOff>
      <xdr:row>78</xdr:row>
      <xdr:rowOff>115213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3479605"/>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103057</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292795" y="1313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107885</xdr:rowOff>
    </xdr:from>
    <xdr:to>
      <xdr:col>71</xdr:col>
      <xdr:colOff>177800</xdr:colOff>
      <xdr:row>78</xdr:row>
      <xdr:rowOff>115213</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3480985"/>
          <a:ext cx="889000" cy="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95246</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03795" y="131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98944</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14795" y="1312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69966</xdr:rowOff>
    </xdr:from>
    <xdr:to>
      <xdr:col>85</xdr:col>
      <xdr:colOff>177800</xdr:colOff>
      <xdr:row>79</xdr:row>
      <xdr:rowOff>116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44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48393</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42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60258</xdr:rowOff>
    </xdr:from>
    <xdr:to>
      <xdr:col>81</xdr:col>
      <xdr:colOff>101600</xdr:colOff>
      <xdr:row>78</xdr:row>
      <xdr:rowOff>161858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43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152985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352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55705</xdr:rowOff>
    </xdr:from>
    <xdr:to>
      <xdr:col>76</xdr:col>
      <xdr:colOff>165100</xdr:colOff>
      <xdr:row>78</xdr:row>
      <xdr:rowOff>157305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42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148432</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292795" y="1352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64413</xdr:rowOff>
    </xdr:from>
    <xdr:to>
      <xdr:col>72</xdr:col>
      <xdr:colOff>38100</xdr:colOff>
      <xdr:row>78</xdr:row>
      <xdr:rowOff>166013</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43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157140</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353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57085</xdr:rowOff>
    </xdr:from>
    <xdr:to>
      <xdr:col>67</xdr:col>
      <xdr:colOff>101600</xdr:colOff>
      <xdr:row>78</xdr:row>
      <xdr:rowOff>158685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43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149812</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35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7604</xdr:rowOff>
    </xdr:from>
    <xdr:to>
      <xdr:col>85</xdr:col>
      <xdr:colOff>127000</xdr:colOff>
      <xdr:row>99</xdr:row>
      <xdr:rowOff>23440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981154"/>
          <a:ext cx="838200" cy="1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126664</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757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23440</xdr:rowOff>
    </xdr:from>
    <xdr:to>
      <xdr:col>81</xdr:col>
      <xdr:colOff>50800</xdr:colOff>
      <xdr:row>99</xdr:row>
      <xdr:rowOff>33434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996990"/>
          <a:ext cx="889000" cy="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60351</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69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27657</xdr:rowOff>
    </xdr:from>
    <xdr:to>
      <xdr:col>76</xdr:col>
      <xdr:colOff>114300</xdr:colOff>
      <xdr:row>99</xdr:row>
      <xdr:rowOff>33434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7001207"/>
          <a:ext cx="889000" cy="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57326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6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13274</xdr:rowOff>
    </xdr:from>
    <xdr:to>
      <xdr:col>71</xdr:col>
      <xdr:colOff>177800</xdr:colOff>
      <xdr:row>99</xdr:row>
      <xdr:rowOff>27657</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986824"/>
          <a:ext cx="889000" cy="1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49843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68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57428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68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128254</xdr:rowOff>
    </xdr:from>
    <xdr:to>
      <xdr:col>85</xdr:col>
      <xdr:colOff>177800</xdr:colOff>
      <xdr:row>99</xdr:row>
      <xdr:rowOff>58404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93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82214</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88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144090</xdr:rowOff>
    </xdr:from>
    <xdr:to>
      <xdr:col>81</xdr:col>
      <xdr:colOff>101600</xdr:colOff>
      <xdr:row>99</xdr:row>
      <xdr:rowOff>74240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9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65367</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703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154084</xdr:rowOff>
    </xdr:from>
    <xdr:to>
      <xdr:col>76</xdr:col>
      <xdr:colOff>165100</xdr:colOff>
      <xdr:row>99</xdr:row>
      <xdr:rowOff>84234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95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75361</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704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148307</xdr:rowOff>
    </xdr:from>
    <xdr:to>
      <xdr:col>72</xdr:col>
      <xdr:colOff>38100</xdr:colOff>
      <xdr:row>99</xdr:row>
      <xdr:rowOff>78457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95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69584</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704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133924</xdr:rowOff>
    </xdr:from>
    <xdr:to>
      <xdr:col>67</xdr:col>
      <xdr:colOff>101600</xdr:colOff>
      <xdr:row>99</xdr:row>
      <xdr:rowOff>64074</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93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55201</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702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170497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77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249</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7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168275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168055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76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30106</xdr:rowOff>
    </xdr:from>
    <xdr:ext cx="249299"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974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83852</xdr:rowOff>
    </xdr:from>
    <xdr:to>
      <xdr:col>116</xdr:col>
      <xdr:colOff>63500</xdr:colOff>
      <xdr:row>76</xdr:row>
      <xdr:rowOff>147312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3114052"/>
          <a:ext cx="838200" cy="6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58171</xdr:rowOff>
    </xdr:from>
    <xdr:ext cx="599010"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3088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147312</xdr:rowOff>
    </xdr:from>
    <xdr:to>
      <xdr:col>111</xdr:col>
      <xdr:colOff>177800</xdr:colOff>
      <xdr:row>77</xdr:row>
      <xdr:rowOff>7900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3177512"/>
          <a:ext cx="889000" cy="3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34194</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23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7900</xdr:rowOff>
    </xdr:from>
    <xdr:to>
      <xdr:col>107</xdr:col>
      <xdr:colOff>50800</xdr:colOff>
      <xdr:row>77</xdr:row>
      <xdr:rowOff>32688</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3209550"/>
          <a:ext cx="889000" cy="2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44405</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34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32688</xdr:rowOff>
    </xdr:from>
    <xdr:to>
      <xdr:col>102</xdr:col>
      <xdr:colOff>114300</xdr:colOff>
      <xdr:row>77</xdr:row>
      <xdr:rowOff>52817</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3234338"/>
          <a:ext cx="889000" cy="2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35524</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45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45014</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56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33052</xdr:rowOff>
    </xdr:from>
    <xdr:to>
      <xdr:col>116</xdr:col>
      <xdr:colOff>114300</xdr:colOff>
      <xdr:row>76</xdr:row>
      <xdr:rowOff>134652</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06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55930</xdr:rowOff>
    </xdr:from>
    <xdr:ext cx="599010"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914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96512</xdr:rowOff>
    </xdr:from>
    <xdr:to>
      <xdr:col>112</xdr:col>
      <xdr:colOff>38100</xdr:colOff>
      <xdr:row>77</xdr:row>
      <xdr:rowOff>26662</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12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17789</xdr:rowOff>
    </xdr:from>
    <xdr:ext cx="59901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23795" y="13219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128550</xdr:rowOff>
    </xdr:from>
    <xdr:to>
      <xdr:col>107</xdr:col>
      <xdr:colOff>101600</xdr:colOff>
      <xdr:row>77</xdr:row>
      <xdr:rowOff>58700</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1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49827</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25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153338</xdr:rowOff>
    </xdr:from>
    <xdr:to>
      <xdr:col>102</xdr:col>
      <xdr:colOff>165100</xdr:colOff>
      <xdr:row>77</xdr:row>
      <xdr:rowOff>83488</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18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74615</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27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2017</xdr:rowOff>
    </xdr:from>
    <xdr:to>
      <xdr:col>98</xdr:col>
      <xdr:colOff>38100</xdr:colOff>
      <xdr:row>77</xdr:row>
      <xdr:rowOff>103617</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20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94744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29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1,003,289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円となり、前年度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831,012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円と比較し、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172,277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円の増となったが、概ねすべての費目で類似団体内平均を下回っている。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主な構成項目は、補助費等、人件費、繰出金、公債費、物件費の順となっている。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35.5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％を占める補助費等は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相楽東部広域連合に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教育部局を移管している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類似団体平均値を上回って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おり、その分物件費は類似団体内で最も低くなっている。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特別定額給付金をはじめとするコロナ対策に関する補助金が増加したため、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133,523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公債費が減となる一方、繰出金が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大幅に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増加している。繰出金については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簡易水道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元利償還金の増に伴う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介護保険</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保険給付費の増に伴う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、国保（直診）</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コロナによる受診控えに係る診療収入の減に伴う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の繰出金が増加したことにより増加しているものであり、今後も増加していくことが見込まれる。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今後、総合保健福祉施設整備や橋りょう整備など大規模事業を予定しているなか、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減債基金や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総合保健福祉施設整備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のための地域福祉基金への積立を着実に行い、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できる限り地方債発行を抑制しながら、特別会計や一部事務組合の動向も注視しつつ、計画的かつ適切な事業の執行に努める。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京都府和束町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3,768
3,745
64.93
3,861,595
3,780,394
43,098
2,102,064
3,585,809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121755</xdr:rowOff>
    </xdr:from>
    <xdr:to>
      <xdr:col>24</xdr:col>
      <xdr:colOff>63500</xdr:colOff>
      <xdr:row>37</xdr:row>
      <xdr:rowOff>126670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65405"/>
          <a:ext cx="8382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126670</xdr:rowOff>
    </xdr:from>
    <xdr:to>
      <xdr:col>19</xdr:col>
      <xdr:colOff>177800</xdr:colOff>
      <xdr:row>37</xdr:row>
      <xdr:rowOff>133947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70320"/>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116806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133947</xdr:rowOff>
    </xdr:from>
    <xdr:to>
      <xdr:col>15</xdr:col>
      <xdr:colOff>50800</xdr:colOff>
      <xdr:row>37</xdr:row>
      <xdr:rowOff>140348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77597"/>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123379</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139509</xdr:rowOff>
    </xdr:from>
    <xdr:to>
      <xdr:col>10</xdr:col>
      <xdr:colOff>114300</xdr:colOff>
      <xdr:row>37</xdr:row>
      <xdr:rowOff>140348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83159"/>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121111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121397</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70955</xdr:rowOff>
    </xdr:from>
    <xdr:to>
      <xdr:col>24</xdr:col>
      <xdr:colOff>114300</xdr:colOff>
      <xdr:row>38</xdr:row>
      <xdr:rowOff>1105</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1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49382</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75870</xdr:rowOff>
    </xdr:from>
    <xdr:to>
      <xdr:col>20</xdr:col>
      <xdr:colOff>38100</xdr:colOff>
      <xdr:row>38</xdr:row>
      <xdr:rowOff>6020</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168597</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1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83147</xdr:rowOff>
    </xdr:from>
    <xdr:to>
      <xdr:col>15</xdr:col>
      <xdr:colOff>101600</xdr:colOff>
      <xdr:row>38</xdr:row>
      <xdr:rowOff>13297</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2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4424</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1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89548</xdr:rowOff>
    </xdr:from>
    <xdr:to>
      <xdr:col>10</xdr:col>
      <xdr:colOff>165100</xdr:colOff>
      <xdr:row>38</xdr:row>
      <xdr:rowOff>19698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3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10825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2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88709</xdr:rowOff>
    </xdr:from>
    <xdr:to>
      <xdr:col>6</xdr:col>
      <xdr:colOff>38100</xdr:colOff>
      <xdr:row>38</xdr:row>
      <xdr:rowOff>18859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3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9986</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2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5047</xdr:rowOff>
    </xdr:from>
    <xdr:to>
      <xdr:col>24</xdr:col>
      <xdr:colOff>63500</xdr:colOff>
      <xdr:row>58</xdr:row>
      <xdr:rowOff>61780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949147"/>
          <a:ext cx="838200" cy="5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90795</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691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61780</xdr:rowOff>
    </xdr:from>
    <xdr:to>
      <xdr:col>19</xdr:col>
      <xdr:colOff>177800</xdr:colOff>
      <xdr:row>58</xdr:row>
      <xdr:rowOff>67529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10005880"/>
          <a:ext cx="889000" cy="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77540</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7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67529</xdr:rowOff>
    </xdr:from>
    <xdr:to>
      <xdr:col>15</xdr:col>
      <xdr:colOff>50800</xdr:colOff>
      <xdr:row>58</xdr:row>
      <xdr:rowOff>67889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10011629"/>
          <a:ext cx="889000" cy="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77960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28733</xdr:rowOff>
    </xdr:from>
    <xdr:to>
      <xdr:col>10</xdr:col>
      <xdr:colOff>114300</xdr:colOff>
      <xdr:row>58</xdr:row>
      <xdr:rowOff>67889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972833"/>
          <a:ext cx="889000" cy="3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77281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84975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125697</xdr:rowOff>
    </xdr:from>
    <xdr:to>
      <xdr:col>24</xdr:col>
      <xdr:colOff>114300</xdr:colOff>
      <xdr:row>58</xdr:row>
      <xdr:rowOff>55847</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9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46345</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18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10980</xdr:rowOff>
    </xdr:from>
    <xdr:to>
      <xdr:col>20</xdr:col>
      <xdr:colOff>38100</xdr:colOff>
      <xdr:row>58</xdr:row>
      <xdr:rowOff>112580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103707</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47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16729</xdr:rowOff>
    </xdr:from>
    <xdr:to>
      <xdr:col>15</xdr:col>
      <xdr:colOff>101600</xdr:colOff>
      <xdr:row>58</xdr:row>
      <xdr:rowOff>118329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109456</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53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17089</xdr:rowOff>
    </xdr:from>
    <xdr:to>
      <xdr:col>10</xdr:col>
      <xdr:colOff>165100</xdr:colOff>
      <xdr:row>58</xdr:row>
      <xdr:rowOff>118689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6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109816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5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149383</xdr:rowOff>
    </xdr:from>
    <xdr:to>
      <xdr:col>6</xdr:col>
      <xdr:colOff>38100</xdr:colOff>
      <xdr:row>58</xdr:row>
      <xdr:rowOff>79533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2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70660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14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155006</xdr:rowOff>
    </xdr:from>
    <xdr:to>
      <xdr:col>24</xdr:col>
      <xdr:colOff>63500</xdr:colOff>
      <xdr:row>77</xdr:row>
      <xdr:rowOff>42707</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185206"/>
          <a:ext cx="838200" cy="5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82304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941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42707</xdr:rowOff>
    </xdr:from>
    <xdr:to>
      <xdr:col>19</xdr:col>
      <xdr:colOff>177800</xdr:colOff>
      <xdr:row>77</xdr:row>
      <xdr:rowOff>80660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244357"/>
          <a:ext cx="889000" cy="3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39623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9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67745</xdr:rowOff>
    </xdr:from>
    <xdr:to>
      <xdr:col>15</xdr:col>
      <xdr:colOff>50800</xdr:colOff>
      <xdr:row>77</xdr:row>
      <xdr:rowOff>80660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019300" y="13269395"/>
          <a:ext cx="889000" cy="1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57313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1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49532</xdr:rowOff>
    </xdr:from>
    <xdr:to>
      <xdr:col>10</xdr:col>
      <xdr:colOff>114300</xdr:colOff>
      <xdr:row>77</xdr:row>
      <xdr:rowOff>67745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3251182"/>
          <a:ext cx="889000" cy="1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36813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89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42947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9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104206</xdr:rowOff>
    </xdr:from>
    <xdr:to>
      <xdr:col>24</xdr:col>
      <xdr:colOff>114300</xdr:colOff>
      <xdr:row>77</xdr:row>
      <xdr:rowOff>34356</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13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82633</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11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163357</xdr:rowOff>
    </xdr:from>
    <xdr:to>
      <xdr:col>20</xdr:col>
      <xdr:colOff>38100</xdr:colOff>
      <xdr:row>77</xdr:row>
      <xdr:rowOff>93507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19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84634</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286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29860</xdr:rowOff>
    </xdr:from>
    <xdr:to>
      <xdr:col>15</xdr:col>
      <xdr:colOff>101600</xdr:colOff>
      <xdr:row>77</xdr:row>
      <xdr:rowOff>131460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23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122587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32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16945</xdr:rowOff>
    </xdr:from>
    <xdr:to>
      <xdr:col>10</xdr:col>
      <xdr:colOff>165100</xdr:colOff>
      <xdr:row>77</xdr:row>
      <xdr:rowOff>118545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21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109672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311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170182</xdr:rowOff>
    </xdr:from>
    <xdr:to>
      <xdr:col>6</xdr:col>
      <xdr:colOff>38100</xdr:colOff>
      <xdr:row>77</xdr:row>
      <xdr:rowOff>100332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20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91459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293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81212</xdr:rowOff>
    </xdr:from>
    <xdr:to>
      <xdr:col>24</xdr:col>
      <xdr:colOff>63500</xdr:colOff>
      <xdr:row>97</xdr:row>
      <xdr:rowOff>110128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711862"/>
          <a:ext cx="838200" cy="2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164679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452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110128</xdr:rowOff>
    </xdr:from>
    <xdr:to>
      <xdr:col>19</xdr:col>
      <xdr:colOff>177800</xdr:colOff>
      <xdr:row>97</xdr:row>
      <xdr:rowOff>137175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740778"/>
          <a:ext cx="889000" cy="2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120502</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40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75333</xdr:rowOff>
    </xdr:from>
    <xdr:to>
      <xdr:col>15</xdr:col>
      <xdr:colOff>50800</xdr:colOff>
      <xdr:row>97</xdr:row>
      <xdr:rowOff>137175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019300" y="16705983"/>
          <a:ext cx="889000" cy="6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140276</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42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75333</xdr:rowOff>
    </xdr:from>
    <xdr:to>
      <xdr:col>10</xdr:col>
      <xdr:colOff>114300</xdr:colOff>
      <xdr:row>97</xdr:row>
      <xdr:rowOff>87526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1130300" y="16705983"/>
          <a:ext cx="889000" cy="1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123874</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128080</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30412</xdr:rowOff>
    </xdr:from>
    <xdr:to>
      <xdr:col>24</xdr:col>
      <xdr:colOff>114300</xdr:colOff>
      <xdr:row>97</xdr:row>
      <xdr:rowOff>132012</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66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8839</xdr:rowOff>
    </xdr:from>
    <xdr:ext cx="599010"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639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59328</xdr:rowOff>
    </xdr:from>
    <xdr:to>
      <xdr:col>20</xdr:col>
      <xdr:colOff>38100</xdr:colOff>
      <xdr:row>97</xdr:row>
      <xdr:rowOff>160928</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6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152055</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30111" y="1678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86375</xdr:rowOff>
    </xdr:from>
    <xdr:to>
      <xdr:col>15</xdr:col>
      <xdr:colOff>101600</xdr:colOff>
      <xdr:row>98</xdr:row>
      <xdr:rowOff>16525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71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7652</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80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24533</xdr:rowOff>
    </xdr:from>
    <xdr:to>
      <xdr:col>10</xdr:col>
      <xdr:colOff>165100</xdr:colOff>
      <xdr:row>97</xdr:row>
      <xdr:rowOff>126133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65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117260</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19795" y="1674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36726</xdr:rowOff>
    </xdr:from>
    <xdr:to>
      <xdr:col>6</xdr:col>
      <xdr:colOff>38100</xdr:colOff>
      <xdr:row>97</xdr:row>
      <xdr:rowOff>138326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66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129453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76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101738</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101661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44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129601</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44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121000</xdr:rowOff>
    </xdr:from>
    <xdr:to>
      <xdr:col>55</xdr:col>
      <xdr:colOff>0</xdr:colOff>
      <xdr:row>58</xdr:row>
      <xdr:rowOff>123752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10065100"/>
          <a:ext cx="838200" cy="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38630</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81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120795</xdr:rowOff>
    </xdr:from>
    <xdr:to>
      <xdr:col>50</xdr:col>
      <xdr:colOff>114300</xdr:colOff>
      <xdr:row>58</xdr:row>
      <xdr:rowOff>123752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8750300" y="10064895"/>
          <a:ext cx="889000" cy="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135074</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109660</xdr:rowOff>
    </xdr:from>
    <xdr:to>
      <xdr:col>45</xdr:col>
      <xdr:colOff>177800</xdr:colOff>
      <xdr:row>58</xdr:row>
      <xdr:rowOff>120795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10053760"/>
          <a:ext cx="889000" cy="1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132752</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109660</xdr:rowOff>
    </xdr:from>
    <xdr:to>
      <xdr:col>41</xdr:col>
      <xdr:colOff>50800</xdr:colOff>
      <xdr:row>58</xdr:row>
      <xdr:rowOff>123837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10053760"/>
          <a:ext cx="889000" cy="1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128632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72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129136</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70200</xdr:rowOff>
    </xdr:from>
    <xdr:to>
      <xdr:col>55</xdr:col>
      <xdr:colOff>50800</xdr:colOff>
      <xdr:row>59</xdr:row>
      <xdr:rowOff>350</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1001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165630</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93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72952</xdr:rowOff>
    </xdr:from>
    <xdr:to>
      <xdr:col>50</xdr:col>
      <xdr:colOff>165100</xdr:colOff>
      <xdr:row>59</xdr:row>
      <xdr:rowOff>3102</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1001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165679</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1010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69995</xdr:rowOff>
    </xdr:from>
    <xdr:to>
      <xdr:col>46</xdr:col>
      <xdr:colOff>38100</xdr:colOff>
      <xdr:row>59</xdr:row>
      <xdr:rowOff>145</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1001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162722</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1010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58860</xdr:rowOff>
    </xdr:from>
    <xdr:to>
      <xdr:col>41</xdr:col>
      <xdr:colOff>101600</xdr:colOff>
      <xdr:row>58</xdr:row>
      <xdr:rowOff>160460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1000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151587</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1009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73037</xdr:rowOff>
    </xdr:from>
    <xdr:to>
      <xdr:col>36</xdr:col>
      <xdr:colOff>165100</xdr:colOff>
      <xdr:row>59</xdr:row>
      <xdr:rowOff>3187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1001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165764</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10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161289</xdr:rowOff>
    </xdr:from>
    <xdr:to>
      <xdr:col>55</xdr:col>
      <xdr:colOff>0</xdr:colOff>
      <xdr:row>79</xdr:row>
      <xdr:rowOff>3108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534389"/>
          <a:ext cx="838200" cy="1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22522</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2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161289</xdr:rowOff>
    </xdr:from>
    <xdr:to>
      <xdr:col>50</xdr:col>
      <xdr:colOff>114300</xdr:colOff>
      <xdr:row>79</xdr:row>
      <xdr:rowOff>45183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534389"/>
          <a:ext cx="889000" cy="5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166490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1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38463</xdr:rowOff>
    </xdr:from>
    <xdr:to>
      <xdr:col>45</xdr:col>
      <xdr:colOff>177800</xdr:colOff>
      <xdr:row>79</xdr:row>
      <xdr:rowOff>45183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583013"/>
          <a:ext cx="889000" cy="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2976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2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168635</xdr:rowOff>
    </xdr:from>
    <xdr:to>
      <xdr:col>41</xdr:col>
      <xdr:colOff>50800</xdr:colOff>
      <xdr:row>79</xdr:row>
      <xdr:rowOff>38463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541735"/>
          <a:ext cx="889000" cy="4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13185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21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17270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21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123758</xdr:rowOff>
    </xdr:from>
    <xdr:to>
      <xdr:col>55</xdr:col>
      <xdr:colOff>50800</xdr:colOff>
      <xdr:row>79</xdr:row>
      <xdr:rowOff>53908</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9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38685</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41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110489</xdr:rowOff>
    </xdr:from>
    <xdr:to>
      <xdr:col>50</xdr:col>
      <xdr:colOff>165100</xdr:colOff>
      <xdr:row>79</xdr:row>
      <xdr:rowOff>40639</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31766</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57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165833</xdr:rowOff>
    </xdr:from>
    <xdr:to>
      <xdr:col>46</xdr:col>
      <xdr:colOff>38100</xdr:colOff>
      <xdr:row>79</xdr:row>
      <xdr:rowOff>95983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53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87110</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63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159113</xdr:rowOff>
    </xdr:from>
    <xdr:to>
      <xdr:col>41</xdr:col>
      <xdr:colOff>101600</xdr:colOff>
      <xdr:row>79</xdr:row>
      <xdr:rowOff>89263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53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80390</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62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117835</xdr:rowOff>
    </xdr:from>
    <xdr:to>
      <xdr:col>36</xdr:col>
      <xdr:colOff>165100</xdr:colOff>
      <xdr:row>79</xdr:row>
      <xdr:rowOff>47985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9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39112</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58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165791</xdr:rowOff>
    </xdr:from>
    <xdr:to>
      <xdr:col>55</xdr:col>
      <xdr:colOff>0</xdr:colOff>
      <xdr:row>99</xdr:row>
      <xdr:rowOff>6082</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967891"/>
          <a:ext cx="838200" cy="1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73812</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704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6082</xdr:rowOff>
    </xdr:from>
    <xdr:to>
      <xdr:col>50</xdr:col>
      <xdr:colOff>114300</xdr:colOff>
      <xdr:row>99</xdr:row>
      <xdr:rowOff>10224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979632"/>
          <a:ext cx="889000" cy="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6284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63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10224</xdr:rowOff>
    </xdr:from>
    <xdr:to>
      <xdr:col>45</xdr:col>
      <xdr:colOff>177800</xdr:colOff>
      <xdr:row>99</xdr:row>
      <xdr:rowOff>58389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983774"/>
          <a:ext cx="889000" cy="4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9030</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63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27997</xdr:rowOff>
    </xdr:from>
    <xdr:to>
      <xdr:col>41</xdr:col>
      <xdr:colOff>50800</xdr:colOff>
      <xdr:row>99</xdr:row>
      <xdr:rowOff>58389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7001547"/>
          <a:ext cx="889000" cy="3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1285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63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3911</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63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114991</xdr:rowOff>
    </xdr:from>
    <xdr:to>
      <xdr:col>55</xdr:col>
      <xdr:colOff>50800</xdr:colOff>
      <xdr:row>99</xdr:row>
      <xdr:rowOff>45141</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91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29918</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83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126732</xdr:rowOff>
    </xdr:from>
    <xdr:to>
      <xdr:col>50</xdr:col>
      <xdr:colOff>165100</xdr:colOff>
      <xdr:row>99</xdr:row>
      <xdr:rowOff>56882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92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48009</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702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130874</xdr:rowOff>
    </xdr:from>
    <xdr:to>
      <xdr:col>46</xdr:col>
      <xdr:colOff>38100</xdr:colOff>
      <xdr:row>99</xdr:row>
      <xdr:rowOff>61024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93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52151</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702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7589</xdr:rowOff>
    </xdr:from>
    <xdr:to>
      <xdr:col>41</xdr:col>
      <xdr:colOff>101600</xdr:colOff>
      <xdr:row>99</xdr:row>
      <xdr:rowOff>109189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98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100316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707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148647</xdr:rowOff>
    </xdr:from>
    <xdr:to>
      <xdr:col>36</xdr:col>
      <xdr:colOff>165100</xdr:colOff>
      <xdr:row>99</xdr:row>
      <xdr:rowOff>78797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95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69924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704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12998</xdr:rowOff>
    </xdr:from>
    <xdr:to>
      <xdr:col>85</xdr:col>
      <xdr:colOff>127000</xdr:colOff>
      <xdr:row>38</xdr:row>
      <xdr:rowOff>33869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528098"/>
          <a:ext cx="838200" cy="2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19765</xdr:rowOff>
    </xdr:from>
    <xdr:to>
      <xdr:col>81</xdr:col>
      <xdr:colOff>50800</xdr:colOff>
      <xdr:row>38</xdr:row>
      <xdr:rowOff>33869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534865"/>
          <a:ext cx="889000" cy="1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81206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25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19765</xdr:rowOff>
    </xdr:from>
    <xdr:to>
      <xdr:col>76</xdr:col>
      <xdr:colOff>114300</xdr:colOff>
      <xdr:row>38</xdr:row>
      <xdr:rowOff>26329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534865"/>
          <a:ext cx="8890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75723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116196</xdr:rowOff>
    </xdr:from>
    <xdr:to>
      <xdr:col>71</xdr:col>
      <xdr:colOff>177800</xdr:colOff>
      <xdr:row>38</xdr:row>
      <xdr:rowOff>26329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459846"/>
          <a:ext cx="889000" cy="8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69510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58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63933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57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133648</xdr:rowOff>
    </xdr:from>
    <xdr:to>
      <xdr:col>85</xdr:col>
      <xdr:colOff>177800</xdr:colOff>
      <xdr:row>38</xdr:row>
      <xdr:rowOff>63798</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47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112075</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4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154520</xdr:rowOff>
    </xdr:from>
    <xdr:to>
      <xdr:col>81</xdr:col>
      <xdr:colOff>101600</xdr:colOff>
      <xdr:row>38</xdr:row>
      <xdr:rowOff>84669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49817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75796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59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140415</xdr:rowOff>
    </xdr:from>
    <xdr:to>
      <xdr:col>76</xdr:col>
      <xdr:colOff>165100</xdr:colOff>
      <xdr:row>38</xdr:row>
      <xdr:rowOff>70565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48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61692</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57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146980</xdr:rowOff>
    </xdr:from>
    <xdr:to>
      <xdr:col>72</xdr:col>
      <xdr:colOff>38100</xdr:colOff>
      <xdr:row>38</xdr:row>
      <xdr:rowOff>77130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49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93657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26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65396</xdr:rowOff>
    </xdr:from>
    <xdr:to>
      <xdr:col>67</xdr:col>
      <xdr:colOff>101600</xdr:colOff>
      <xdr:row>37</xdr:row>
      <xdr:rowOff>166996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0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12073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18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101575</xdr:rowOff>
    </xdr:from>
    <xdr:to>
      <xdr:col>85</xdr:col>
      <xdr:colOff>127000</xdr:colOff>
      <xdr:row>58</xdr:row>
      <xdr:rowOff>105930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10045675"/>
          <a:ext cx="8382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92535</xdr:rowOff>
    </xdr:from>
    <xdr:ext cx="599010"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69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105930</xdr:rowOff>
    </xdr:from>
    <xdr:to>
      <xdr:col>81</xdr:col>
      <xdr:colOff>50800</xdr:colOff>
      <xdr:row>58</xdr:row>
      <xdr:rowOff>106016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10050030"/>
          <a:ext cx="889000" cy="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50423</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181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104842</xdr:rowOff>
    </xdr:from>
    <xdr:to>
      <xdr:col>76</xdr:col>
      <xdr:colOff>114300</xdr:colOff>
      <xdr:row>58</xdr:row>
      <xdr:rowOff>106016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3703300" y="10048942"/>
          <a:ext cx="889000" cy="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49989</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292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104842</xdr:rowOff>
    </xdr:from>
    <xdr:to>
      <xdr:col>71</xdr:col>
      <xdr:colOff>177800</xdr:colOff>
      <xdr:row>58</xdr:row>
      <xdr:rowOff>137134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10048942"/>
          <a:ext cx="889000" cy="3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35619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03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45567</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14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50775</xdr:rowOff>
    </xdr:from>
    <xdr:to>
      <xdr:col>85</xdr:col>
      <xdr:colOff>177800</xdr:colOff>
      <xdr:row>58</xdr:row>
      <xdr:rowOff>152375</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99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137152</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90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55130</xdr:rowOff>
    </xdr:from>
    <xdr:to>
      <xdr:col>81</xdr:col>
      <xdr:colOff>101600</xdr:colOff>
      <xdr:row>58</xdr:row>
      <xdr:rowOff>156730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99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147857</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1009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55216</xdr:rowOff>
    </xdr:from>
    <xdr:to>
      <xdr:col>76</xdr:col>
      <xdr:colOff>165100</xdr:colOff>
      <xdr:row>58</xdr:row>
      <xdr:rowOff>156816</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99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147943</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1009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54042</xdr:rowOff>
    </xdr:from>
    <xdr:to>
      <xdr:col>72</xdr:col>
      <xdr:colOff>38100</xdr:colOff>
      <xdr:row>58</xdr:row>
      <xdr:rowOff>155642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99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146769</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1009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86334</xdr:rowOff>
    </xdr:from>
    <xdr:to>
      <xdr:col>67</xdr:col>
      <xdr:colOff>101600</xdr:colOff>
      <xdr:row>59</xdr:row>
      <xdr:rowOff>16484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1003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7611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1012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3516</xdr:rowOff>
    </xdr:from>
    <xdr:to>
      <xdr:col>85</xdr:col>
      <xdr:colOff>127000</xdr:colOff>
      <xdr:row>79</xdr:row>
      <xdr:rowOff>23192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548066"/>
          <a:ext cx="838200" cy="19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166337</xdr:rowOff>
    </xdr:from>
    <xdr:to>
      <xdr:col>81</xdr:col>
      <xdr:colOff>50800</xdr:colOff>
      <xdr:row>79</xdr:row>
      <xdr:rowOff>3516</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539437"/>
          <a:ext cx="889000" cy="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67867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166337</xdr:rowOff>
    </xdr:from>
    <xdr:to>
      <xdr:col>76</xdr:col>
      <xdr:colOff>114300</xdr:colOff>
      <xdr:row>79</xdr:row>
      <xdr:rowOff>35083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539437"/>
          <a:ext cx="889000" cy="4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49829</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35083</xdr:rowOff>
    </xdr:from>
    <xdr:to>
      <xdr:col>71</xdr:col>
      <xdr:colOff>177800</xdr:colOff>
      <xdr:row>79</xdr:row>
      <xdr:rowOff>43300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579633"/>
          <a:ext cx="889000" cy="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143842</xdr:rowOff>
    </xdr:from>
    <xdr:to>
      <xdr:col>85</xdr:col>
      <xdr:colOff>177800</xdr:colOff>
      <xdr:row>79</xdr:row>
      <xdr:rowOff>73992</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51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98596</xdr:rowOff>
    </xdr:from>
    <xdr:ext cx="534377"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47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124166</xdr:rowOff>
    </xdr:from>
    <xdr:to>
      <xdr:col>81</xdr:col>
      <xdr:colOff>101600</xdr:colOff>
      <xdr:row>79</xdr:row>
      <xdr:rowOff>54316</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49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45443</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14111" y="1358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115537</xdr:rowOff>
    </xdr:from>
    <xdr:to>
      <xdr:col>76</xdr:col>
      <xdr:colOff>165100</xdr:colOff>
      <xdr:row>79</xdr:row>
      <xdr:rowOff>45687</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48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62214</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25111" y="1326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155733</xdr:rowOff>
    </xdr:from>
    <xdr:to>
      <xdr:col>72</xdr:col>
      <xdr:colOff>38100</xdr:colOff>
      <xdr:row>79</xdr:row>
      <xdr:rowOff>85883</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52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77010</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8" y="1362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163950</xdr:rowOff>
    </xdr:from>
    <xdr:to>
      <xdr:col>67</xdr:col>
      <xdr:colOff>101600</xdr:colOff>
      <xdr:row>79</xdr:row>
      <xdr:rowOff>94100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53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85227</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5017" y="13629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111058</xdr:rowOff>
    </xdr:from>
    <xdr:to>
      <xdr:col>85</xdr:col>
      <xdr:colOff>127000</xdr:colOff>
      <xdr:row>98</xdr:row>
      <xdr:rowOff>120766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5481300" y="16913158"/>
          <a:ext cx="838200" cy="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168676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627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106505</xdr:rowOff>
    </xdr:from>
    <xdr:to>
      <xdr:col>81</xdr:col>
      <xdr:colOff>50800</xdr:colOff>
      <xdr:row>98</xdr:row>
      <xdr:rowOff>111058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908605"/>
          <a:ext cx="889000" cy="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99699</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5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106505</xdr:rowOff>
    </xdr:from>
    <xdr:to>
      <xdr:col>76</xdr:col>
      <xdr:colOff>114300</xdr:colOff>
      <xdr:row>98</xdr:row>
      <xdr:rowOff>115213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908605"/>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103055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56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107885</xdr:rowOff>
    </xdr:from>
    <xdr:to>
      <xdr:col>71</xdr:col>
      <xdr:colOff>177800</xdr:colOff>
      <xdr:row>98</xdr:row>
      <xdr:rowOff>115213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909985"/>
          <a:ext cx="889000" cy="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95221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55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98925</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55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69966</xdr:rowOff>
    </xdr:from>
    <xdr:to>
      <xdr:col>85</xdr:col>
      <xdr:colOff>177800</xdr:colOff>
      <xdr:row>99</xdr:row>
      <xdr:rowOff>116</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87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48393</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85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60258</xdr:rowOff>
    </xdr:from>
    <xdr:to>
      <xdr:col>81</xdr:col>
      <xdr:colOff>101600</xdr:colOff>
      <xdr:row>98</xdr:row>
      <xdr:rowOff>161858</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86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152985</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95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55705</xdr:rowOff>
    </xdr:from>
    <xdr:to>
      <xdr:col>76</xdr:col>
      <xdr:colOff>165100</xdr:colOff>
      <xdr:row>98</xdr:row>
      <xdr:rowOff>157305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85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148432</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5" y="16950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64413</xdr:rowOff>
    </xdr:from>
    <xdr:to>
      <xdr:col>72</xdr:col>
      <xdr:colOff>38100</xdr:colOff>
      <xdr:row>98</xdr:row>
      <xdr:rowOff>166013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86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157140</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95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57085</xdr:rowOff>
    </xdr:from>
    <xdr:to>
      <xdr:col>67</xdr:col>
      <xdr:colOff>101600</xdr:colOff>
      <xdr:row>98</xdr:row>
      <xdr:rowOff>158685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85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149812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95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主な構成項目は、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総務費、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民生費、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衛生費、土木費、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公債費の順となっており、すべての項目で類似団体平均値を下回っている。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ほとんどすべての目的別経費において、コロナ関連経費が最大の要因となって前年度より増加している。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コロナ関連経費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以外では、総務費については体験交流センター耐震改修事業や減債基金への積立などにより、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民生費については総合保健福祉施設整備のための地域福祉基金への積立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介護保険特別会計への繰出金の増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また、衛生費については大谷処理場大規模改修に係る相楽郡広域事務組合負担金などにより、土木費については祝橋架替事業や町道拡幅改良事業などにより、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消防費については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マンホールトイレ整備事業などにより増加している。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京都府和束町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財政調整基金については、中長期的な見通しのもとに、計画的に決算剰余金を中心に積み立てを行い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ながら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運営してきたが、令和元年度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地方税の減収等により取崩を行った。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年度において△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0.87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ポイント減少しているが、これは普通交付税が増加したことにより標準財政規模が増加したことに伴うものであり、財政調整基金残高は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百万円増加している。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年度の実質単年度収支については、黒字を確保しているものの、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財政調整基金への積立が増加したことや繰上償還を実施していない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ことにより、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黒字幅は減少して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今後は大規模な施設改修・耐震化事業や特別会計への繰出金の増による歳出の増大が予想されるため、効率的・適切に事業を進め、健全な財政運営に努める。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京都府和束町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引き続き、全会計が黒字となった。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国民健康保険特別会計（事業勘定）については、平成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年度以前は赤字であったが、財政運営主体が都道府県に移管したこと、保険給付費が平成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年度以前と比較すると落ち着いてきたことにより黒字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が続いている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簡易水道事業特別会計については、簡易水道統合事業に係る元金償還が開始したことに伴い公債費が増加したことにより、黒字額が減少した。今後、元金償還が順次開始し、さらに増加していくため、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水道料金の見直しを行い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適切な料金設定のもとで健全な企業経営に努める。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介護保険特別会計（保険事業勘定）については、前年度と比較して黒字額が拡大したが、これは翌年度に精算される国庫補助金等の返還額を翌年度に繰越している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こと、令和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年後の保険給付費等を見据えて算定した保険料見直しの初年度である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ためである。令和元年度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保険給付費が急激に増大しており、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介護認定者数</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も増加傾向であること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により、今後もさらに増加が見込まれるため、予防施策を充実させつつ、必要な保険料の見直しを行いながら適切な財政運営に努める。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国民健康保険特別会計（直診勘定）については、平成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年度に町内医療機関の１つが休診となったことに伴う患者数の増により収支の好転が図れたが、平成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年度に当該医療機関が再開されたため収支が悪化し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た。それ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以降は診療収入が減少し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ており、令和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年度はコロナに係る受診控えに伴う診療収入の減少の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ため、一般会計からの繰入金の増額により運営できている状態である。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下水道事業特別会計については、基準外繰入金により、経営維持されている状態であることから、経費削減等を行いつつ、持続可能な経営に努める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508;&#35506;&#23554;&#29992;/&#33258;&#27835;&#25391;&#33288;&#35506;/06&#31246;&#36001;&#25919;&#25285;&#24403;&#65288;&#36001;&#25919;&#65289;/06%20&#27770;&#31639;&#32113;&#35336;/15%20&#36001;&#25919;&#27604;&#36611;&#20998;&#26512;&#34920;&#65295;&#27507;&#20986;&#27604;&#36611;&#20998;&#26512;&#34920;&#8594;&#36039;&#26009;&#38598;&#12408;/&#20196;&#21644;&#65298;&#24180;&#24230;&#27770;&#31639;/04%20&#9313;10&#26376;&#20844;&#34920;&#20998;&#65288;&#36861;&#21152;&#20998;&#65289;/04%20&#24066;&#30010;&#26449;&#22238;&#31572;/21%20&#21644;&#26463;&#30010;&#9675;ok/&#65288;10.4&#20462;&#27491;&#65289;&#12304;&#36001;&#25919;&#29366;&#27841;&#36039;&#26009;&#38598;&#12305;_263656_&#21644;&#26463;&#30010;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76.3</v>
          </cell>
          <cell r="BX51">
            <v>79.5</v>
          </cell>
          <cell r="CF51">
            <v>71</v>
          </cell>
          <cell r="CN51">
            <v>68.3</v>
          </cell>
          <cell r="CV51">
            <v>63.1</v>
          </cell>
        </row>
        <row r="53">
          <cell r="BP53">
            <v>69.2</v>
          </cell>
          <cell r="BX53">
            <v>68.599999999999994</v>
          </cell>
          <cell r="CF53">
            <v>70.099999999999994</v>
          </cell>
          <cell r="CN53">
            <v>71.2</v>
          </cell>
          <cell r="CV53">
            <v>71.900000000000006</v>
          </cell>
        </row>
        <row r="55">
          <cell r="AN55" t="str">
            <v>類似団体内平均値</v>
          </cell>
          <cell r="BP55">
            <v>0</v>
          </cell>
          <cell r="BX55">
            <v>0</v>
          </cell>
          <cell r="CF55">
            <v>0</v>
          </cell>
          <cell r="CN55">
            <v>0</v>
          </cell>
          <cell r="CV55">
            <v>0</v>
          </cell>
        </row>
        <row r="57">
          <cell r="BP57">
            <v>56.3</v>
          </cell>
          <cell r="BX57">
            <v>57.7</v>
          </cell>
          <cell r="CF57">
            <v>58.9</v>
          </cell>
          <cell r="CN57">
            <v>60</v>
          </cell>
          <cell r="CV57">
            <v>60.9</v>
          </cell>
        </row>
        <row r="72">
          <cell r="BP72" t="str">
            <v>H28</v>
          </cell>
          <cell r="BX72" t="str">
            <v>H29</v>
          </cell>
          <cell r="CF72" t="str">
            <v>H30</v>
          </cell>
          <cell r="CN72" t="str">
            <v>R01</v>
          </cell>
          <cell r="CV72" t="str">
            <v>R02</v>
          </cell>
        </row>
        <row r="73">
          <cell r="AN73" t="str">
            <v>当該団体値</v>
          </cell>
          <cell r="BP73">
            <v>76.3</v>
          </cell>
          <cell r="BX73">
            <v>79.5</v>
          </cell>
          <cell r="CF73">
            <v>71</v>
          </cell>
          <cell r="CN73">
            <v>68.3</v>
          </cell>
          <cell r="CV73">
            <v>63.1</v>
          </cell>
        </row>
        <row r="75">
          <cell r="BP75">
            <v>11.5</v>
          </cell>
          <cell r="BX75">
            <v>11.1</v>
          </cell>
          <cell r="CF75">
            <v>11.3</v>
          </cell>
          <cell r="CN75">
            <v>11.9</v>
          </cell>
          <cell r="CV75">
            <v>12.7</v>
          </cell>
        </row>
        <row r="77">
          <cell r="AN77" t="str">
            <v>類似団体内平均値</v>
          </cell>
          <cell r="BP77">
            <v>0</v>
          </cell>
          <cell r="BX77">
            <v>0</v>
          </cell>
          <cell r="CF77">
            <v>0</v>
          </cell>
          <cell r="CN77">
            <v>0</v>
          </cell>
          <cell r="CV77">
            <v>0</v>
          </cell>
        </row>
        <row r="79">
          <cell r="BP79">
            <v>7.4</v>
          </cell>
          <cell r="BX79">
            <v>7.1</v>
          </cell>
          <cell r="CF79">
            <v>7.1</v>
          </cell>
          <cell r="CN79">
            <v>7.3</v>
          </cell>
          <cell r="CV79">
            <v>7.4</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2">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3861595</v>
      </c>
      <c r="BO4" s="395"/>
      <c r="BP4" s="395"/>
      <c r="BQ4" s="395"/>
      <c r="BR4" s="395"/>
      <c r="BS4" s="395"/>
      <c r="BT4" s="395"/>
      <c r="BU4" s="396"/>
      <c r="BV4" s="394">
        <v>3293161</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2.1</v>
      </c>
      <c r="CU4" s="401"/>
      <c r="CV4" s="401"/>
      <c r="CW4" s="401"/>
      <c r="CX4" s="401"/>
      <c r="CY4" s="401"/>
      <c r="CZ4" s="401"/>
      <c r="DA4" s="402"/>
      <c r="DB4" s="400">
        <v>3.2</v>
      </c>
      <c r="DC4" s="401"/>
      <c r="DD4" s="401"/>
      <c r="DE4" s="401"/>
      <c r="DF4" s="401"/>
      <c r="DG4" s="401"/>
      <c r="DH4" s="401"/>
      <c r="DI4" s="402"/>
      <c r="DJ4" s="186"/>
      <c r="DK4" s="186"/>
      <c r="DL4" s="186"/>
      <c r="DM4" s="186"/>
      <c r="DN4" s="186"/>
      <c r="DO4" s="186"/>
    </row>
    <row r="5" spans="1:119" ht="18.75" customHeight="1" x14ac:dyDescent="0.2">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3780394</v>
      </c>
      <c r="BO5" s="432"/>
      <c r="BP5" s="432"/>
      <c r="BQ5" s="432"/>
      <c r="BR5" s="432"/>
      <c r="BS5" s="432"/>
      <c r="BT5" s="432"/>
      <c r="BU5" s="433"/>
      <c r="BV5" s="431">
        <v>3211861</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93</v>
      </c>
      <c r="CU5" s="429"/>
      <c r="CV5" s="429"/>
      <c r="CW5" s="429"/>
      <c r="CX5" s="429"/>
      <c r="CY5" s="429"/>
      <c r="CZ5" s="429"/>
      <c r="DA5" s="430"/>
      <c r="DB5" s="428">
        <v>98</v>
      </c>
      <c r="DC5" s="429"/>
      <c r="DD5" s="429"/>
      <c r="DE5" s="429"/>
      <c r="DF5" s="429"/>
      <c r="DG5" s="429"/>
      <c r="DH5" s="429"/>
      <c r="DI5" s="430"/>
      <c r="DJ5" s="186"/>
      <c r="DK5" s="186"/>
      <c r="DL5" s="186"/>
      <c r="DM5" s="186"/>
      <c r="DN5" s="186"/>
      <c r="DO5" s="186"/>
    </row>
    <row r="6" spans="1:119" ht="18.75" customHeight="1" x14ac:dyDescent="0.2">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102</v>
      </c>
      <c r="AV6" s="464"/>
      <c r="AW6" s="464"/>
      <c r="AX6" s="464"/>
      <c r="AY6" s="465" t="s">
        <v>103</v>
      </c>
      <c r="AZ6" s="466"/>
      <c r="BA6" s="466"/>
      <c r="BB6" s="466"/>
      <c r="BC6" s="466"/>
      <c r="BD6" s="466"/>
      <c r="BE6" s="466"/>
      <c r="BF6" s="466"/>
      <c r="BG6" s="466"/>
      <c r="BH6" s="466"/>
      <c r="BI6" s="466"/>
      <c r="BJ6" s="466"/>
      <c r="BK6" s="466"/>
      <c r="BL6" s="466"/>
      <c r="BM6" s="467"/>
      <c r="BN6" s="431">
        <v>81201</v>
      </c>
      <c r="BO6" s="432"/>
      <c r="BP6" s="432"/>
      <c r="BQ6" s="432"/>
      <c r="BR6" s="432"/>
      <c r="BS6" s="432"/>
      <c r="BT6" s="432"/>
      <c r="BU6" s="433"/>
      <c r="BV6" s="431">
        <v>81300</v>
      </c>
      <c r="BW6" s="432"/>
      <c r="BX6" s="432"/>
      <c r="BY6" s="432"/>
      <c r="BZ6" s="432"/>
      <c r="CA6" s="432"/>
      <c r="CB6" s="432"/>
      <c r="CC6" s="433"/>
      <c r="CD6" s="434" t="s">
        <v>104</v>
      </c>
      <c r="CE6" s="435"/>
      <c r="CF6" s="435"/>
      <c r="CG6" s="435"/>
      <c r="CH6" s="435"/>
      <c r="CI6" s="435"/>
      <c r="CJ6" s="435"/>
      <c r="CK6" s="435"/>
      <c r="CL6" s="435"/>
      <c r="CM6" s="435"/>
      <c r="CN6" s="435"/>
      <c r="CO6" s="435"/>
      <c r="CP6" s="435"/>
      <c r="CQ6" s="435"/>
      <c r="CR6" s="435"/>
      <c r="CS6" s="436"/>
      <c r="CT6" s="468">
        <v>95.7</v>
      </c>
      <c r="CU6" s="469"/>
      <c r="CV6" s="469"/>
      <c r="CW6" s="469"/>
      <c r="CX6" s="469"/>
      <c r="CY6" s="469"/>
      <c r="CZ6" s="469"/>
      <c r="DA6" s="470"/>
      <c r="DB6" s="468">
        <v>100.9</v>
      </c>
      <c r="DC6" s="469"/>
      <c r="DD6" s="469"/>
      <c r="DE6" s="469"/>
      <c r="DF6" s="469"/>
      <c r="DG6" s="469"/>
      <c r="DH6" s="469"/>
      <c r="DI6" s="470"/>
      <c r="DJ6" s="186"/>
      <c r="DK6" s="186"/>
      <c r="DL6" s="186"/>
      <c r="DM6" s="186"/>
      <c r="DN6" s="186"/>
      <c r="DO6" s="186"/>
    </row>
    <row r="7" spans="1:119" ht="18.75" customHeight="1" x14ac:dyDescent="0.2">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105</v>
      </c>
      <c r="AN7" s="461"/>
      <c r="AO7" s="461"/>
      <c r="AP7" s="461"/>
      <c r="AQ7" s="461"/>
      <c r="AR7" s="461"/>
      <c r="AS7" s="461"/>
      <c r="AT7" s="462"/>
      <c r="AU7" s="463" t="s">
        <v>106</v>
      </c>
      <c r="AV7" s="464"/>
      <c r="AW7" s="464"/>
      <c r="AX7" s="464"/>
      <c r="AY7" s="465" t="s">
        <v>107</v>
      </c>
      <c r="AZ7" s="466"/>
      <c r="BA7" s="466"/>
      <c r="BB7" s="466"/>
      <c r="BC7" s="466"/>
      <c r="BD7" s="466"/>
      <c r="BE7" s="466"/>
      <c r="BF7" s="466"/>
      <c r="BG7" s="466"/>
      <c r="BH7" s="466"/>
      <c r="BI7" s="466"/>
      <c r="BJ7" s="466"/>
      <c r="BK7" s="466"/>
      <c r="BL7" s="466"/>
      <c r="BM7" s="467"/>
      <c r="BN7" s="431">
        <v>38103</v>
      </c>
      <c r="BO7" s="432"/>
      <c r="BP7" s="432"/>
      <c r="BQ7" s="432"/>
      <c r="BR7" s="432"/>
      <c r="BS7" s="432"/>
      <c r="BT7" s="432"/>
      <c r="BU7" s="433"/>
      <c r="BV7" s="431">
        <v>18282</v>
      </c>
      <c r="BW7" s="432"/>
      <c r="BX7" s="432"/>
      <c r="BY7" s="432"/>
      <c r="BZ7" s="432"/>
      <c r="CA7" s="432"/>
      <c r="CB7" s="432"/>
      <c r="CC7" s="433"/>
      <c r="CD7" s="434" t="s">
        <v>108</v>
      </c>
      <c r="CE7" s="435"/>
      <c r="CF7" s="435"/>
      <c r="CG7" s="435"/>
      <c r="CH7" s="435"/>
      <c r="CI7" s="435"/>
      <c r="CJ7" s="435"/>
      <c r="CK7" s="435"/>
      <c r="CL7" s="435"/>
      <c r="CM7" s="435"/>
      <c r="CN7" s="435"/>
      <c r="CO7" s="435"/>
      <c r="CP7" s="435"/>
      <c r="CQ7" s="435"/>
      <c r="CR7" s="435"/>
      <c r="CS7" s="436"/>
      <c r="CT7" s="431">
        <v>2102064</v>
      </c>
      <c r="CU7" s="432"/>
      <c r="CV7" s="432"/>
      <c r="CW7" s="432"/>
      <c r="CX7" s="432"/>
      <c r="CY7" s="432"/>
      <c r="CZ7" s="432"/>
      <c r="DA7" s="433"/>
      <c r="DB7" s="431">
        <v>1994051</v>
      </c>
      <c r="DC7" s="432"/>
      <c r="DD7" s="432"/>
      <c r="DE7" s="432"/>
      <c r="DF7" s="432"/>
      <c r="DG7" s="432"/>
      <c r="DH7" s="432"/>
      <c r="DI7" s="433"/>
      <c r="DJ7" s="186"/>
      <c r="DK7" s="186"/>
      <c r="DL7" s="186"/>
      <c r="DM7" s="186"/>
      <c r="DN7" s="186"/>
      <c r="DO7" s="186"/>
    </row>
    <row r="8" spans="1:119" ht="18.75" customHeight="1" thickBot="1" x14ac:dyDescent="0.25">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109</v>
      </c>
      <c r="AN8" s="461"/>
      <c r="AO8" s="461"/>
      <c r="AP8" s="461"/>
      <c r="AQ8" s="461"/>
      <c r="AR8" s="461"/>
      <c r="AS8" s="461"/>
      <c r="AT8" s="462"/>
      <c r="AU8" s="463" t="s">
        <v>106</v>
      </c>
      <c r="AV8" s="464"/>
      <c r="AW8" s="464"/>
      <c r="AX8" s="464"/>
      <c r="AY8" s="465" t="s">
        <v>110</v>
      </c>
      <c r="AZ8" s="466"/>
      <c r="BA8" s="466"/>
      <c r="BB8" s="466"/>
      <c r="BC8" s="466"/>
      <c r="BD8" s="466"/>
      <c r="BE8" s="466"/>
      <c r="BF8" s="466"/>
      <c r="BG8" s="466"/>
      <c r="BH8" s="466"/>
      <c r="BI8" s="466"/>
      <c r="BJ8" s="466"/>
      <c r="BK8" s="466"/>
      <c r="BL8" s="466"/>
      <c r="BM8" s="467"/>
      <c r="BN8" s="431">
        <v>43098</v>
      </c>
      <c r="BO8" s="432"/>
      <c r="BP8" s="432"/>
      <c r="BQ8" s="432"/>
      <c r="BR8" s="432"/>
      <c r="BS8" s="432"/>
      <c r="BT8" s="432"/>
      <c r="BU8" s="433"/>
      <c r="BV8" s="431">
        <v>63018</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0.21</v>
      </c>
      <c r="CU8" s="472"/>
      <c r="CV8" s="472"/>
      <c r="CW8" s="472"/>
      <c r="CX8" s="472"/>
      <c r="CY8" s="472"/>
      <c r="CZ8" s="472"/>
      <c r="DA8" s="473"/>
      <c r="DB8" s="471">
        <v>0.21</v>
      </c>
      <c r="DC8" s="472"/>
      <c r="DD8" s="472"/>
      <c r="DE8" s="472"/>
      <c r="DF8" s="472"/>
      <c r="DG8" s="472"/>
      <c r="DH8" s="472"/>
      <c r="DI8" s="473"/>
      <c r="DJ8" s="186"/>
      <c r="DK8" s="186"/>
      <c r="DL8" s="186"/>
      <c r="DM8" s="186"/>
      <c r="DN8" s="186"/>
      <c r="DO8" s="186"/>
    </row>
    <row r="9" spans="1:119" ht="18.75" customHeight="1" thickBot="1" x14ac:dyDescent="0.25">
      <c r="A9" s="187"/>
      <c r="B9" s="425" t="s">
        <v>112</v>
      </c>
      <c r="C9" s="426"/>
      <c r="D9" s="426"/>
      <c r="E9" s="426"/>
      <c r="F9" s="426"/>
      <c r="G9" s="426"/>
      <c r="H9" s="426"/>
      <c r="I9" s="426"/>
      <c r="J9" s="426"/>
      <c r="K9" s="474"/>
      <c r="L9" s="475" t="s">
        <v>113</v>
      </c>
      <c r="M9" s="476"/>
      <c r="N9" s="476"/>
      <c r="O9" s="476"/>
      <c r="P9" s="476"/>
      <c r="Q9" s="477"/>
      <c r="R9" s="478">
        <v>3478</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116</v>
      </c>
      <c r="AV9" s="464"/>
      <c r="AW9" s="464"/>
      <c r="AX9" s="464"/>
      <c r="AY9" s="465" t="s">
        <v>117</v>
      </c>
      <c r="AZ9" s="466"/>
      <c r="BA9" s="466"/>
      <c r="BB9" s="466"/>
      <c r="BC9" s="466"/>
      <c r="BD9" s="466"/>
      <c r="BE9" s="466"/>
      <c r="BF9" s="466"/>
      <c r="BG9" s="466"/>
      <c r="BH9" s="466"/>
      <c r="BI9" s="466"/>
      <c r="BJ9" s="466"/>
      <c r="BK9" s="466"/>
      <c r="BL9" s="466"/>
      <c r="BM9" s="467"/>
      <c r="BN9" s="431">
        <v>-19920</v>
      </c>
      <c r="BO9" s="432"/>
      <c r="BP9" s="432"/>
      <c r="BQ9" s="432"/>
      <c r="BR9" s="432"/>
      <c r="BS9" s="432"/>
      <c r="BT9" s="432"/>
      <c r="BU9" s="433"/>
      <c r="BV9" s="431">
        <v>-62827</v>
      </c>
      <c r="BW9" s="432"/>
      <c r="BX9" s="432"/>
      <c r="BY9" s="432"/>
      <c r="BZ9" s="432"/>
      <c r="CA9" s="432"/>
      <c r="CB9" s="432"/>
      <c r="CC9" s="433"/>
      <c r="CD9" s="434" t="s">
        <v>118</v>
      </c>
      <c r="CE9" s="435"/>
      <c r="CF9" s="435"/>
      <c r="CG9" s="435"/>
      <c r="CH9" s="435"/>
      <c r="CI9" s="435"/>
      <c r="CJ9" s="435"/>
      <c r="CK9" s="435"/>
      <c r="CL9" s="435"/>
      <c r="CM9" s="435"/>
      <c r="CN9" s="435"/>
      <c r="CO9" s="435"/>
      <c r="CP9" s="435"/>
      <c r="CQ9" s="435"/>
      <c r="CR9" s="435"/>
      <c r="CS9" s="436"/>
      <c r="CT9" s="428">
        <v>13.1</v>
      </c>
      <c r="CU9" s="429"/>
      <c r="CV9" s="429"/>
      <c r="CW9" s="429"/>
      <c r="CX9" s="429"/>
      <c r="CY9" s="429"/>
      <c r="CZ9" s="429"/>
      <c r="DA9" s="430"/>
      <c r="DB9" s="428">
        <v>15.2</v>
      </c>
      <c r="DC9" s="429"/>
      <c r="DD9" s="429"/>
      <c r="DE9" s="429"/>
      <c r="DF9" s="429"/>
      <c r="DG9" s="429"/>
      <c r="DH9" s="429"/>
      <c r="DI9" s="430"/>
      <c r="DJ9" s="186"/>
      <c r="DK9" s="186"/>
      <c r="DL9" s="186"/>
      <c r="DM9" s="186"/>
      <c r="DN9" s="186"/>
      <c r="DO9" s="186"/>
    </row>
    <row r="10" spans="1:119" ht="18.75" customHeight="1" thickBot="1" x14ac:dyDescent="0.25">
      <c r="A10" s="187"/>
      <c r="B10" s="425"/>
      <c r="C10" s="426"/>
      <c r="D10" s="426"/>
      <c r="E10" s="426"/>
      <c r="F10" s="426"/>
      <c r="G10" s="426"/>
      <c r="H10" s="426"/>
      <c r="I10" s="426"/>
      <c r="J10" s="426"/>
      <c r="K10" s="474"/>
      <c r="L10" s="481" t="s">
        <v>119</v>
      </c>
      <c r="M10" s="461"/>
      <c r="N10" s="461"/>
      <c r="O10" s="461"/>
      <c r="P10" s="461"/>
      <c r="Q10" s="462"/>
      <c r="R10" s="482">
        <v>3956</v>
      </c>
      <c r="S10" s="483"/>
      <c r="T10" s="483"/>
      <c r="U10" s="483"/>
      <c r="V10" s="484"/>
      <c r="W10" s="419"/>
      <c r="X10" s="420"/>
      <c r="Y10" s="420"/>
      <c r="Z10" s="420"/>
      <c r="AA10" s="420"/>
      <c r="AB10" s="420"/>
      <c r="AC10" s="420"/>
      <c r="AD10" s="420"/>
      <c r="AE10" s="420"/>
      <c r="AF10" s="420"/>
      <c r="AG10" s="420"/>
      <c r="AH10" s="420"/>
      <c r="AI10" s="420"/>
      <c r="AJ10" s="420"/>
      <c r="AK10" s="420"/>
      <c r="AL10" s="423"/>
      <c r="AM10" s="460" t="s">
        <v>120</v>
      </c>
      <c r="AN10" s="461"/>
      <c r="AO10" s="461"/>
      <c r="AP10" s="461"/>
      <c r="AQ10" s="461"/>
      <c r="AR10" s="461"/>
      <c r="AS10" s="461"/>
      <c r="AT10" s="462"/>
      <c r="AU10" s="463" t="s">
        <v>121</v>
      </c>
      <c r="AV10" s="464"/>
      <c r="AW10" s="464"/>
      <c r="AX10" s="464"/>
      <c r="AY10" s="465" t="s">
        <v>122</v>
      </c>
      <c r="AZ10" s="466"/>
      <c r="BA10" s="466"/>
      <c r="BB10" s="466"/>
      <c r="BC10" s="466"/>
      <c r="BD10" s="466"/>
      <c r="BE10" s="466"/>
      <c r="BF10" s="466"/>
      <c r="BG10" s="466"/>
      <c r="BH10" s="466"/>
      <c r="BI10" s="466"/>
      <c r="BJ10" s="466"/>
      <c r="BK10" s="466"/>
      <c r="BL10" s="466"/>
      <c r="BM10" s="467"/>
      <c r="BN10" s="431">
        <v>31533</v>
      </c>
      <c r="BO10" s="432"/>
      <c r="BP10" s="432"/>
      <c r="BQ10" s="432"/>
      <c r="BR10" s="432"/>
      <c r="BS10" s="432"/>
      <c r="BT10" s="432"/>
      <c r="BU10" s="433"/>
      <c r="BV10" s="431">
        <v>63025</v>
      </c>
      <c r="BW10" s="432"/>
      <c r="BX10" s="432"/>
      <c r="BY10" s="432"/>
      <c r="BZ10" s="432"/>
      <c r="CA10" s="432"/>
      <c r="CB10" s="432"/>
      <c r="CC10" s="433"/>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25"/>
      <c r="C11" s="426"/>
      <c r="D11" s="426"/>
      <c r="E11" s="426"/>
      <c r="F11" s="426"/>
      <c r="G11" s="426"/>
      <c r="H11" s="426"/>
      <c r="I11" s="426"/>
      <c r="J11" s="426"/>
      <c r="K11" s="474"/>
      <c r="L11" s="485" t="s">
        <v>124</v>
      </c>
      <c r="M11" s="486"/>
      <c r="N11" s="486"/>
      <c r="O11" s="486"/>
      <c r="P11" s="486"/>
      <c r="Q11" s="487"/>
      <c r="R11" s="488" t="s">
        <v>125</v>
      </c>
      <c r="S11" s="489"/>
      <c r="T11" s="489"/>
      <c r="U11" s="489"/>
      <c r="V11" s="490"/>
      <c r="W11" s="419"/>
      <c r="X11" s="420"/>
      <c r="Y11" s="420"/>
      <c r="Z11" s="420"/>
      <c r="AA11" s="420"/>
      <c r="AB11" s="420"/>
      <c r="AC11" s="420"/>
      <c r="AD11" s="420"/>
      <c r="AE11" s="420"/>
      <c r="AF11" s="420"/>
      <c r="AG11" s="420"/>
      <c r="AH11" s="420"/>
      <c r="AI11" s="420"/>
      <c r="AJ11" s="420"/>
      <c r="AK11" s="420"/>
      <c r="AL11" s="423"/>
      <c r="AM11" s="460" t="s">
        <v>126</v>
      </c>
      <c r="AN11" s="461"/>
      <c r="AO11" s="461"/>
      <c r="AP11" s="461"/>
      <c r="AQ11" s="461"/>
      <c r="AR11" s="461"/>
      <c r="AS11" s="461"/>
      <c r="AT11" s="462"/>
      <c r="AU11" s="463" t="s">
        <v>127</v>
      </c>
      <c r="AV11" s="464"/>
      <c r="AW11" s="464"/>
      <c r="AX11" s="464"/>
      <c r="AY11" s="465" t="s">
        <v>128</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51951</v>
      </c>
      <c r="BW11" s="432"/>
      <c r="BX11" s="432"/>
      <c r="BY11" s="432"/>
      <c r="BZ11" s="432"/>
      <c r="CA11" s="432"/>
      <c r="CB11" s="432"/>
      <c r="CC11" s="433"/>
      <c r="CD11" s="434" t="s">
        <v>129</v>
      </c>
      <c r="CE11" s="435"/>
      <c r="CF11" s="435"/>
      <c r="CG11" s="435"/>
      <c r="CH11" s="435"/>
      <c r="CI11" s="435"/>
      <c r="CJ11" s="435"/>
      <c r="CK11" s="435"/>
      <c r="CL11" s="435"/>
      <c r="CM11" s="435"/>
      <c r="CN11" s="435"/>
      <c r="CO11" s="435"/>
      <c r="CP11" s="435"/>
      <c r="CQ11" s="435"/>
      <c r="CR11" s="435"/>
      <c r="CS11" s="436"/>
      <c r="CT11" s="471" t="s">
        <v>130</v>
      </c>
      <c r="CU11" s="472"/>
      <c r="CV11" s="472"/>
      <c r="CW11" s="472"/>
      <c r="CX11" s="472"/>
      <c r="CY11" s="472"/>
      <c r="CZ11" s="472"/>
      <c r="DA11" s="473"/>
      <c r="DB11" s="471" t="s">
        <v>131</v>
      </c>
      <c r="DC11" s="472"/>
      <c r="DD11" s="472"/>
      <c r="DE11" s="472"/>
      <c r="DF11" s="472"/>
      <c r="DG11" s="472"/>
      <c r="DH11" s="472"/>
      <c r="DI11" s="473"/>
      <c r="DJ11" s="186"/>
      <c r="DK11" s="186"/>
      <c r="DL11" s="186"/>
      <c r="DM11" s="186"/>
      <c r="DN11" s="186"/>
      <c r="DO11" s="186"/>
    </row>
    <row r="12" spans="1:119" ht="18.75" customHeight="1" x14ac:dyDescent="0.2">
      <c r="A12" s="187"/>
      <c r="B12" s="491" t="s">
        <v>132</v>
      </c>
      <c r="C12" s="492"/>
      <c r="D12" s="492"/>
      <c r="E12" s="492"/>
      <c r="F12" s="492"/>
      <c r="G12" s="492"/>
      <c r="H12" s="492"/>
      <c r="I12" s="492"/>
      <c r="J12" s="492"/>
      <c r="K12" s="493"/>
      <c r="L12" s="500" t="s">
        <v>133</v>
      </c>
      <c r="M12" s="501"/>
      <c r="N12" s="501"/>
      <c r="O12" s="501"/>
      <c r="P12" s="501"/>
      <c r="Q12" s="502"/>
      <c r="R12" s="503">
        <v>3768</v>
      </c>
      <c r="S12" s="504"/>
      <c r="T12" s="504"/>
      <c r="U12" s="504"/>
      <c r="V12" s="505"/>
      <c r="W12" s="506" t="s">
        <v>1</v>
      </c>
      <c r="X12" s="464"/>
      <c r="Y12" s="464"/>
      <c r="Z12" s="464"/>
      <c r="AA12" s="464"/>
      <c r="AB12" s="507"/>
      <c r="AC12" s="508" t="s">
        <v>134</v>
      </c>
      <c r="AD12" s="509"/>
      <c r="AE12" s="509"/>
      <c r="AF12" s="509"/>
      <c r="AG12" s="510"/>
      <c r="AH12" s="508" t="s">
        <v>135</v>
      </c>
      <c r="AI12" s="509"/>
      <c r="AJ12" s="509"/>
      <c r="AK12" s="509"/>
      <c r="AL12" s="511"/>
      <c r="AM12" s="460" t="s">
        <v>136</v>
      </c>
      <c r="AN12" s="461"/>
      <c r="AO12" s="461"/>
      <c r="AP12" s="461"/>
      <c r="AQ12" s="461"/>
      <c r="AR12" s="461"/>
      <c r="AS12" s="461"/>
      <c r="AT12" s="462"/>
      <c r="AU12" s="463" t="s">
        <v>116</v>
      </c>
      <c r="AV12" s="464"/>
      <c r="AW12" s="464"/>
      <c r="AX12" s="464"/>
      <c r="AY12" s="465" t="s">
        <v>137</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32137</v>
      </c>
      <c r="BW12" s="432"/>
      <c r="BX12" s="432"/>
      <c r="BY12" s="432"/>
      <c r="BZ12" s="432"/>
      <c r="CA12" s="432"/>
      <c r="CB12" s="432"/>
      <c r="CC12" s="433"/>
      <c r="CD12" s="434" t="s">
        <v>138</v>
      </c>
      <c r="CE12" s="435"/>
      <c r="CF12" s="435"/>
      <c r="CG12" s="435"/>
      <c r="CH12" s="435"/>
      <c r="CI12" s="435"/>
      <c r="CJ12" s="435"/>
      <c r="CK12" s="435"/>
      <c r="CL12" s="435"/>
      <c r="CM12" s="435"/>
      <c r="CN12" s="435"/>
      <c r="CO12" s="435"/>
      <c r="CP12" s="435"/>
      <c r="CQ12" s="435"/>
      <c r="CR12" s="435"/>
      <c r="CS12" s="436"/>
      <c r="CT12" s="471" t="s">
        <v>139</v>
      </c>
      <c r="CU12" s="472"/>
      <c r="CV12" s="472"/>
      <c r="CW12" s="472"/>
      <c r="CX12" s="472"/>
      <c r="CY12" s="472"/>
      <c r="CZ12" s="472"/>
      <c r="DA12" s="473"/>
      <c r="DB12" s="471" t="s">
        <v>131</v>
      </c>
      <c r="DC12" s="472"/>
      <c r="DD12" s="472"/>
      <c r="DE12" s="472"/>
      <c r="DF12" s="472"/>
      <c r="DG12" s="472"/>
      <c r="DH12" s="472"/>
      <c r="DI12" s="473"/>
      <c r="DJ12" s="186"/>
      <c r="DK12" s="186"/>
      <c r="DL12" s="186"/>
      <c r="DM12" s="186"/>
      <c r="DN12" s="186"/>
      <c r="DO12" s="186"/>
    </row>
    <row r="13" spans="1:119" ht="18.75" customHeight="1" x14ac:dyDescent="0.2">
      <c r="A13" s="187"/>
      <c r="B13" s="494"/>
      <c r="C13" s="495"/>
      <c r="D13" s="495"/>
      <c r="E13" s="495"/>
      <c r="F13" s="495"/>
      <c r="G13" s="495"/>
      <c r="H13" s="495"/>
      <c r="I13" s="495"/>
      <c r="J13" s="495"/>
      <c r="K13" s="496"/>
      <c r="L13" s="197"/>
      <c r="M13" s="522" t="s">
        <v>140</v>
      </c>
      <c r="N13" s="523"/>
      <c r="O13" s="523"/>
      <c r="P13" s="523"/>
      <c r="Q13" s="524"/>
      <c r="R13" s="515">
        <v>3745</v>
      </c>
      <c r="S13" s="516"/>
      <c r="T13" s="516"/>
      <c r="U13" s="516"/>
      <c r="V13" s="517"/>
      <c r="W13" s="447" t="s">
        <v>141</v>
      </c>
      <c r="X13" s="448"/>
      <c r="Y13" s="448"/>
      <c r="Z13" s="448"/>
      <c r="AA13" s="448"/>
      <c r="AB13" s="438"/>
      <c r="AC13" s="482">
        <v>482</v>
      </c>
      <c r="AD13" s="483"/>
      <c r="AE13" s="483"/>
      <c r="AF13" s="483"/>
      <c r="AG13" s="525"/>
      <c r="AH13" s="482">
        <v>506</v>
      </c>
      <c r="AI13" s="483"/>
      <c r="AJ13" s="483"/>
      <c r="AK13" s="483"/>
      <c r="AL13" s="484"/>
      <c r="AM13" s="460" t="s">
        <v>142</v>
      </c>
      <c r="AN13" s="461"/>
      <c r="AO13" s="461"/>
      <c r="AP13" s="461"/>
      <c r="AQ13" s="461"/>
      <c r="AR13" s="461"/>
      <c r="AS13" s="461"/>
      <c r="AT13" s="462"/>
      <c r="AU13" s="463" t="s">
        <v>143</v>
      </c>
      <c r="AV13" s="464"/>
      <c r="AW13" s="464"/>
      <c r="AX13" s="464"/>
      <c r="AY13" s="465" t="s">
        <v>144</v>
      </c>
      <c r="AZ13" s="466"/>
      <c r="BA13" s="466"/>
      <c r="BB13" s="466"/>
      <c r="BC13" s="466"/>
      <c r="BD13" s="466"/>
      <c r="BE13" s="466"/>
      <c r="BF13" s="466"/>
      <c r="BG13" s="466"/>
      <c r="BH13" s="466"/>
      <c r="BI13" s="466"/>
      <c r="BJ13" s="466"/>
      <c r="BK13" s="466"/>
      <c r="BL13" s="466"/>
      <c r="BM13" s="467"/>
      <c r="BN13" s="431">
        <v>11613</v>
      </c>
      <c r="BO13" s="432"/>
      <c r="BP13" s="432"/>
      <c r="BQ13" s="432"/>
      <c r="BR13" s="432"/>
      <c r="BS13" s="432"/>
      <c r="BT13" s="432"/>
      <c r="BU13" s="433"/>
      <c r="BV13" s="431">
        <v>20012</v>
      </c>
      <c r="BW13" s="432"/>
      <c r="BX13" s="432"/>
      <c r="BY13" s="432"/>
      <c r="BZ13" s="432"/>
      <c r="CA13" s="432"/>
      <c r="CB13" s="432"/>
      <c r="CC13" s="433"/>
      <c r="CD13" s="434" t="s">
        <v>145</v>
      </c>
      <c r="CE13" s="435"/>
      <c r="CF13" s="435"/>
      <c r="CG13" s="435"/>
      <c r="CH13" s="435"/>
      <c r="CI13" s="435"/>
      <c r="CJ13" s="435"/>
      <c r="CK13" s="435"/>
      <c r="CL13" s="435"/>
      <c r="CM13" s="435"/>
      <c r="CN13" s="435"/>
      <c r="CO13" s="435"/>
      <c r="CP13" s="435"/>
      <c r="CQ13" s="435"/>
      <c r="CR13" s="435"/>
      <c r="CS13" s="436"/>
      <c r="CT13" s="428">
        <v>12.7</v>
      </c>
      <c r="CU13" s="429"/>
      <c r="CV13" s="429"/>
      <c r="CW13" s="429"/>
      <c r="CX13" s="429"/>
      <c r="CY13" s="429"/>
      <c r="CZ13" s="429"/>
      <c r="DA13" s="430"/>
      <c r="DB13" s="428">
        <v>11.9</v>
      </c>
      <c r="DC13" s="429"/>
      <c r="DD13" s="429"/>
      <c r="DE13" s="429"/>
      <c r="DF13" s="429"/>
      <c r="DG13" s="429"/>
      <c r="DH13" s="429"/>
      <c r="DI13" s="430"/>
      <c r="DJ13" s="186"/>
      <c r="DK13" s="186"/>
      <c r="DL13" s="186"/>
      <c r="DM13" s="186"/>
      <c r="DN13" s="186"/>
      <c r="DO13" s="186"/>
    </row>
    <row r="14" spans="1:119" ht="18.75" customHeight="1" thickBot="1" x14ac:dyDescent="0.25">
      <c r="A14" s="187"/>
      <c r="B14" s="494"/>
      <c r="C14" s="495"/>
      <c r="D14" s="495"/>
      <c r="E14" s="495"/>
      <c r="F14" s="495"/>
      <c r="G14" s="495"/>
      <c r="H14" s="495"/>
      <c r="I14" s="495"/>
      <c r="J14" s="495"/>
      <c r="K14" s="496"/>
      <c r="L14" s="512" t="s">
        <v>146</v>
      </c>
      <c r="M14" s="513"/>
      <c r="N14" s="513"/>
      <c r="O14" s="513"/>
      <c r="P14" s="513"/>
      <c r="Q14" s="514"/>
      <c r="R14" s="515">
        <v>3865</v>
      </c>
      <c r="S14" s="516"/>
      <c r="T14" s="516"/>
      <c r="U14" s="516"/>
      <c r="V14" s="517"/>
      <c r="W14" s="421"/>
      <c r="X14" s="422"/>
      <c r="Y14" s="422"/>
      <c r="Z14" s="422"/>
      <c r="AA14" s="422"/>
      <c r="AB14" s="411"/>
      <c r="AC14" s="518">
        <v>25.2</v>
      </c>
      <c r="AD14" s="519"/>
      <c r="AE14" s="519"/>
      <c r="AF14" s="519"/>
      <c r="AG14" s="520"/>
      <c r="AH14" s="518">
        <v>24.5</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147</v>
      </c>
      <c r="CE14" s="527"/>
      <c r="CF14" s="527"/>
      <c r="CG14" s="527"/>
      <c r="CH14" s="527"/>
      <c r="CI14" s="527"/>
      <c r="CJ14" s="527"/>
      <c r="CK14" s="527"/>
      <c r="CL14" s="527"/>
      <c r="CM14" s="527"/>
      <c r="CN14" s="527"/>
      <c r="CO14" s="527"/>
      <c r="CP14" s="527"/>
      <c r="CQ14" s="527"/>
      <c r="CR14" s="527"/>
      <c r="CS14" s="528"/>
      <c r="CT14" s="529">
        <v>63.1</v>
      </c>
      <c r="CU14" s="530"/>
      <c r="CV14" s="530"/>
      <c r="CW14" s="530"/>
      <c r="CX14" s="530"/>
      <c r="CY14" s="530"/>
      <c r="CZ14" s="530"/>
      <c r="DA14" s="531"/>
      <c r="DB14" s="529">
        <v>68.3</v>
      </c>
      <c r="DC14" s="530"/>
      <c r="DD14" s="530"/>
      <c r="DE14" s="530"/>
      <c r="DF14" s="530"/>
      <c r="DG14" s="530"/>
      <c r="DH14" s="530"/>
      <c r="DI14" s="531"/>
      <c r="DJ14" s="186"/>
      <c r="DK14" s="186"/>
      <c r="DL14" s="186"/>
      <c r="DM14" s="186"/>
      <c r="DN14" s="186"/>
      <c r="DO14" s="186"/>
    </row>
    <row r="15" spans="1:119" ht="18.75" customHeight="1" x14ac:dyDescent="0.2">
      <c r="A15" s="187"/>
      <c r="B15" s="494"/>
      <c r="C15" s="495"/>
      <c r="D15" s="495"/>
      <c r="E15" s="495"/>
      <c r="F15" s="495"/>
      <c r="G15" s="495"/>
      <c r="H15" s="495"/>
      <c r="I15" s="495"/>
      <c r="J15" s="495"/>
      <c r="K15" s="496"/>
      <c r="L15" s="197"/>
      <c r="M15" s="522" t="s">
        <v>148</v>
      </c>
      <c r="N15" s="523"/>
      <c r="O15" s="523"/>
      <c r="P15" s="523"/>
      <c r="Q15" s="524"/>
      <c r="R15" s="515">
        <v>3840</v>
      </c>
      <c r="S15" s="516"/>
      <c r="T15" s="516"/>
      <c r="U15" s="516"/>
      <c r="V15" s="517"/>
      <c r="W15" s="447" t="s">
        <v>149</v>
      </c>
      <c r="X15" s="448"/>
      <c r="Y15" s="448"/>
      <c r="Z15" s="448"/>
      <c r="AA15" s="448"/>
      <c r="AB15" s="438"/>
      <c r="AC15" s="482">
        <v>407</v>
      </c>
      <c r="AD15" s="483"/>
      <c r="AE15" s="483"/>
      <c r="AF15" s="483"/>
      <c r="AG15" s="525"/>
      <c r="AH15" s="482">
        <v>479</v>
      </c>
      <c r="AI15" s="483"/>
      <c r="AJ15" s="483"/>
      <c r="AK15" s="483"/>
      <c r="AL15" s="484"/>
      <c r="AM15" s="460"/>
      <c r="AN15" s="461"/>
      <c r="AO15" s="461"/>
      <c r="AP15" s="461"/>
      <c r="AQ15" s="461"/>
      <c r="AR15" s="461"/>
      <c r="AS15" s="461"/>
      <c r="AT15" s="462"/>
      <c r="AU15" s="463"/>
      <c r="AV15" s="464"/>
      <c r="AW15" s="464"/>
      <c r="AX15" s="464"/>
      <c r="AY15" s="391" t="s">
        <v>150</v>
      </c>
      <c r="AZ15" s="392"/>
      <c r="BA15" s="392"/>
      <c r="BB15" s="392"/>
      <c r="BC15" s="392"/>
      <c r="BD15" s="392"/>
      <c r="BE15" s="392"/>
      <c r="BF15" s="392"/>
      <c r="BG15" s="392"/>
      <c r="BH15" s="392"/>
      <c r="BI15" s="392"/>
      <c r="BJ15" s="392"/>
      <c r="BK15" s="392"/>
      <c r="BL15" s="392"/>
      <c r="BM15" s="393"/>
      <c r="BN15" s="394">
        <v>395364</v>
      </c>
      <c r="BO15" s="395"/>
      <c r="BP15" s="395"/>
      <c r="BQ15" s="395"/>
      <c r="BR15" s="395"/>
      <c r="BS15" s="395"/>
      <c r="BT15" s="395"/>
      <c r="BU15" s="396"/>
      <c r="BV15" s="394">
        <v>387993</v>
      </c>
      <c r="BW15" s="395"/>
      <c r="BX15" s="395"/>
      <c r="BY15" s="395"/>
      <c r="BZ15" s="395"/>
      <c r="CA15" s="395"/>
      <c r="CB15" s="395"/>
      <c r="CC15" s="396"/>
      <c r="CD15" s="532" t="s">
        <v>151</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494"/>
      <c r="C16" s="495"/>
      <c r="D16" s="495"/>
      <c r="E16" s="495"/>
      <c r="F16" s="495"/>
      <c r="G16" s="495"/>
      <c r="H16" s="495"/>
      <c r="I16" s="495"/>
      <c r="J16" s="495"/>
      <c r="K16" s="496"/>
      <c r="L16" s="512" t="s">
        <v>152</v>
      </c>
      <c r="M16" s="543"/>
      <c r="N16" s="543"/>
      <c r="O16" s="543"/>
      <c r="P16" s="543"/>
      <c r="Q16" s="544"/>
      <c r="R16" s="535" t="s">
        <v>153</v>
      </c>
      <c r="S16" s="536"/>
      <c r="T16" s="536"/>
      <c r="U16" s="536"/>
      <c r="V16" s="537"/>
      <c r="W16" s="421"/>
      <c r="X16" s="422"/>
      <c r="Y16" s="422"/>
      <c r="Z16" s="422"/>
      <c r="AA16" s="422"/>
      <c r="AB16" s="411"/>
      <c r="AC16" s="518">
        <v>21.3</v>
      </c>
      <c r="AD16" s="519"/>
      <c r="AE16" s="519"/>
      <c r="AF16" s="519"/>
      <c r="AG16" s="520"/>
      <c r="AH16" s="518">
        <v>23.2</v>
      </c>
      <c r="AI16" s="519"/>
      <c r="AJ16" s="519"/>
      <c r="AK16" s="519"/>
      <c r="AL16" s="521"/>
      <c r="AM16" s="460"/>
      <c r="AN16" s="461"/>
      <c r="AO16" s="461"/>
      <c r="AP16" s="461"/>
      <c r="AQ16" s="461"/>
      <c r="AR16" s="461"/>
      <c r="AS16" s="461"/>
      <c r="AT16" s="462"/>
      <c r="AU16" s="463"/>
      <c r="AV16" s="464"/>
      <c r="AW16" s="464"/>
      <c r="AX16" s="464"/>
      <c r="AY16" s="465" t="s">
        <v>154</v>
      </c>
      <c r="AZ16" s="466"/>
      <c r="BA16" s="466"/>
      <c r="BB16" s="466"/>
      <c r="BC16" s="466"/>
      <c r="BD16" s="466"/>
      <c r="BE16" s="466"/>
      <c r="BF16" s="466"/>
      <c r="BG16" s="466"/>
      <c r="BH16" s="466"/>
      <c r="BI16" s="466"/>
      <c r="BJ16" s="466"/>
      <c r="BK16" s="466"/>
      <c r="BL16" s="466"/>
      <c r="BM16" s="467"/>
      <c r="BN16" s="431">
        <v>1955400</v>
      </c>
      <c r="BO16" s="432"/>
      <c r="BP16" s="432"/>
      <c r="BQ16" s="432"/>
      <c r="BR16" s="432"/>
      <c r="BS16" s="432"/>
      <c r="BT16" s="432"/>
      <c r="BU16" s="433"/>
      <c r="BV16" s="431">
        <v>1833387</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5">
      <c r="A17" s="187"/>
      <c r="B17" s="497"/>
      <c r="C17" s="498"/>
      <c r="D17" s="498"/>
      <c r="E17" s="498"/>
      <c r="F17" s="498"/>
      <c r="G17" s="498"/>
      <c r="H17" s="498"/>
      <c r="I17" s="498"/>
      <c r="J17" s="498"/>
      <c r="K17" s="499"/>
      <c r="L17" s="202"/>
      <c r="M17" s="538" t="s">
        <v>155</v>
      </c>
      <c r="N17" s="539"/>
      <c r="O17" s="539"/>
      <c r="P17" s="539"/>
      <c r="Q17" s="540"/>
      <c r="R17" s="535" t="s">
        <v>156</v>
      </c>
      <c r="S17" s="536"/>
      <c r="T17" s="536"/>
      <c r="U17" s="536"/>
      <c r="V17" s="537"/>
      <c r="W17" s="447" t="s">
        <v>157</v>
      </c>
      <c r="X17" s="448"/>
      <c r="Y17" s="448"/>
      <c r="Z17" s="448"/>
      <c r="AA17" s="448"/>
      <c r="AB17" s="438"/>
      <c r="AC17" s="482">
        <v>1023</v>
      </c>
      <c r="AD17" s="483"/>
      <c r="AE17" s="483"/>
      <c r="AF17" s="483"/>
      <c r="AG17" s="525"/>
      <c r="AH17" s="482">
        <v>1081</v>
      </c>
      <c r="AI17" s="483"/>
      <c r="AJ17" s="483"/>
      <c r="AK17" s="483"/>
      <c r="AL17" s="484"/>
      <c r="AM17" s="460"/>
      <c r="AN17" s="461"/>
      <c r="AO17" s="461"/>
      <c r="AP17" s="461"/>
      <c r="AQ17" s="461"/>
      <c r="AR17" s="461"/>
      <c r="AS17" s="461"/>
      <c r="AT17" s="462"/>
      <c r="AU17" s="463"/>
      <c r="AV17" s="464"/>
      <c r="AW17" s="464"/>
      <c r="AX17" s="464"/>
      <c r="AY17" s="465" t="s">
        <v>158</v>
      </c>
      <c r="AZ17" s="466"/>
      <c r="BA17" s="466"/>
      <c r="BB17" s="466"/>
      <c r="BC17" s="466"/>
      <c r="BD17" s="466"/>
      <c r="BE17" s="466"/>
      <c r="BF17" s="466"/>
      <c r="BG17" s="466"/>
      <c r="BH17" s="466"/>
      <c r="BI17" s="466"/>
      <c r="BJ17" s="466"/>
      <c r="BK17" s="466"/>
      <c r="BL17" s="466"/>
      <c r="BM17" s="467"/>
      <c r="BN17" s="431">
        <v>489527</v>
      </c>
      <c r="BO17" s="432"/>
      <c r="BP17" s="432"/>
      <c r="BQ17" s="432"/>
      <c r="BR17" s="432"/>
      <c r="BS17" s="432"/>
      <c r="BT17" s="432"/>
      <c r="BU17" s="433"/>
      <c r="BV17" s="431">
        <v>491334</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5">
      <c r="A18" s="187"/>
      <c r="B18" s="545" t="s">
        <v>159</v>
      </c>
      <c r="C18" s="474"/>
      <c r="D18" s="474"/>
      <c r="E18" s="546"/>
      <c r="F18" s="546"/>
      <c r="G18" s="546"/>
      <c r="H18" s="546"/>
      <c r="I18" s="546"/>
      <c r="J18" s="546"/>
      <c r="K18" s="546"/>
      <c r="L18" s="547">
        <v>64.930000000000007</v>
      </c>
      <c r="M18" s="547"/>
      <c r="N18" s="547"/>
      <c r="O18" s="547"/>
      <c r="P18" s="547"/>
      <c r="Q18" s="547"/>
      <c r="R18" s="548"/>
      <c r="S18" s="548"/>
      <c r="T18" s="548"/>
      <c r="U18" s="548"/>
      <c r="V18" s="549"/>
      <c r="W18" s="449"/>
      <c r="X18" s="450"/>
      <c r="Y18" s="450"/>
      <c r="Z18" s="450"/>
      <c r="AA18" s="450"/>
      <c r="AB18" s="441"/>
      <c r="AC18" s="550">
        <v>53.5</v>
      </c>
      <c r="AD18" s="551"/>
      <c r="AE18" s="551"/>
      <c r="AF18" s="551"/>
      <c r="AG18" s="552"/>
      <c r="AH18" s="550">
        <v>52.3</v>
      </c>
      <c r="AI18" s="551"/>
      <c r="AJ18" s="551"/>
      <c r="AK18" s="551"/>
      <c r="AL18" s="553"/>
      <c r="AM18" s="460"/>
      <c r="AN18" s="461"/>
      <c r="AO18" s="461"/>
      <c r="AP18" s="461"/>
      <c r="AQ18" s="461"/>
      <c r="AR18" s="461"/>
      <c r="AS18" s="461"/>
      <c r="AT18" s="462"/>
      <c r="AU18" s="463"/>
      <c r="AV18" s="464"/>
      <c r="AW18" s="464"/>
      <c r="AX18" s="464"/>
      <c r="AY18" s="465" t="s">
        <v>160</v>
      </c>
      <c r="AZ18" s="466"/>
      <c r="BA18" s="466"/>
      <c r="BB18" s="466"/>
      <c r="BC18" s="466"/>
      <c r="BD18" s="466"/>
      <c r="BE18" s="466"/>
      <c r="BF18" s="466"/>
      <c r="BG18" s="466"/>
      <c r="BH18" s="466"/>
      <c r="BI18" s="466"/>
      <c r="BJ18" s="466"/>
      <c r="BK18" s="466"/>
      <c r="BL18" s="466"/>
      <c r="BM18" s="467"/>
      <c r="BN18" s="431">
        <v>1972800</v>
      </c>
      <c r="BO18" s="432"/>
      <c r="BP18" s="432"/>
      <c r="BQ18" s="432"/>
      <c r="BR18" s="432"/>
      <c r="BS18" s="432"/>
      <c r="BT18" s="432"/>
      <c r="BU18" s="433"/>
      <c r="BV18" s="431">
        <v>1972209</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5">
      <c r="A19" s="187"/>
      <c r="B19" s="545" t="s">
        <v>161</v>
      </c>
      <c r="C19" s="474"/>
      <c r="D19" s="474"/>
      <c r="E19" s="546"/>
      <c r="F19" s="546"/>
      <c r="G19" s="546"/>
      <c r="H19" s="546"/>
      <c r="I19" s="546"/>
      <c r="J19" s="546"/>
      <c r="K19" s="546"/>
      <c r="L19" s="554">
        <v>54</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162</v>
      </c>
      <c r="AZ19" s="466"/>
      <c r="BA19" s="466"/>
      <c r="BB19" s="466"/>
      <c r="BC19" s="466"/>
      <c r="BD19" s="466"/>
      <c r="BE19" s="466"/>
      <c r="BF19" s="466"/>
      <c r="BG19" s="466"/>
      <c r="BH19" s="466"/>
      <c r="BI19" s="466"/>
      <c r="BJ19" s="466"/>
      <c r="BK19" s="466"/>
      <c r="BL19" s="466"/>
      <c r="BM19" s="467"/>
      <c r="BN19" s="431">
        <v>2611138</v>
      </c>
      <c r="BO19" s="432"/>
      <c r="BP19" s="432"/>
      <c r="BQ19" s="432"/>
      <c r="BR19" s="432"/>
      <c r="BS19" s="432"/>
      <c r="BT19" s="432"/>
      <c r="BU19" s="433"/>
      <c r="BV19" s="431">
        <v>2436789</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5">
      <c r="A20" s="187"/>
      <c r="B20" s="545" t="s">
        <v>163</v>
      </c>
      <c r="C20" s="474"/>
      <c r="D20" s="474"/>
      <c r="E20" s="546"/>
      <c r="F20" s="546"/>
      <c r="G20" s="546"/>
      <c r="H20" s="546"/>
      <c r="I20" s="546"/>
      <c r="J20" s="546"/>
      <c r="K20" s="546"/>
      <c r="L20" s="554">
        <v>1379</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2">
      <c r="A21" s="187"/>
      <c r="B21" s="565" t="s">
        <v>164</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5">
      <c r="A22" s="187"/>
      <c r="B22" s="568" t="s">
        <v>165</v>
      </c>
      <c r="C22" s="569"/>
      <c r="D22" s="570"/>
      <c r="E22" s="443" t="s">
        <v>1</v>
      </c>
      <c r="F22" s="448"/>
      <c r="G22" s="448"/>
      <c r="H22" s="448"/>
      <c r="I22" s="448"/>
      <c r="J22" s="448"/>
      <c r="K22" s="438"/>
      <c r="L22" s="443" t="s">
        <v>166</v>
      </c>
      <c r="M22" s="448"/>
      <c r="N22" s="448"/>
      <c r="O22" s="448"/>
      <c r="P22" s="438"/>
      <c r="Q22" s="577" t="s">
        <v>167</v>
      </c>
      <c r="R22" s="578"/>
      <c r="S22" s="578"/>
      <c r="T22" s="578"/>
      <c r="U22" s="578"/>
      <c r="V22" s="579"/>
      <c r="W22" s="583" t="s">
        <v>168</v>
      </c>
      <c r="X22" s="569"/>
      <c r="Y22" s="570"/>
      <c r="Z22" s="443" t="s">
        <v>1</v>
      </c>
      <c r="AA22" s="448"/>
      <c r="AB22" s="448"/>
      <c r="AC22" s="448"/>
      <c r="AD22" s="448"/>
      <c r="AE22" s="448"/>
      <c r="AF22" s="448"/>
      <c r="AG22" s="438"/>
      <c r="AH22" s="596" t="s">
        <v>169</v>
      </c>
      <c r="AI22" s="448"/>
      <c r="AJ22" s="448"/>
      <c r="AK22" s="448"/>
      <c r="AL22" s="438"/>
      <c r="AM22" s="596" t="s">
        <v>170</v>
      </c>
      <c r="AN22" s="597"/>
      <c r="AO22" s="597"/>
      <c r="AP22" s="597"/>
      <c r="AQ22" s="597"/>
      <c r="AR22" s="598"/>
      <c r="AS22" s="577" t="s">
        <v>167</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2">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171</v>
      </c>
      <c r="AZ23" s="392"/>
      <c r="BA23" s="392"/>
      <c r="BB23" s="392"/>
      <c r="BC23" s="392"/>
      <c r="BD23" s="392"/>
      <c r="BE23" s="392"/>
      <c r="BF23" s="392"/>
      <c r="BG23" s="392"/>
      <c r="BH23" s="392"/>
      <c r="BI23" s="392"/>
      <c r="BJ23" s="392"/>
      <c r="BK23" s="392"/>
      <c r="BL23" s="392"/>
      <c r="BM23" s="393"/>
      <c r="BN23" s="431">
        <v>3585809</v>
      </c>
      <c r="BO23" s="432"/>
      <c r="BP23" s="432"/>
      <c r="BQ23" s="432"/>
      <c r="BR23" s="432"/>
      <c r="BS23" s="432"/>
      <c r="BT23" s="432"/>
      <c r="BU23" s="433"/>
      <c r="BV23" s="431">
        <v>3556113</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5">
      <c r="A24" s="187"/>
      <c r="B24" s="571"/>
      <c r="C24" s="572"/>
      <c r="D24" s="573"/>
      <c r="E24" s="481" t="s">
        <v>172</v>
      </c>
      <c r="F24" s="461"/>
      <c r="G24" s="461"/>
      <c r="H24" s="461"/>
      <c r="I24" s="461"/>
      <c r="J24" s="461"/>
      <c r="K24" s="462"/>
      <c r="L24" s="482">
        <v>1</v>
      </c>
      <c r="M24" s="483"/>
      <c r="N24" s="483"/>
      <c r="O24" s="483"/>
      <c r="P24" s="525"/>
      <c r="Q24" s="482">
        <v>7000</v>
      </c>
      <c r="R24" s="483"/>
      <c r="S24" s="483"/>
      <c r="T24" s="483"/>
      <c r="U24" s="483"/>
      <c r="V24" s="525"/>
      <c r="W24" s="584"/>
      <c r="X24" s="572"/>
      <c r="Y24" s="573"/>
      <c r="Z24" s="481" t="s">
        <v>173</v>
      </c>
      <c r="AA24" s="461"/>
      <c r="AB24" s="461"/>
      <c r="AC24" s="461"/>
      <c r="AD24" s="461"/>
      <c r="AE24" s="461"/>
      <c r="AF24" s="461"/>
      <c r="AG24" s="462"/>
      <c r="AH24" s="482">
        <v>67</v>
      </c>
      <c r="AI24" s="483"/>
      <c r="AJ24" s="483"/>
      <c r="AK24" s="483"/>
      <c r="AL24" s="525"/>
      <c r="AM24" s="482">
        <v>191352</v>
      </c>
      <c r="AN24" s="483"/>
      <c r="AO24" s="483"/>
      <c r="AP24" s="483"/>
      <c r="AQ24" s="483"/>
      <c r="AR24" s="525"/>
      <c r="AS24" s="482">
        <v>2856</v>
      </c>
      <c r="AT24" s="483"/>
      <c r="AU24" s="483"/>
      <c r="AV24" s="483"/>
      <c r="AW24" s="483"/>
      <c r="AX24" s="484"/>
      <c r="AY24" s="604" t="s">
        <v>174</v>
      </c>
      <c r="AZ24" s="605"/>
      <c r="BA24" s="605"/>
      <c r="BB24" s="605"/>
      <c r="BC24" s="605"/>
      <c r="BD24" s="605"/>
      <c r="BE24" s="605"/>
      <c r="BF24" s="605"/>
      <c r="BG24" s="605"/>
      <c r="BH24" s="605"/>
      <c r="BI24" s="605"/>
      <c r="BJ24" s="605"/>
      <c r="BK24" s="605"/>
      <c r="BL24" s="605"/>
      <c r="BM24" s="606"/>
      <c r="BN24" s="431">
        <v>3277803</v>
      </c>
      <c r="BO24" s="432"/>
      <c r="BP24" s="432"/>
      <c r="BQ24" s="432"/>
      <c r="BR24" s="432"/>
      <c r="BS24" s="432"/>
      <c r="BT24" s="432"/>
      <c r="BU24" s="433"/>
      <c r="BV24" s="431">
        <v>3187347</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2">
      <c r="A25" s="187"/>
      <c r="B25" s="571"/>
      <c r="C25" s="572"/>
      <c r="D25" s="573"/>
      <c r="E25" s="481" t="s">
        <v>175</v>
      </c>
      <c r="F25" s="461"/>
      <c r="G25" s="461"/>
      <c r="H25" s="461"/>
      <c r="I25" s="461"/>
      <c r="J25" s="461"/>
      <c r="K25" s="462"/>
      <c r="L25" s="482">
        <v>1</v>
      </c>
      <c r="M25" s="483"/>
      <c r="N25" s="483"/>
      <c r="O25" s="483"/>
      <c r="P25" s="525"/>
      <c r="Q25" s="482">
        <v>5750</v>
      </c>
      <c r="R25" s="483"/>
      <c r="S25" s="483"/>
      <c r="T25" s="483"/>
      <c r="U25" s="483"/>
      <c r="V25" s="525"/>
      <c r="W25" s="584"/>
      <c r="X25" s="572"/>
      <c r="Y25" s="573"/>
      <c r="Z25" s="481" t="s">
        <v>176</v>
      </c>
      <c r="AA25" s="461"/>
      <c r="AB25" s="461"/>
      <c r="AC25" s="461"/>
      <c r="AD25" s="461"/>
      <c r="AE25" s="461"/>
      <c r="AF25" s="461"/>
      <c r="AG25" s="462"/>
      <c r="AH25" s="482" t="s">
        <v>139</v>
      </c>
      <c r="AI25" s="483"/>
      <c r="AJ25" s="483"/>
      <c r="AK25" s="483"/>
      <c r="AL25" s="525"/>
      <c r="AM25" s="482" t="s">
        <v>130</v>
      </c>
      <c r="AN25" s="483"/>
      <c r="AO25" s="483"/>
      <c r="AP25" s="483"/>
      <c r="AQ25" s="483"/>
      <c r="AR25" s="525"/>
      <c r="AS25" s="482" t="s">
        <v>139</v>
      </c>
      <c r="AT25" s="483"/>
      <c r="AU25" s="483"/>
      <c r="AV25" s="483"/>
      <c r="AW25" s="483"/>
      <c r="AX25" s="484"/>
      <c r="AY25" s="391" t="s">
        <v>177</v>
      </c>
      <c r="AZ25" s="392"/>
      <c r="BA25" s="392"/>
      <c r="BB25" s="392"/>
      <c r="BC25" s="392"/>
      <c r="BD25" s="392"/>
      <c r="BE25" s="392"/>
      <c r="BF25" s="392"/>
      <c r="BG25" s="392"/>
      <c r="BH25" s="392"/>
      <c r="BI25" s="392"/>
      <c r="BJ25" s="392"/>
      <c r="BK25" s="392"/>
      <c r="BL25" s="392"/>
      <c r="BM25" s="393"/>
      <c r="BN25" s="394">
        <v>78524</v>
      </c>
      <c r="BO25" s="395"/>
      <c r="BP25" s="395"/>
      <c r="BQ25" s="395"/>
      <c r="BR25" s="395"/>
      <c r="BS25" s="395"/>
      <c r="BT25" s="395"/>
      <c r="BU25" s="396"/>
      <c r="BV25" s="394">
        <v>40101</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2">
      <c r="A26" s="187"/>
      <c r="B26" s="571"/>
      <c r="C26" s="572"/>
      <c r="D26" s="573"/>
      <c r="E26" s="481" t="s">
        <v>178</v>
      </c>
      <c r="F26" s="461"/>
      <c r="G26" s="461"/>
      <c r="H26" s="461"/>
      <c r="I26" s="461"/>
      <c r="J26" s="461"/>
      <c r="K26" s="462"/>
      <c r="L26" s="482" t="s">
        <v>139</v>
      </c>
      <c r="M26" s="483"/>
      <c r="N26" s="483"/>
      <c r="O26" s="483"/>
      <c r="P26" s="525"/>
      <c r="Q26" s="482" t="s">
        <v>139</v>
      </c>
      <c r="R26" s="483"/>
      <c r="S26" s="483"/>
      <c r="T26" s="483"/>
      <c r="U26" s="483"/>
      <c r="V26" s="525"/>
      <c r="W26" s="584"/>
      <c r="X26" s="572"/>
      <c r="Y26" s="573"/>
      <c r="Z26" s="481" t="s">
        <v>179</v>
      </c>
      <c r="AA26" s="594"/>
      <c r="AB26" s="594"/>
      <c r="AC26" s="594"/>
      <c r="AD26" s="594"/>
      <c r="AE26" s="594"/>
      <c r="AF26" s="594"/>
      <c r="AG26" s="595"/>
      <c r="AH26" s="482">
        <v>2</v>
      </c>
      <c r="AI26" s="483"/>
      <c r="AJ26" s="483"/>
      <c r="AK26" s="483"/>
      <c r="AL26" s="525"/>
      <c r="AM26" s="482" t="s">
        <v>180</v>
      </c>
      <c r="AN26" s="483"/>
      <c r="AO26" s="483"/>
      <c r="AP26" s="483"/>
      <c r="AQ26" s="483"/>
      <c r="AR26" s="525"/>
      <c r="AS26" s="482" t="s">
        <v>180</v>
      </c>
      <c r="AT26" s="483"/>
      <c r="AU26" s="483"/>
      <c r="AV26" s="483"/>
      <c r="AW26" s="483"/>
      <c r="AX26" s="484"/>
      <c r="AY26" s="434" t="s">
        <v>181</v>
      </c>
      <c r="AZ26" s="435"/>
      <c r="BA26" s="435"/>
      <c r="BB26" s="435"/>
      <c r="BC26" s="435"/>
      <c r="BD26" s="435"/>
      <c r="BE26" s="435"/>
      <c r="BF26" s="435"/>
      <c r="BG26" s="435"/>
      <c r="BH26" s="435"/>
      <c r="BI26" s="435"/>
      <c r="BJ26" s="435"/>
      <c r="BK26" s="435"/>
      <c r="BL26" s="435"/>
      <c r="BM26" s="436"/>
      <c r="BN26" s="431" t="s">
        <v>139</v>
      </c>
      <c r="BO26" s="432"/>
      <c r="BP26" s="432"/>
      <c r="BQ26" s="432"/>
      <c r="BR26" s="432"/>
      <c r="BS26" s="432"/>
      <c r="BT26" s="432"/>
      <c r="BU26" s="433"/>
      <c r="BV26" s="431" t="s">
        <v>139</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5">
      <c r="A27" s="187"/>
      <c r="B27" s="571"/>
      <c r="C27" s="572"/>
      <c r="D27" s="573"/>
      <c r="E27" s="481" t="s">
        <v>182</v>
      </c>
      <c r="F27" s="461"/>
      <c r="G27" s="461"/>
      <c r="H27" s="461"/>
      <c r="I27" s="461"/>
      <c r="J27" s="461"/>
      <c r="K27" s="462"/>
      <c r="L27" s="482">
        <v>1</v>
      </c>
      <c r="M27" s="483"/>
      <c r="N27" s="483"/>
      <c r="O27" s="483"/>
      <c r="P27" s="525"/>
      <c r="Q27" s="482">
        <v>2700</v>
      </c>
      <c r="R27" s="483"/>
      <c r="S27" s="483"/>
      <c r="T27" s="483"/>
      <c r="U27" s="483"/>
      <c r="V27" s="525"/>
      <c r="W27" s="584"/>
      <c r="X27" s="572"/>
      <c r="Y27" s="573"/>
      <c r="Z27" s="481" t="s">
        <v>183</v>
      </c>
      <c r="AA27" s="461"/>
      <c r="AB27" s="461"/>
      <c r="AC27" s="461"/>
      <c r="AD27" s="461"/>
      <c r="AE27" s="461"/>
      <c r="AF27" s="461"/>
      <c r="AG27" s="462"/>
      <c r="AH27" s="482" t="s">
        <v>130</v>
      </c>
      <c r="AI27" s="483"/>
      <c r="AJ27" s="483"/>
      <c r="AK27" s="483"/>
      <c r="AL27" s="525"/>
      <c r="AM27" s="482" t="s">
        <v>139</v>
      </c>
      <c r="AN27" s="483"/>
      <c r="AO27" s="483"/>
      <c r="AP27" s="483"/>
      <c r="AQ27" s="483"/>
      <c r="AR27" s="525"/>
      <c r="AS27" s="482" t="s">
        <v>130</v>
      </c>
      <c r="AT27" s="483"/>
      <c r="AU27" s="483"/>
      <c r="AV27" s="483"/>
      <c r="AW27" s="483"/>
      <c r="AX27" s="484"/>
      <c r="AY27" s="526" t="s">
        <v>184</v>
      </c>
      <c r="AZ27" s="527"/>
      <c r="BA27" s="527"/>
      <c r="BB27" s="527"/>
      <c r="BC27" s="527"/>
      <c r="BD27" s="527"/>
      <c r="BE27" s="527"/>
      <c r="BF27" s="527"/>
      <c r="BG27" s="527"/>
      <c r="BH27" s="527"/>
      <c r="BI27" s="527"/>
      <c r="BJ27" s="527"/>
      <c r="BK27" s="527"/>
      <c r="BL27" s="527"/>
      <c r="BM27" s="528"/>
      <c r="BN27" s="607">
        <v>63752</v>
      </c>
      <c r="BO27" s="608"/>
      <c r="BP27" s="608"/>
      <c r="BQ27" s="608"/>
      <c r="BR27" s="608"/>
      <c r="BS27" s="608"/>
      <c r="BT27" s="608"/>
      <c r="BU27" s="609"/>
      <c r="BV27" s="607">
        <v>63750</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2">
      <c r="A28" s="187"/>
      <c r="B28" s="571"/>
      <c r="C28" s="572"/>
      <c r="D28" s="573"/>
      <c r="E28" s="481" t="s">
        <v>185</v>
      </c>
      <c r="F28" s="461"/>
      <c r="G28" s="461"/>
      <c r="H28" s="461"/>
      <c r="I28" s="461"/>
      <c r="J28" s="461"/>
      <c r="K28" s="462"/>
      <c r="L28" s="482">
        <v>1</v>
      </c>
      <c r="M28" s="483"/>
      <c r="N28" s="483"/>
      <c r="O28" s="483"/>
      <c r="P28" s="525"/>
      <c r="Q28" s="482">
        <v>2000</v>
      </c>
      <c r="R28" s="483"/>
      <c r="S28" s="483"/>
      <c r="T28" s="483"/>
      <c r="U28" s="483"/>
      <c r="V28" s="525"/>
      <c r="W28" s="584"/>
      <c r="X28" s="572"/>
      <c r="Y28" s="573"/>
      <c r="Z28" s="481" t="s">
        <v>186</v>
      </c>
      <c r="AA28" s="461"/>
      <c r="AB28" s="461"/>
      <c r="AC28" s="461"/>
      <c r="AD28" s="461"/>
      <c r="AE28" s="461"/>
      <c r="AF28" s="461"/>
      <c r="AG28" s="462"/>
      <c r="AH28" s="482">
        <v>1</v>
      </c>
      <c r="AI28" s="483"/>
      <c r="AJ28" s="483"/>
      <c r="AK28" s="483"/>
      <c r="AL28" s="525"/>
      <c r="AM28" s="482" t="s">
        <v>187</v>
      </c>
      <c r="AN28" s="483"/>
      <c r="AO28" s="483"/>
      <c r="AP28" s="483"/>
      <c r="AQ28" s="483"/>
      <c r="AR28" s="525"/>
      <c r="AS28" s="482" t="s">
        <v>180</v>
      </c>
      <c r="AT28" s="483"/>
      <c r="AU28" s="483"/>
      <c r="AV28" s="483"/>
      <c r="AW28" s="483"/>
      <c r="AX28" s="484"/>
      <c r="AY28" s="610" t="s">
        <v>188</v>
      </c>
      <c r="AZ28" s="611"/>
      <c r="BA28" s="611"/>
      <c r="BB28" s="612"/>
      <c r="BC28" s="391" t="s">
        <v>48</v>
      </c>
      <c r="BD28" s="392"/>
      <c r="BE28" s="392"/>
      <c r="BF28" s="392"/>
      <c r="BG28" s="392"/>
      <c r="BH28" s="392"/>
      <c r="BI28" s="392"/>
      <c r="BJ28" s="392"/>
      <c r="BK28" s="392"/>
      <c r="BL28" s="392"/>
      <c r="BM28" s="393"/>
      <c r="BN28" s="394">
        <v>951202</v>
      </c>
      <c r="BO28" s="395"/>
      <c r="BP28" s="395"/>
      <c r="BQ28" s="395"/>
      <c r="BR28" s="395"/>
      <c r="BS28" s="395"/>
      <c r="BT28" s="395"/>
      <c r="BU28" s="396"/>
      <c r="BV28" s="394">
        <v>919669</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2">
      <c r="A29" s="187"/>
      <c r="B29" s="571"/>
      <c r="C29" s="572"/>
      <c r="D29" s="573"/>
      <c r="E29" s="481" t="s">
        <v>189</v>
      </c>
      <c r="F29" s="461"/>
      <c r="G29" s="461"/>
      <c r="H29" s="461"/>
      <c r="I29" s="461"/>
      <c r="J29" s="461"/>
      <c r="K29" s="462"/>
      <c r="L29" s="482">
        <v>8</v>
      </c>
      <c r="M29" s="483"/>
      <c r="N29" s="483"/>
      <c r="O29" s="483"/>
      <c r="P29" s="525"/>
      <c r="Q29" s="482">
        <v>1600</v>
      </c>
      <c r="R29" s="483"/>
      <c r="S29" s="483"/>
      <c r="T29" s="483"/>
      <c r="U29" s="483"/>
      <c r="V29" s="525"/>
      <c r="W29" s="585"/>
      <c r="X29" s="586"/>
      <c r="Y29" s="587"/>
      <c r="Z29" s="481" t="s">
        <v>190</v>
      </c>
      <c r="AA29" s="461"/>
      <c r="AB29" s="461"/>
      <c r="AC29" s="461"/>
      <c r="AD29" s="461"/>
      <c r="AE29" s="461"/>
      <c r="AF29" s="461"/>
      <c r="AG29" s="462"/>
      <c r="AH29" s="482">
        <v>68</v>
      </c>
      <c r="AI29" s="483"/>
      <c r="AJ29" s="483"/>
      <c r="AK29" s="483"/>
      <c r="AL29" s="525"/>
      <c r="AM29" s="482">
        <v>193207</v>
      </c>
      <c r="AN29" s="483"/>
      <c r="AO29" s="483"/>
      <c r="AP29" s="483"/>
      <c r="AQ29" s="483"/>
      <c r="AR29" s="525"/>
      <c r="AS29" s="482">
        <v>2841</v>
      </c>
      <c r="AT29" s="483"/>
      <c r="AU29" s="483"/>
      <c r="AV29" s="483"/>
      <c r="AW29" s="483"/>
      <c r="AX29" s="484"/>
      <c r="AY29" s="613"/>
      <c r="AZ29" s="614"/>
      <c r="BA29" s="614"/>
      <c r="BB29" s="615"/>
      <c r="BC29" s="465" t="s">
        <v>191</v>
      </c>
      <c r="BD29" s="466"/>
      <c r="BE29" s="466"/>
      <c r="BF29" s="466"/>
      <c r="BG29" s="466"/>
      <c r="BH29" s="466"/>
      <c r="BI29" s="466"/>
      <c r="BJ29" s="466"/>
      <c r="BK29" s="466"/>
      <c r="BL29" s="466"/>
      <c r="BM29" s="467"/>
      <c r="BN29" s="431">
        <v>508718</v>
      </c>
      <c r="BO29" s="432"/>
      <c r="BP29" s="432"/>
      <c r="BQ29" s="432"/>
      <c r="BR29" s="432"/>
      <c r="BS29" s="432"/>
      <c r="BT29" s="432"/>
      <c r="BU29" s="433"/>
      <c r="BV29" s="431">
        <v>484940</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5">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192</v>
      </c>
      <c r="X30" s="592"/>
      <c r="Y30" s="592"/>
      <c r="Z30" s="592"/>
      <c r="AA30" s="592"/>
      <c r="AB30" s="592"/>
      <c r="AC30" s="592"/>
      <c r="AD30" s="592"/>
      <c r="AE30" s="592"/>
      <c r="AF30" s="592"/>
      <c r="AG30" s="593"/>
      <c r="AH30" s="550">
        <v>97.7</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405181</v>
      </c>
      <c r="BO30" s="608"/>
      <c r="BP30" s="608"/>
      <c r="BQ30" s="608"/>
      <c r="BR30" s="608"/>
      <c r="BS30" s="608"/>
      <c r="BT30" s="608"/>
      <c r="BU30" s="609"/>
      <c r="BV30" s="607">
        <v>330566</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55" t="s">
        <v>199</v>
      </c>
      <c r="D33" s="455"/>
      <c r="E33" s="420" t="s">
        <v>200</v>
      </c>
      <c r="F33" s="420"/>
      <c r="G33" s="420"/>
      <c r="H33" s="420"/>
      <c r="I33" s="420"/>
      <c r="J33" s="420"/>
      <c r="K33" s="420"/>
      <c r="L33" s="420"/>
      <c r="M33" s="420"/>
      <c r="N33" s="420"/>
      <c r="O33" s="420"/>
      <c r="P33" s="420"/>
      <c r="Q33" s="420"/>
      <c r="R33" s="420"/>
      <c r="S33" s="420"/>
      <c r="T33" s="216"/>
      <c r="U33" s="455" t="s">
        <v>199</v>
      </c>
      <c r="V33" s="455"/>
      <c r="W33" s="420" t="s">
        <v>201</v>
      </c>
      <c r="X33" s="420"/>
      <c r="Y33" s="420"/>
      <c r="Z33" s="420"/>
      <c r="AA33" s="420"/>
      <c r="AB33" s="420"/>
      <c r="AC33" s="420"/>
      <c r="AD33" s="420"/>
      <c r="AE33" s="420"/>
      <c r="AF33" s="420"/>
      <c r="AG33" s="420"/>
      <c r="AH33" s="420"/>
      <c r="AI33" s="420"/>
      <c r="AJ33" s="420"/>
      <c r="AK33" s="420"/>
      <c r="AL33" s="216"/>
      <c r="AM33" s="455" t="s">
        <v>202</v>
      </c>
      <c r="AN33" s="455"/>
      <c r="AO33" s="420" t="s">
        <v>200</v>
      </c>
      <c r="AP33" s="420"/>
      <c r="AQ33" s="420"/>
      <c r="AR33" s="420"/>
      <c r="AS33" s="420"/>
      <c r="AT33" s="420"/>
      <c r="AU33" s="420"/>
      <c r="AV33" s="420"/>
      <c r="AW33" s="420"/>
      <c r="AX33" s="420"/>
      <c r="AY33" s="420"/>
      <c r="AZ33" s="420"/>
      <c r="BA33" s="420"/>
      <c r="BB33" s="420"/>
      <c r="BC33" s="420"/>
      <c r="BD33" s="217"/>
      <c r="BE33" s="420" t="s">
        <v>203</v>
      </c>
      <c r="BF33" s="420"/>
      <c r="BG33" s="420" t="s">
        <v>204</v>
      </c>
      <c r="BH33" s="420"/>
      <c r="BI33" s="420"/>
      <c r="BJ33" s="420"/>
      <c r="BK33" s="420"/>
      <c r="BL33" s="420"/>
      <c r="BM33" s="420"/>
      <c r="BN33" s="420"/>
      <c r="BO33" s="420"/>
      <c r="BP33" s="420"/>
      <c r="BQ33" s="420"/>
      <c r="BR33" s="420"/>
      <c r="BS33" s="420"/>
      <c r="BT33" s="420"/>
      <c r="BU33" s="420"/>
      <c r="BV33" s="217"/>
      <c r="BW33" s="455" t="s">
        <v>203</v>
      </c>
      <c r="BX33" s="455"/>
      <c r="BY33" s="420" t="s">
        <v>205</v>
      </c>
      <c r="BZ33" s="420"/>
      <c r="CA33" s="420"/>
      <c r="CB33" s="420"/>
      <c r="CC33" s="420"/>
      <c r="CD33" s="420"/>
      <c r="CE33" s="420"/>
      <c r="CF33" s="420"/>
      <c r="CG33" s="420"/>
      <c r="CH33" s="420"/>
      <c r="CI33" s="420"/>
      <c r="CJ33" s="420"/>
      <c r="CK33" s="420"/>
      <c r="CL33" s="420"/>
      <c r="CM33" s="420"/>
      <c r="CN33" s="216"/>
      <c r="CO33" s="455" t="s">
        <v>202</v>
      </c>
      <c r="CP33" s="455"/>
      <c r="CQ33" s="420" t="s">
        <v>206</v>
      </c>
      <c r="CR33" s="420"/>
      <c r="CS33" s="420"/>
      <c r="CT33" s="420"/>
      <c r="CU33" s="420"/>
      <c r="CV33" s="420"/>
      <c r="CW33" s="420"/>
      <c r="CX33" s="420"/>
      <c r="CY33" s="420"/>
      <c r="CZ33" s="420"/>
      <c r="DA33" s="420"/>
      <c r="DB33" s="420"/>
      <c r="DC33" s="420"/>
      <c r="DD33" s="420"/>
      <c r="DE33" s="420"/>
      <c r="DF33" s="216"/>
      <c r="DG33" s="619" t="s">
        <v>207</v>
      </c>
      <c r="DH33" s="619"/>
      <c r="DI33" s="218"/>
      <c r="DJ33" s="186"/>
      <c r="DK33" s="186"/>
      <c r="DL33" s="186"/>
      <c r="DM33" s="186"/>
      <c r="DN33" s="186"/>
      <c r="DO33" s="186"/>
    </row>
    <row r="34" spans="1:119" ht="32.25" customHeight="1" x14ac:dyDescent="0.2">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国民健康保険特別会計（事業勘定）</v>
      </c>
      <c r="X34" s="621"/>
      <c r="Y34" s="621"/>
      <c r="Z34" s="621"/>
      <c r="AA34" s="621"/>
      <c r="AB34" s="621"/>
      <c r="AC34" s="621"/>
      <c r="AD34" s="621"/>
      <c r="AE34" s="621"/>
      <c r="AF34" s="621"/>
      <c r="AG34" s="621"/>
      <c r="AH34" s="621"/>
      <c r="AI34" s="621"/>
      <c r="AJ34" s="621"/>
      <c r="AK34" s="621"/>
      <c r="AL34" s="214"/>
      <c r="AM34" s="620" t="str">
        <f>IF(AO34="","",MAX(C34:D43,U34:V43)+1)</f>
        <v/>
      </c>
      <c r="AN34" s="620"/>
      <c r="AO34" s="621"/>
      <c r="AP34" s="621"/>
      <c r="AQ34" s="621"/>
      <c r="AR34" s="621"/>
      <c r="AS34" s="621"/>
      <c r="AT34" s="621"/>
      <c r="AU34" s="621"/>
      <c r="AV34" s="621"/>
      <c r="AW34" s="621"/>
      <c r="AX34" s="621"/>
      <c r="AY34" s="621"/>
      <c r="AZ34" s="621"/>
      <c r="BA34" s="621"/>
      <c r="BB34" s="621"/>
      <c r="BC34" s="621"/>
      <c r="BD34" s="214"/>
      <c r="BE34" s="620">
        <f>IF(BG34="","",MAX(C34:D43,U34:V43,AM34:AN43)+1)</f>
        <v>7</v>
      </c>
      <c r="BF34" s="620"/>
      <c r="BG34" s="621" t="str">
        <f>IF('各会計、関係団体の財政状況及び健全化判断比率'!B33="","",'各会計、関係団体の財政状況及び健全化判断比率'!B33)</f>
        <v>簡易水道事業特別会計</v>
      </c>
      <c r="BH34" s="621"/>
      <c r="BI34" s="621"/>
      <c r="BJ34" s="621"/>
      <c r="BK34" s="621"/>
      <c r="BL34" s="621"/>
      <c r="BM34" s="621"/>
      <c r="BN34" s="621"/>
      <c r="BO34" s="621"/>
      <c r="BP34" s="621"/>
      <c r="BQ34" s="621"/>
      <c r="BR34" s="621"/>
      <c r="BS34" s="621"/>
      <c r="BT34" s="621"/>
      <c r="BU34" s="621"/>
      <c r="BV34" s="214"/>
      <c r="BW34" s="620">
        <f>IF(BY34="","",MAX(C34:D43,U34:V43,AM34:AN43,BE34:BF43)+1)</f>
        <v>9</v>
      </c>
      <c r="BX34" s="620"/>
      <c r="BY34" s="621" t="str">
        <f>IF('各会計、関係団体の財政状況及び健全化判断比率'!B68="","",'各会計、関係団体の財政状況及び健全化判断比率'!B68)</f>
        <v>国民健康保険山城病院組合（病院事業会計）</v>
      </c>
      <c r="BZ34" s="621"/>
      <c r="CA34" s="621"/>
      <c r="CB34" s="621"/>
      <c r="CC34" s="621"/>
      <c r="CD34" s="621"/>
      <c r="CE34" s="621"/>
      <c r="CF34" s="621"/>
      <c r="CG34" s="621"/>
      <c r="CH34" s="621"/>
      <c r="CI34" s="621"/>
      <c r="CJ34" s="621"/>
      <c r="CK34" s="621"/>
      <c r="CL34" s="621"/>
      <c r="CM34" s="621"/>
      <c r="CN34" s="214"/>
      <c r="CO34" s="620">
        <f>IF(CQ34="","",MAX(C34:D43,U34:V43,AM34:AN43,BE34:BF43,BW34:BX43)+1)</f>
        <v>19</v>
      </c>
      <c r="CP34" s="620"/>
      <c r="CQ34" s="621" t="str">
        <f>IF('各会計、関係団体の財政状況及び健全化判断比率'!BS7="","",'各会計、関係団体の財政状況及び健全化判断比率'!BS7)</f>
        <v>和束町活性化センター</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2">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国民健康保険特別会計（直診勘定）</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f t="shared" ref="BE35:BE43" si="1">IF(BG35="","",BE34+1)</f>
        <v>8</v>
      </c>
      <c r="BF35" s="620"/>
      <c r="BG35" s="621" t="str">
        <f>IF('各会計、関係団体の財政状況及び健全化判断比率'!B34="","",'各会計、関係団体の財政状況及び健全化判断比率'!B34)</f>
        <v>下水道事業特別会計</v>
      </c>
      <c r="BH35" s="621"/>
      <c r="BI35" s="621"/>
      <c r="BJ35" s="621"/>
      <c r="BK35" s="621"/>
      <c r="BL35" s="621"/>
      <c r="BM35" s="621"/>
      <c r="BN35" s="621"/>
      <c r="BO35" s="621"/>
      <c r="BP35" s="621"/>
      <c r="BQ35" s="621"/>
      <c r="BR35" s="621"/>
      <c r="BS35" s="621"/>
      <c r="BT35" s="621"/>
      <c r="BU35" s="621"/>
      <c r="BV35" s="214"/>
      <c r="BW35" s="620">
        <f t="shared" ref="BW35:BW43" si="2">IF(BY35="","",BW34+1)</f>
        <v>10</v>
      </c>
      <c r="BX35" s="620"/>
      <c r="BY35" s="621" t="str">
        <f>IF('各会計、関係団体の財政状況及び健全化判断比率'!B69="","",'各会計、関係団体の財政状況及び健全化判断比率'!B69)</f>
        <v>国民健康保険山城病院組合（介護老人保健施設事業会計）</v>
      </c>
      <c r="BZ35" s="621"/>
      <c r="CA35" s="621"/>
      <c r="CB35" s="621"/>
      <c r="CC35" s="621"/>
      <c r="CD35" s="621"/>
      <c r="CE35" s="621"/>
      <c r="CF35" s="621"/>
      <c r="CG35" s="621"/>
      <c r="CH35" s="621"/>
      <c r="CI35" s="621"/>
      <c r="CJ35" s="621"/>
      <c r="CK35" s="621"/>
      <c r="CL35" s="621"/>
      <c r="CM35" s="621"/>
      <c r="CN35" s="214"/>
      <c r="CO35" s="620">
        <f t="shared" ref="CO35:CO43" si="3">IF(CQ35="","",CO34+1)</f>
        <v>20</v>
      </c>
      <c r="CP35" s="620"/>
      <c r="CQ35" s="621" t="str">
        <f>IF('各会計、関係団体の財政状況及び健全化判断比率'!BS8="","",'各会計、関係団体の財政状況及び健全化判断比率'!BS8)</f>
        <v>アグリビジネス</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2">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介護保険特別会計（保険事業勘定）</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11</v>
      </c>
      <c r="BX36" s="620"/>
      <c r="BY36" s="621" t="str">
        <f>IF('各会計、関係団体の財政状況及び健全化判断比率'!B70="","",'各会計、関係団体の財政状況及び健全化判断比率'!B70)</f>
        <v>京都府市町村職員退職手当組合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2">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f t="shared" si="4"/>
        <v>5</v>
      </c>
      <c r="V37" s="620"/>
      <c r="W37" s="621" t="str">
        <f>IF('各会計、関係団体の財政状況及び健全化判断比率'!B31="","",'各会計、関係団体の財政状況及び健全化判断比率'!B31)</f>
        <v>介護保険特別会計（サービス事業勘定）</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12</v>
      </c>
      <c r="BX37" s="620"/>
      <c r="BY37" s="621" t="str">
        <f>IF('各会計、関係団体の財政状況及び健全化判断比率'!B71="","",'各会計、関係団体の財政状況及び健全化判断比率'!B71)</f>
        <v>京都府市町村議会議員公務災害補償等組合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2">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f t="shared" si="4"/>
        <v>6</v>
      </c>
      <c r="V38" s="620"/>
      <c r="W38" s="621" t="str">
        <f>IF('各会計、関係団体の財政状況及び健全化判断比率'!B32="","",'各会計、関係団体の財政状況及び健全化判断比率'!B32)</f>
        <v>後期高齢者医療事業</v>
      </c>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13</v>
      </c>
      <c r="BX38" s="620"/>
      <c r="BY38" s="621" t="str">
        <f>IF('各会計、関係団体の財政状況及び健全化判断比率'!B72="","",'各会計、関係団体の財政状況及び健全化判断比率'!B72)</f>
        <v>相楽中部消防組合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2">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14</v>
      </c>
      <c r="BX39" s="620"/>
      <c r="BY39" s="621" t="str">
        <f>IF('各会計、関係団体の財政状況及び健全化判断比率'!B73="","",'各会計、関係団体の財政状況及び健全化判断比率'!B73)</f>
        <v>相楽郡広域事務組合（一般会計）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2">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15</v>
      </c>
      <c r="BX40" s="620"/>
      <c r="BY40" s="621" t="str">
        <f>IF('各会計、関係団体の財政状況及び健全化判断比率'!B74="","",'各会計、関係団体の財政状況及び健全化判断比率'!B74)</f>
        <v>相楽郡広域事務組合（相楽地区ふるさと市町村圏振興事業特別会計）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2">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16</v>
      </c>
      <c r="BX41" s="620"/>
      <c r="BY41" s="621" t="str">
        <f>IF('各会計、関係団体の財政状況及び健全化判断比率'!B75="","",'各会計、関係団体の財政状況及び健全化判断比率'!B75)</f>
        <v>京都府自治会館管理組合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2">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17</v>
      </c>
      <c r="BX42" s="620"/>
      <c r="BY42" s="621" t="str">
        <f>IF('各会計、関係団体の財政状況及び健全化判断比率'!B76="","",'各会計、関係団体の財政状況及び健全化判断比率'!B76)</f>
        <v>京都府住宅新築資金等貸付事業管理組合（一般会計）</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2">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f t="shared" si="2"/>
        <v>18</v>
      </c>
      <c r="BX43" s="620"/>
      <c r="BY43" s="621" t="str">
        <f>IF('各会計、関係団体の財政状況及び健全化判断比率'!B77="","",'各会計、関係団体の財政状況及び健全化判断比率'!B77)</f>
        <v>京都府住宅新築資金等貸付事業管理組合（特別会計）</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212</v>
      </c>
    </row>
    <row r="50" spans="5:5" x14ac:dyDescent="0.2">
      <c r="E50" s="188" t="s">
        <v>213</v>
      </c>
    </row>
    <row r="51" spans="5:5" x14ac:dyDescent="0.2">
      <c r="E51" s="188" t="s">
        <v>214</v>
      </c>
    </row>
    <row r="52" spans="5:5" x14ac:dyDescent="0.2">
      <c r="E52" s="188" t="s">
        <v>215</v>
      </c>
    </row>
    <row r="53" spans="5:5" x14ac:dyDescent="0.2"/>
    <row r="54" spans="5:5" x14ac:dyDescent="0.2"/>
    <row r="55" spans="5:5" x14ac:dyDescent="0.2"/>
    <row r="56" spans="5:5" x14ac:dyDescent="0.2"/>
  </sheetData>
  <sheetProtection algorithmName="SHA-512" hashValue="swh0mRAn5qFhe3agNZnL7mq+1VZB1pd2Zy0kouDBtR5MVxdA08CGEK5u4J5A/B3QMhfZV4AuSEJPA+1NzLtW7A==" saltValue="Nhdco7k+WtJwgn2FWq3Ti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2">
      <c r="A34" s="22"/>
      <c r="B34" s="31"/>
      <c r="C34" s="1212" t="s">
        <v>571</v>
      </c>
      <c r="D34" s="1212"/>
      <c r="E34" s="1213"/>
      <c r="F34" s="32">
        <v>4.5599999999999996</v>
      </c>
      <c r="G34" s="33">
        <v>4.9800000000000004</v>
      </c>
      <c r="H34" s="33">
        <v>6.27</v>
      </c>
      <c r="I34" s="33">
        <v>3.16</v>
      </c>
      <c r="J34" s="34">
        <v>2.0499999999999998</v>
      </c>
      <c r="K34" s="22"/>
      <c r="L34" s="22"/>
      <c r="M34" s="22"/>
      <c r="N34" s="22"/>
      <c r="O34" s="22"/>
      <c r="P34" s="22"/>
    </row>
    <row r="35" spans="1:16" ht="39" customHeight="1" x14ac:dyDescent="0.2">
      <c r="A35" s="22"/>
      <c r="B35" s="35"/>
      <c r="C35" s="1206" t="s">
        <v>572</v>
      </c>
      <c r="D35" s="1207"/>
      <c r="E35" s="1208"/>
      <c r="F35" s="36">
        <v>2.41</v>
      </c>
      <c r="G35" s="37">
        <v>2.61</v>
      </c>
      <c r="H35" s="37">
        <v>2.5099999999999998</v>
      </c>
      <c r="I35" s="37">
        <v>2.31</v>
      </c>
      <c r="J35" s="38">
        <v>1.57</v>
      </c>
      <c r="K35" s="22"/>
      <c r="L35" s="22"/>
      <c r="M35" s="22"/>
      <c r="N35" s="22"/>
      <c r="O35" s="22"/>
      <c r="P35" s="22"/>
    </row>
    <row r="36" spans="1:16" ht="39" customHeight="1" x14ac:dyDescent="0.2">
      <c r="A36" s="22"/>
      <c r="B36" s="35"/>
      <c r="C36" s="1206" t="s">
        <v>573</v>
      </c>
      <c r="D36" s="1207"/>
      <c r="E36" s="1208"/>
      <c r="F36" s="36">
        <v>0.72</v>
      </c>
      <c r="G36" s="37">
        <v>1.28</v>
      </c>
      <c r="H36" s="37">
        <v>0.45</v>
      </c>
      <c r="I36" s="37">
        <v>0.66</v>
      </c>
      <c r="J36" s="38">
        <v>0.87</v>
      </c>
      <c r="K36" s="22"/>
      <c r="L36" s="22"/>
      <c r="M36" s="22"/>
      <c r="N36" s="22"/>
      <c r="O36" s="22"/>
      <c r="P36" s="22"/>
    </row>
    <row r="37" spans="1:16" ht="39" customHeight="1" x14ac:dyDescent="0.2">
      <c r="A37" s="22"/>
      <c r="B37" s="35"/>
      <c r="C37" s="1206" t="s">
        <v>574</v>
      </c>
      <c r="D37" s="1207"/>
      <c r="E37" s="1208"/>
      <c r="F37" s="36">
        <v>0.1</v>
      </c>
      <c r="G37" s="37">
        <v>0.11</v>
      </c>
      <c r="H37" s="37">
        <v>0.11</v>
      </c>
      <c r="I37" s="37">
        <v>0.1</v>
      </c>
      <c r="J37" s="38">
        <v>0.55000000000000004</v>
      </c>
      <c r="K37" s="22"/>
      <c r="L37" s="22"/>
      <c r="M37" s="22"/>
      <c r="N37" s="22"/>
      <c r="O37" s="22"/>
      <c r="P37" s="22"/>
    </row>
    <row r="38" spans="1:16" ht="39" customHeight="1" x14ac:dyDescent="0.2">
      <c r="A38" s="22"/>
      <c r="B38" s="35"/>
      <c r="C38" s="1206" t="s">
        <v>575</v>
      </c>
      <c r="D38" s="1207"/>
      <c r="E38" s="1208"/>
      <c r="F38" s="36">
        <v>0.36</v>
      </c>
      <c r="G38" s="37">
        <v>0.66</v>
      </c>
      <c r="H38" s="37">
        <v>0.52</v>
      </c>
      <c r="I38" s="37">
        <v>0.26</v>
      </c>
      <c r="J38" s="38">
        <v>0.22</v>
      </c>
      <c r="K38" s="22"/>
      <c r="L38" s="22"/>
      <c r="M38" s="22"/>
      <c r="N38" s="22"/>
      <c r="O38" s="22"/>
      <c r="P38" s="22"/>
    </row>
    <row r="39" spans="1:16" ht="39" customHeight="1" x14ac:dyDescent="0.2">
      <c r="A39" s="22"/>
      <c r="B39" s="35"/>
      <c r="C39" s="1206" t="s">
        <v>576</v>
      </c>
      <c r="D39" s="1207"/>
      <c r="E39" s="1208"/>
      <c r="F39" s="36">
        <v>0.5</v>
      </c>
      <c r="G39" s="37">
        <v>0.43</v>
      </c>
      <c r="H39" s="37">
        <v>7.0000000000000007E-2</v>
      </c>
      <c r="I39" s="37">
        <v>0.12</v>
      </c>
      <c r="J39" s="38">
        <v>0.16</v>
      </c>
      <c r="K39" s="22"/>
      <c r="L39" s="22"/>
      <c r="M39" s="22"/>
      <c r="N39" s="22"/>
      <c r="O39" s="22"/>
      <c r="P39" s="22"/>
    </row>
    <row r="40" spans="1:16" ht="39" customHeight="1" x14ac:dyDescent="0.2">
      <c r="A40" s="22"/>
      <c r="B40" s="35"/>
      <c r="C40" s="1206" t="s">
        <v>577</v>
      </c>
      <c r="D40" s="1207"/>
      <c r="E40" s="1208"/>
      <c r="F40" s="36">
        <v>0.02</v>
      </c>
      <c r="G40" s="37">
        <v>0.01</v>
      </c>
      <c r="H40" s="37">
        <v>0.02</v>
      </c>
      <c r="I40" s="37">
        <v>0.01</v>
      </c>
      <c r="J40" s="38">
        <v>0.01</v>
      </c>
      <c r="K40" s="22"/>
      <c r="L40" s="22"/>
      <c r="M40" s="22"/>
      <c r="N40" s="22"/>
      <c r="O40" s="22"/>
      <c r="P40" s="22"/>
    </row>
    <row r="41" spans="1:16" ht="39" customHeight="1" x14ac:dyDescent="0.2">
      <c r="A41" s="22"/>
      <c r="B41" s="35"/>
      <c r="C41" s="1206" t="s">
        <v>578</v>
      </c>
      <c r="D41" s="1207"/>
      <c r="E41" s="1208"/>
      <c r="F41" s="36">
        <v>0</v>
      </c>
      <c r="G41" s="37">
        <v>0</v>
      </c>
      <c r="H41" s="37">
        <v>0.01</v>
      </c>
      <c r="I41" s="37">
        <v>0.01</v>
      </c>
      <c r="J41" s="38">
        <v>0</v>
      </c>
      <c r="K41" s="22"/>
      <c r="L41" s="22"/>
      <c r="M41" s="22"/>
      <c r="N41" s="22"/>
      <c r="O41" s="22"/>
      <c r="P41" s="22"/>
    </row>
    <row r="42" spans="1:16" ht="39" customHeight="1" x14ac:dyDescent="0.2">
      <c r="A42" s="22"/>
      <c r="B42" s="39"/>
      <c r="C42" s="1206" t="s">
        <v>579</v>
      </c>
      <c r="D42" s="1207"/>
      <c r="E42" s="1208"/>
      <c r="F42" s="36" t="s">
        <v>525</v>
      </c>
      <c r="G42" s="37" t="s">
        <v>525</v>
      </c>
      <c r="H42" s="37" t="s">
        <v>525</v>
      </c>
      <c r="I42" s="37" t="s">
        <v>525</v>
      </c>
      <c r="J42" s="38" t="s">
        <v>525</v>
      </c>
      <c r="K42" s="22"/>
      <c r="L42" s="22"/>
      <c r="M42" s="22"/>
      <c r="N42" s="22"/>
      <c r="O42" s="22"/>
      <c r="P42" s="22"/>
    </row>
    <row r="43" spans="1:16" ht="39" customHeight="1" thickBot="1" x14ac:dyDescent="0.25">
      <c r="A43" s="22"/>
      <c r="B43" s="40"/>
      <c r="C43" s="1209" t="s">
        <v>580</v>
      </c>
      <c r="D43" s="1210"/>
      <c r="E43" s="1211"/>
      <c r="F43" s="41">
        <v>0</v>
      </c>
      <c r="G43" s="42">
        <v>0</v>
      </c>
      <c r="H43" s="42">
        <v>0</v>
      </c>
      <c r="I43" s="42">
        <v>0</v>
      </c>
      <c r="J43" s="43" t="s">
        <v>525</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qgiAAXODnZ9dLplh7KRw+nI+U+uf5GxA23Aeaq/za90cTIK9W1ateqsCy0Cx8JavMt9zyz86uQ3AtLpRwHLFWw==" saltValue="Qjkpn5vSvJc9MDPkr+qCT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2">
      <c r="A45" s="48"/>
      <c r="B45" s="1214" t="s">
        <v>11</v>
      </c>
      <c r="C45" s="1215"/>
      <c r="D45" s="58"/>
      <c r="E45" s="1220" t="s">
        <v>12</v>
      </c>
      <c r="F45" s="1220"/>
      <c r="G45" s="1220"/>
      <c r="H45" s="1220"/>
      <c r="I45" s="1220"/>
      <c r="J45" s="1221"/>
      <c r="K45" s="59">
        <v>331</v>
      </c>
      <c r="L45" s="60">
        <v>310</v>
      </c>
      <c r="M45" s="60">
        <v>343</v>
      </c>
      <c r="N45" s="60">
        <v>325</v>
      </c>
      <c r="O45" s="61">
        <v>345</v>
      </c>
      <c r="P45" s="48"/>
      <c r="Q45" s="48"/>
      <c r="R45" s="48"/>
      <c r="S45" s="48"/>
      <c r="T45" s="48"/>
      <c r="U45" s="48"/>
    </row>
    <row r="46" spans="1:21" ht="30.75" customHeight="1" x14ac:dyDescent="0.2">
      <c r="A46" s="48"/>
      <c r="B46" s="1216"/>
      <c r="C46" s="1217"/>
      <c r="D46" s="62"/>
      <c r="E46" s="1222" t="s">
        <v>13</v>
      </c>
      <c r="F46" s="1222"/>
      <c r="G46" s="1222"/>
      <c r="H46" s="1222"/>
      <c r="I46" s="1222"/>
      <c r="J46" s="1223"/>
      <c r="K46" s="63" t="s">
        <v>525</v>
      </c>
      <c r="L46" s="64" t="s">
        <v>525</v>
      </c>
      <c r="M46" s="64" t="s">
        <v>525</v>
      </c>
      <c r="N46" s="64" t="s">
        <v>525</v>
      </c>
      <c r="O46" s="65" t="s">
        <v>525</v>
      </c>
      <c r="P46" s="48"/>
      <c r="Q46" s="48"/>
      <c r="R46" s="48"/>
      <c r="S46" s="48"/>
      <c r="T46" s="48"/>
      <c r="U46" s="48"/>
    </row>
    <row r="47" spans="1:21" ht="30.75" customHeight="1" x14ac:dyDescent="0.2">
      <c r="A47" s="48"/>
      <c r="B47" s="1216"/>
      <c r="C47" s="1217"/>
      <c r="D47" s="62"/>
      <c r="E47" s="1222" t="s">
        <v>14</v>
      </c>
      <c r="F47" s="1222"/>
      <c r="G47" s="1222"/>
      <c r="H47" s="1222"/>
      <c r="I47" s="1222"/>
      <c r="J47" s="1223"/>
      <c r="K47" s="63" t="s">
        <v>525</v>
      </c>
      <c r="L47" s="64" t="s">
        <v>525</v>
      </c>
      <c r="M47" s="64" t="s">
        <v>525</v>
      </c>
      <c r="N47" s="64" t="s">
        <v>525</v>
      </c>
      <c r="O47" s="65" t="s">
        <v>525</v>
      </c>
      <c r="P47" s="48"/>
      <c r="Q47" s="48"/>
      <c r="R47" s="48"/>
      <c r="S47" s="48"/>
      <c r="T47" s="48"/>
      <c r="U47" s="48"/>
    </row>
    <row r="48" spans="1:21" ht="30.75" customHeight="1" x14ac:dyDescent="0.2">
      <c r="A48" s="48"/>
      <c r="B48" s="1216"/>
      <c r="C48" s="1217"/>
      <c r="D48" s="62"/>
      <c r="E48" s="1222" t="s">
        <v>15</v>
      </c>
      <c r="F48" s="1222"/>
      <c r="G48" s="1222"/>
      <c r="H48" s="1222"/>
      <c r="I48" s="1222"/>
      <c r="J48" s="1223"/>
      <c r="K48" s="63">
        <v>143</v>
      </c>
      <c r="L48" s="64">
        <v>164</v>
      </c>
      <c r="M48" s="64">
        <v>174</v>
      </c>
      <c r="N48" s="64">
        <v>183</v>
      </c>
      <c r="O48" s="65">
        <v>187</v>
      </c>
      <c r="P48" s="48"/>
      <c r="Q48" s="48"/>
      <c r="R48" s="48"/>
      <c r="S48" s="48"/>
      <c r="T48" s="48"/>
      <c r="U48" s="48"/>
    </row>
    <row r="49" spans="1:21" ht="30.75" customHeight="1" x14ac:dyDescent="0.2">
      <c r="A49" s="48"/>
      <c r="B49" s="1216"/>
      <c r="C49" s="1217"/>
      <c r="D49" s="62"/>
      <c r="E49" s="1222" t="s">
        <v>16</v>
      </c>
      <c r="F49" s="1222"/>
      <c r="G49" s="1222"/>
      <c r="H49" s="1222"/>
      <c r="I49" s="1222"/>
      <c r="J49" s="1223"/>
      <c r="K49" s="63">
        <v>47</v>
      </c>
      <c r="L49" s="64">
        <v>47</v>
      </c>
      <c r="M49" s="64">
        <v>46</v>
      </c>
      <c r="N49" s="64">
        <v>42</v>
      </c>
      <c r="O49" s="65">
        <v>39</v>
      </c>
      <c r="P49" s="48"/>
      <c r="Q49" s="48"/>
      <c r="R49" s="48"/>
      <c r="S49" s="48"/>
      <c r="T49" s="48"/>
      <c r="U49" s="48"/>
    </row>
    <row r="50" spans="1:21" ht="30.75" customHeight="1" x14ac:dyDescent="0.2">
      <c r="A50" s="48"/>
      <c r="B50" s="1216"/>
      <c r="C50" s="1217"/>
      <c r="D50" s="62"/>
      <c r="E50" s="1222" t="s">
        <v>17</v>
      </c>
      <c r="F50" s="1222"/>
      <c r="G50" s="1222"/>
      <c r="H50" s="1222"/>
      <c r="I50" s="1222"/>
      <c r="J50" s="1223"/>
      <c r="K50" s="63" t="s">
        <v>525</v>
      </c>
      <c r="L50" s="64" t="s">
        <v>525</v>
      </c>
      <c r="M50" s="64" t="s">
        <v>525</v>
      </c>
      <c r="N50" s="64" t="s">
        <v>525</v>
      </c>
      <c r="O50" s="65" t="s">
        <v>525</v>
      </c>
      <c r="P50" s="48"/>
      <c r="Q50" s="48"/>
      <c r="R50" s="48"/>
      <c r="S50" s="48"/>
      <c r="T50" s="48"/>
      <c r="U50" s="48"/>
    </row>
    <row r="51" spans="1:21" ht="30.75" customHeight="1" x14ac:dyDescent="0.2">
      <c r="A51" s="48"/>
      <c r="B51" s="1218"/>
      <c r="C51" s="1219"/>
      <c r="D51" s="66"/>
      <c r="E51" s="1222" t="s">
        <v>18</v>
      </c>
      <c r="F51" s="1222"/>
      <c r="G51" s="1222"/>
      <c r="H51" s="1222"/>
      <c r="I51" s="1222"/>
      <c r="J51" s="1223"/>
      <c r="K51" s="63">
        <v>0</v>
      </c>
      <c r="L51" s="64">
        <v>0</v>
      </c>
      <c r="M51" s="64">
        <v>0</v>
      </c>
      <c r="N51" s="64">
        <v>0</v>
      </c>
      <c r="O51" s="65">
        <v>0</v>
      </c>
      <c r="P51" s="48"/>
      <c r="Q51" s="48"/>
      <c r="R51" s="48"/>
      <c r="S51" s="48"/>
      <c r="T51" s="48"/>
      <c r="U51" s="48"/>
    </row>
    <row r="52" spans="1:21" ht="30.75" customHeight="1" x14ac:dyDescent="0.2">
      <c r="A52" s="48"/>
      <c r="B52" s="1224" t="s">
        <v>19</v>
      </c>
      <c r="C52" s="1225"/>
      <c r="D52" s="66"/>
      <c r="E52" s="1222" t="s">
        <v>20</v>
      </c>
      <c r="F52" s="1222"/>
      <c r="G52" s="1222"/>
      <c r="H52" s="1222"/>
      <c r="I52" s="1222"/>
      <c r="J52" s="1223"/>
      <c r="K52" s="63">
        <v>340</v>
      </c>
      <c r="L52" s="64">
        <v>343</v>
      </c>
      <c r="M52" s="64">
        <v>352</v>
      </c>
      <c r="N52" s="64">
        <v>343</v>
      </c>
      <c r="O52" s="65">
        <v>345</v>
      </c>
      <c r="P52" s="48"/>
      <c r="Q52" s="48"/>
      <c r="R52" s="48"/>
      <c r="S52" s="48"/>
      <c r="T52" s="48"/>
      <c r="U52" s="48"/>
    </row>
    <row r="53" spans="1:21" ht="30.75" customHeight="1" thickBot="1" x14ac:dyDescent="0.25">
      <c r="A53" s="48"/>
      <c r="B53" s="1226" t="s">
        <v>21</v>
      </c>
      <c r="C53" s="1227"/>
      <c r="D53" s="67"/>
      <c r="E53" s="1228" t="s">
        <v>22</v>
      </c>
      <c r="F53" s="1228"/>
      <c r="G53" s="1228"/>
      <c r="H53" s="1228"/>
      <c r="I53" s="1228"/>
      <c r="J53" s="1229"/>
      <c r="K53" s="68">
        <v>181</v>
      </c>
      <c r="L53" s="69">
        <v>178</v>
      </c>
      <c r="M53" s="69">
        <v>211</v>
      </c>
      <c r="N53" s="69">
        <v>207</v>
      </c>
      <c r="O53" s="70">
        <v>226</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3">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2">
      <c r="B57" s="1230" t="s">
        <v>25</v>
      </c>
      <c r="C57" s="1231"/>
      <c r="D57" s="1234" t="s">
        <v>26</v>
      </c>
      <c r="E57" s="1235"/>
      <c r="F57" s="1235"/>
      <c r="G57" s="1235"/>
      <c r="H57" s="1235"/>
      <c r="I57" s="1235"/>
      <c r="J57" s="1236"/>
      <c r="K57" s="83"/>
      <c r="L57" s="84"/>
      <c r="M57" s="84"/>
      <c r="N57" s="84"/>
      <c r="O57" s="85"/>
    </row>
    <row r="58" spans="1:21" ht="31.5" customHeight="1" thickBot="1" x14ac:dyDescent="0.25">
      <c r="B58" s="1232"/>
      <c r="C58" s="1233"/>
      <c r="D58" s="1237" t="s">
        <v>27</v>
      </c>
      <c r="E58" s="1238"/>
      <c r="F58" s="1238"/>
      <c r="G58" s="1238"/>
      <c r="H58" s="1238"/>
      <c r="I58" s="1238"/>
      <c r="J58" s="1239"/>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5y6q4j9FBE0ZYo84EErfC3he6skTWYLm+xhUN7ecPDAk4Ywf8wfrn+BTIEaW8eezwDvQCGsULN48AHQrS5jmg==" saltValue="SV8aVaktWXCqQ7r/9nSW+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566</v>
      </c>
      <c r="J40" s="100" t="s">
        <v>567</v>
      </c>
      <c r="K40" s="100" t="s">
        <v>568</v>
      </c>
      <c r="L40" s="100" t="s">
        <v>569</v>
      </c>
      <c r="M40" s="101" t="s">
        <v>570</v>
      </c>
    </row>
    <row r="41" spans="2:13" ht="27.75" customHeight="1" x14ac:dyDescent="0.2">
      <c r="B41" s="1240" t="s">
        <v>30</v>
      </c>
      <c r="C41" s="1241"/>
      <c r="D41" s="102"/>
      <c r="E41" s="1246" t="s">
        <v>31</v>
      </c>
      <c r="F41" s="1246"/>
      <c r="G41" s="1246"/>
      <c r="H41" s="1247"/>
      <c r="I41" s="103">
        <v>3681</v>
      </c>
      <c r="J41" s="104">
        <v>3606</v>
      </c>
      <c r="K41" s="104">
        <v>3602</v>
      </c>
      <c r="L41" s="104">
        <v>3556</v>
      </c>
      <c r="M41" s="105">
        <v>3586</v>
      </c>
    </row>
    <row r="42" spans="2:13" ht="27.75" customHeight="1" x14ac:dyDescent="0.2">
      <c r="B42" s="1242"/>
      <c r="C42" s="1243"/>
      <c r="D42" s="106"/>
      <c r="E42" s="1248" t="s">
        <v>32</v>
      </c>
      <c r="F42" s="1248"/>
      <c r="G42" s="1248"/>
      <c r="H42" s="1249"/>
      <c r="I42" s="107" t="s">
        <v>525</v>
      </c>
      <c r="J42" s="108" t="s">
        <v>525</v>
      </c>
      <c r="K42" s="108" t="s">
        <v>525</v>
      </c>
      <c r="L42" s="108" t="s">
        <v>525</v>
      </c>
      <c r="M42" s="109" t="s">
        <v>525</v>
      </c>
    </row>
    <row r="43" spans="2:13" ht="27.75" customHeight="1" x14ac:dyDescent="0.2">
      <c r="B43" s="1242"/>
      <c r="C43" s="1243"/>
      <c r="D43" s="106"/>
      <c r="E43" s="1248" t="s">
        <v>33</v>
      </c>
      <c r="F43" s="1248"/>
      <c r="G43" s="1248"/>
      <c r="H43" s="1249"/>
      <c r="I43" s="107">
        <v>2473</v>
      </c>
      <c r="J43" s="108">
        <v>2583</v>
      </c>
      <c r="K43" s="108">
        <v>2572</v>
      </c>
      <c r="L43" s="108">
        <v>2619</v>
      </c>
      <c r="M43" s="109">
        <v>2693</v>
      </c>
    </row>
    <row r="44" spans="2:13" ht="27.75" customHeight="1" x14ac:dyDescent="0.2">
      <c r="B44" s="1242"/>
      <c r="C44" s="1243"/>
      <c r="D44" s="106"/>
      <c r="E44" s="1248" t="s">
        <v>34</v>
      </c>
      <c r="F44" s="1248"/>
      <c r="G44" s="1248"/>
      <c r="H44" s="1249"/>
      <c r="I44" s="107">
        <v>265</v>
      </c>
      <c r="J44" s="108">
        <v>213</v>
      </c>
      <c r="K44" s="108">
        <v>179</v>
      </c>
      <c r="L44" s="108">
        <v>163</v>
      </c>
      <c r="M44" s="109">
        <v>142</v>
      </c>
    </row>
    <row r="45" spans="2:13" ht="27.75" customHeight="1" x14ac:dyDescent="0.2">
      <c r="B45" s="1242"/>
      <c r="C45" s="1243"/>
      <c r="D45" s="106"/>
      <c r="E45" s="1248" t="s">
        <v>35</v>
      </c>
      <c r="F45" s="1248"/>
      <c r="G45" s="1248"/>
      <c r="H45" s="1249"/>
      <c r="I45" s="107">
        <v>584</v>
      </c>
      <c r="J45" s="108">
        <v>581</v>
      </c>
      <c r="K45" s="108">
        <v>489</v>
      </c>
      <c r="L45" s="108">
        <v>474</v>
      </c>
      <c r="M45" s="109">
        <v>507</v>
      </c>
    </row>
    <row r="46" spans="2:13" ht="27.75" customHeight="1" x14ac:dyDescent="0.2">
      <c r="B46" s="1242"/>
      <c r="C46" s="1243"/>
      <c r="D46" s="110"/>
      <c r="E46" s="1248" t="s">
        <v>36</v>
      </c>
      <c r="F46" s="1248"/>
      <c r="G46" s="1248"/>
      <c r="H46" s="1249"/>
      <c r="I46" s="107" t="s">
        <v>525</v>
      </c>
      <c r="J46" s="108" t="s">
        <v>525</v>
      </c>
      <c r="K46" s="108" t="s">
        <v>525</v>
      </c>
      <c r="L46" s="108" t="s">
        <v>525</v>
      </c>
      <c r="M46" s="109" t="s">
        <v>525</v>
      </c>
    </row>
    <row r="47" spans="2:13" ht="27.75" customHeight="1" x14ac:dyDescent="0.2">
      <c r="B47" s="1242"/>
      <c r="C47" s="1243"/>
      <c r="D47" s="111"/>
      <c r="E47" s="1250" t="s">
        <v>37</v>
      </c>
      <c r="F47" s="1251"/>
      <c r="G47" s="1251"/>
      <c r="H47" s="1252"/>
      <c r="I47" s="107" t="s">
        <v>525</v>
      </c>
      <c r="J47" s="108" t="s">
        <v>525</v>
      </c>
      <c r="K47" s="108" t="s">
        <v>525</v>
      </c>
      <c r="L47" s="108" t="s">
        <v>525</v>
      </c>
      <c r="M47" s="109" t="s">
        <v>525</v>
      </c>
    </row>
    <row r="48" spans="2:13" ht="27.75" customHeight="1" x14ac:dyDescent="0.2">
      <c r="B48" s="1242"/>
      <c r="C48" s="1243"/>
      <c r="D48" s="106"/>
      <c r="E48" s="1248" t="s">
        <v>38</v>
      </c>
      <c r="F48" s="1248"/>
      <c r="G48" s="1248"/>
      <c r="H48" s="1249"/>
      <c r="I48" s="107" t="s">
        <v>525</v>
      </c>
      <c r="J48" s="108" t="s">
        <v>525</v>
      </c>
      <c r="K48" s="108" t="s">
        <v>525</v>
      </c>
      <c r="L48" s="108" t="s">
        <v>525</v>
      </c>
      <c r="M48" s="109" t="s">
        <v>525</v>
      </c>
    </row>
    <row r="49" spans="2:13" ht="27.75" customHeight="1" x14ac:dyDescent="0.2">
      <c r="B49" s="1244"/>
      <c r="C49" s="1245"/>
      <c r="D49" s="106"/>
      <c r="E49" s="1248" t="s">
        <v>39</v>
      </c>
      <c r="F49" s="1248"/>
      <c r="G49" s="1248"/>
      <c r="H49" s="1249"/>
      <c r="I49" s="107" t="s">
        <v>525</v>
      </c>
      <c r="J49" s="108" t="s">
        <v>525</v>
      </c>
      <c r="K49" s="108" t="s">
        <v>525</v>
      </c>
      <c r="L49" s="108" t="s">
        <v>525</v>
      </c>
      <c r="M49" s="109" t="s">
        <v>525</v>
      </c>
    </row>
    <row r="50" spans="2:13" ht="27.75" customHeight="1" x14ac:dyDescent="0.2">
      <c r="B50" s="1253" t="s">
        <v>40</v>
      </c>
      <c r="C50" s="1254"/>
      <c r="D50" s="112"/>
      <c r="E50" s="1248" t="s">
        <v>41</v>
      </c>
      <c r="F50" s="1248"/>
      <c r="G50" s="1248"/>
      <c r="H50" s="1249"/>
      <c r="I50" s="107">
        <v>1828</v>
      </c>
      <c r="J50" s="108">
        <v>1860</v>
      </c>
      <c r="K50" s="108">
        <v>1874</v>
      </c>
      <c r="L50" s="108">
        <v>1909</v>
      </c>
      <c r="M50" s="109">
        <v>2054</v>
      </c>
    </row>
    <row r="51" spans="2:13" ht="27.75" customHeight="1" x14ac:dyDescent="0.2">
      <c r="B51" s="1242"/>
      <c r="C51" s="1243"/>
      <c r="D51" s="106"/>
      <c r="E51" s="1248" t="s">
        <v>42</v>
      </c>
      <c r="F51" s="1248"/>
      <c r="G51" s="1248"/>
      <c r="H51" s="1249"/>
      <c r="I51" s="107">
        <v>11</v>
      </c>
      <c r="J51" s="108">
        <v>7</v>
      </c>
      <c r="K51" s="108">
        <v>24</v>
      </c>
      <c r="L51" s="108">
        <v>43</v>
      </c>
      <c r="M51" s="109">
        <v>37</v>
      </c>
    </row>
    <row r="52" spans="2:13" ht="27.75" customHeight="1" x14ac:dyDescent="0.2">
      <c r="B52" s="1244"/>
      <c r="C52" s="1245"/>
      <c r="D52" s="106"/>
      <c r="E52" s="1248" t="s">
        <v>43</v>
      </c>
      <c r="F52" s="1248"/>
      <c r="G52" s="1248"/>
      <c r="H52" s="1249"/>
      <c r="I52" s="107">
        <v>3853</v>
      </c>
      <c r="J52" s="108">
        <v>3780</v>
      </c>
      <c r="K52" s="108">
        <v>3767</v>
      </c>
      <c r="L52" s="108">
        <v>3726</v>
      </c>
      <c r="M52" s="109">
        <v>3725</v>
      </c>
    </row>
    <row r="53" spans="2:13" ht="27.75" customHeight="1" thickBot="1" x14ac:dyDescent="0.25">
      <c r="B53" s="1255" t="s">
        <v>44</v>
      </c>
      <c r="C53" s="1256"/>
      <c r="D53" s="113"/>
      <c r="E53" s="1257" t="s">
        <v>45</v>
      </c>
      <c r="F53" s="1257"/>
      <c r="G53" s="1257"/>
      <c r="H53" s="1258"/>
      <c r="I53" s="114">
        <v>1310</v>
      </c>
      <c r="J53" s="115">
        <v>1335</v>
      </c>
      <c r="K53" s="115">
        <v>1178</v>
      </c>
      <c r="L53" s="115">
        <v>1134</v>
      </c>
      <c r="M53" s="116">
        <v>1112</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tGPJa0k5CcYwhhp5bdSkkJ2lEbUmwX8Xq3NgsA9XE0tCzM1osad+dbyvp+UfAyIC5wBSFCopvPOTkVvFE4gdTw==" saltValue="5GrLXqq4QB2D2Z9+p80Kh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568</v>
      </c>
      <c r="G54" s="125" t="s">
        <v>569</v>
      </c>
      <c r="H54" s="126" t="s">
        <v>570</v>
      </c>
    </row>
    <row r="55" spans="2:8" ht="52.5" customHeight="1" x14ac:dyDescent="0.2">
      <c r="B55" s="127"/>
      <c r="C55" s="1267" t="s">
        <v>48</v>
      </c>
      <c r="D55" s="1267"/>
      <c r="E55" s="1268"/>
      <c r="F55" s="128">
        <v>889</v>
      </c>
      <c r="G55" s="128">
        <v>920</v>
      </c>
      <c r="H55" s="129">
        <v>951</v>
      </c>
    </row>
    <row r="56" spans="2:8" ht="52.5" customHeight="1" x14ac:dyDescent="0.2">
      <c r="B56" s="130"/>
      <c r="C56" s="1269" t="s">
        <v>49</v>
      </c>
      <c r="D56" s="1269"/>
      <c r="E56" s="1270"/>
      <c r="F56" s="131">
        <v>537</v>
      </c>
      <c r="G56" s="131">
        <v>485</v>
      </c>
      <c r="H56" s="132">
        <v>509</v>
      </c>
    </row>
    <row r="57" spans="2:8" ht="53.25" customHeight="1" x14ac:dyDescent="0.2">
      <c r="B57" s="130"/>
      <c r="C57" s="1271" t="s">
        <v>50</v>
      </c>
      <c r="D57" s="1271"/>
      <c r="E57" s="1272"/>
      <c r="F57" s="133">
        <v>294</v>
      </c>
      <c r="G57" s="133">
        <v>331</v>
      </c>
      <c r="H57" s="134">
        <v>405</v>
      </c>
    </row>
    <row r="58" spans="2:8" ht="45.75" customHeight="1" x14ac:dyDescent="0.2">
      <c r="B58" s="135"/>
      <c r="C58" s="1259" t="s">
        <v>602</v>
      </c>
      <c r="D58" s="1260"/>
      <c r="E58" s="1261"/>
      <c r="F58" s="136">
        <v>242</v>
      </c>
      <c r="G58" s="136">
        <v>282</v>
      </c>
      <c r="H58" s="137">
        <v>342</v>
      </c>
    </row>
    <row r="59" spans="2:8" ht="45.75" customHeight="1" x14ac:dyDescent="0.2">
      <c r="B59" s="135"/>
      <c r="C59" s="1259" t="s">
        <v>603</v>
      </c>
      <c r="D59" s="1260"/>
      <c r="E59" s="1261"/>
      <c r="F59" s="136">
        <v>13</v>
      </c>
      <c r="G59" s="136">
        <v>7</v>
      </c>
      <c r="H59" s="137">
        <v>21</v>
      </c>
    </row>
    <row r="60" spans="2:8" ht="45.75" customHeight="1" x14ac:dyDescent="0.2">
      <c r="B60" s="135"/>
      <c r="C60" s="1259" t="s">
        <v>604</v>
      </c>
      <c r="D60" s="1260"/>
      <c r="E60" s="1261"/>
      <c r="F60" s="136">
        <v>15</v>
      </c>
      <c r="G60" s="136">
        <v>15</v>
      </c>
      <c r="H60" s="137">
        <v>15</v>
      </c>
    </row>
    <row r="61" spans="2:8" ht="45.75" customHeight="1" x14ac:dyDescent="0.2">
      <c r="B61" s="135"/>
      <c r="C61" s="1259" t="s">
        <v>605</v>
      </c>
      <c r="D61" s="1260"/>
      <c r="E61" s="1261"/>
      <c r="F61" s="136">
        <v>10</v>
      </c>
      <c r="G61" s="136">
        <v>10</v>
      </c>
      <c r="H61" s="137">
        <v>10</v>
      </c>
    </row>
    <row r="62" spans="2:8" ht="45.75" customHeight="1" thickBot="1" x14ac:dyDescent="0.25">
      <c r="B62" s="138"/>
      <c r="C62" s="1262" t="s">
        <v>606</v>
      </c>
      <c r="D62" s="1263"/>
      <c r="E62" s="1264"/>
      <c r="F62" s="139">
        <v>0</v>
      </c>
      <c r="G62" s="139">
        <v>2</v>
      </c>
      <c r="H62" s="140">
        <v>7</v>
      </c>
    </row>
    <row r="63" spans="2:8" ht="52.5" customHeight="1" thickBot="1" x14ac:dyDescent="0.25">
      <c r="B63" s="141"/>
      <c r="C63" s="1265" t="s">
        <v>51</v>
      </c>
      <c r="D63" s="1265"/>
      <c r="E63" s="1266"/>
      <c r="F63" s="142">
        <v>1719</v>
      </c>
      <c r="G63" s="142">
        <v>1735</v>
      </c>
      <c r="H63" s="143">
        <v>1865</v>
      </c>
    </row>
    <row r="64" spans="2:8" ht="15" customHeight="1" x14ac:dyDescent="0.2"/>
  </sheetData>
  <sheetProtection algorithmName="SHA-512" hashValue="pXTMHxTKYwdiSZAKFWghUPIX72/DzbDEso0DIOqWiDIIGMPftR2zCxftAuP2YMTvF3oYMTBgyEiciu3pEmHVlg==" saltValue="D+3MdT+RSX92WjB20zCAY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89F4E-EE5C-463C-8EAB-96452F66EFD8}">
  <sheetPr>
    <pageSetUpPr fitToPage="1"/>
  </sheetPr>
  <dimension ref="A1:WZM160"/>
  <sheetViews>
    <sheetView showGridLines="0" zoomScale="85" zoomScaleNormal="85" zoomScaleSheetLayoutView="55" workbookViewId="0"/>
  </sheetViews>
  <sheetFormatPr defaultColWidth="0" defaultRowHeight="13.5" customHeight="1" zeroHeight="1" x14ac:dyDescent="0.2"/>
  <cols>
    <col min="1" max="1" width="6.36328125" style="1275" customWidth="1"/>
    <col min="2" max="107" width="2.453125" style="1275" customWidth="1"/>
    <col min="108" max="108" width="6.08984375" style="1283" customWidth="1"/>
    <col min="109" max="109" width="5.90625" style="1282" customWidth="1"/>
    <col min="110" max="110" width="19.08984375" style="1275" hidden="1"/>
    <col min="111" max="115" width="12.6328125" style="1275" hidden="1"/>
    <col min="116" max="349" width="8.6328125" style="1275" hidden="1"/>
    <col min="350" max="355" width="14.90625" style="1275" hidden="1"/>
    <col min="356" max="357" width="15.90625" style="1275" hidden="1"/>
    <col min="358" max="363" width="16.08984375" style="1275" hidden="1"/>
    <col min="364" max="364" width="6.08984375" style="1275" hidden="1"/>
    <col min="365" max="365" width="3" style="1275" hidden="1"/>
    <col min="366" max="605" width="8.6328125" style="1275" hidden="1"/>
    <col min="606" max="611" width="14.90625" style="1275" hidden="1"/>
    <col min="612" max="613" width="15.90625" style="1275" hidden="1"/>
    <col min="614" max="619" width="16.08984375" style="1275" hidden="1"/>
    <col min="620" max="620" width="6.08984375" style="1275" hidden="1"/>
    <col min="621" max="621" width="3" style="1275" hidden="1"/>
    <col min="622" max="861" width="8.6328125" style="1275" hidden="1"/>
    <col min="862" max="867" width="14.90625" style="1275" hidden="1"/>
    <col min="868" max="869" width="15.90625" style="1275" hidden="1"/>
    <col min="870" max="875" width="16.08984375" style="1275" hidden="1"/>
    <col min="876" max="876" width="6.08984375" style="1275" hidden="1"/>
    <col min="877" max="877" width="3" style="1275" hidden="1"/>
    <col min="878" max="1117" width="8.6328125" style="1275" hidden="1"/>
    <col min="1118" max="1123" width="14.90625" style="1275" hidden="1"/>
    <col min="1124" max="1125" width="15.90625" style="1275" hidden="1"/>
    <col min="1126" max="1131" width="16.08984375" style="1275" hidden="1"/>
    <col min="1132" max="1132" width="6.08984375" style="1275" hidden="1"/>
    <col min="1133" max="1133" width="3" style="1275" hidden="1"/>
    <col min="1134" max="1373" width="8.6328125" style="1275" hidden="1"/>
    <col min="1374" max="1379" width="14.90625" style="1275" hidden="1"/>
    <col min="1380" max="1381" width="15.90625" style="1275" hidden="1"/>
    <col min="1382" max="1387" width="16.08984375" style="1275" hidden="1"/>
    <col min="1388" max="1388" width="6.08984375" style="1275" hidden="1"/>
    <col min="1389" max="1389" width="3" style="1275" hidden="1"/>
    <col min="1390" max="1629" width="8.6328125" style="1275" hidden="1"/>
    <col min="1630" max="1635" width="14.90625" style="1275" hidden="1"/>
    <col min="1636" max="1637" width="15.90625" style="1275" hidden="1"/>
    <col min="1638" max="1643" width="16.08984375" style="1275" hidden="1"/>
    <col min="1644" max="1644" width="6.08984375" style="1275" hidden="1"/>
    <col min="1645" max="1645" width="3" style="1275" hidden="1"/>
    <col min="1646" max="1885" width="8.6328125" style="1275" hidden="1"/>
    <col min="1886" max="1891" width="14.90625" style="1275" hidden="1"/>
    <col min="1892" max="1893" width="15.90625" style="1275" hidden="1"/>
    <col min="1894" max="1899" width="16.08984375" style="1275" hidden="1"/>
    <col min="1900" max="1900" width="6.08984375" style="1275" hidden="1"/>
    <col min="1901" max="1901" width="3" style="1275" hidden="1"/>
    <col min="1902" max="2141" width="8.6328125" style="1275" hidden="1"/>
    <col min="2142" max="2147" width="14.90625" style="1275" hidden="1"/>
    <col min="2148" max="2149" width="15.90625" style="1275" hidden="1"/>
    <col min="2150" max="2155" width="16.08984375" style="1275" hidden="1"/>
    <col min="2156" max="2156" width="6.08984375" style="1275" hidden="1"/>
    <col min="2157" max="2157" width="3" style="1275" hidden="1"/>
    <col min="2158" max="2397" width="8.6328125" style="1275" hidden="1"/>
    <col min="2398" max="2403" width="14.90625" style="1275" hidden="1"/>
    <col min="2404" max="2405" width="15.90625" style="1275" hidden="1"/>
    <col min="2406" max="2411" width="16.08984375" style="1275" hidden="1"/>
    <col min="2412" max="2412" width="6.08984375" style="1275" hidden="1"/>
    <col min="2413" max="2413" width="3" style="1275" hidden="1"/>
    <col min="2414" max="2653" width="8.6328125" style="1275" hidden="1"/>
    <col min="2654" max="2659" width="14.90625" style="1275" hidden="1"/>
    <col min="2660" max="2661" width="15.90625" style="1275" hidden="1"/>
    <col min="2662" max="2667" width="16.08984375" style="1275" hidden="1"/>
    <col min="2668" max="2668" width="6.08984375" style="1275" hidden="1"/>
    <col min="2669" max="2669" width="3" style="1275" hidden="1"/>
    <col min="2670" max="2909" width="8.6328125" style="1275" hidden="1"/>
    <col min="2910" max="2915" width="14.90625" style="1275" hidden="1"/>
    <col min="2916" max="2917" width="15.90625" style="1275" hidden="1"/>
    <col min="2918" max="2923" width="16.08984375" style="1275" hidden="1"/>
    <col min="2924" max="2924" width="6.08984375" style="1275" hidden="1"/>
    <col min="2925" max="2925" width="3" style="1275" hidden="1"/>
    <col min="2926" max="3165" width="8.6328125" style="1275" hidden="1"/>
    <col min="3166" max="3171" width="14.90625" style="1275" hidden="1"/>
    <col min="3172" max="3173" width="15.90625" style="1275" hidden="1"/>
    <col min="3174" max="3179" width="16.08984375" style="1275" hidden="1"/>
    <col min="3180" max="3180" width="6.08984375" style="1275" hidden="1"/>
    <col min="3181" max="3181" width="3" style="1275" hidden="1"/>
    <col min="3182" max="3421" width="8.6328125" style="1275" hidden="1"/>
    <col min="3422" max="3427" width="14.90625" style="1275" hidden="1"/>
    <col min="3428" max="3429" width="15.90625" style="1275" hidden="1"/>
    <col min="3430" max="3435" width="16.08984375" style="1275" hidden="1"/>
    <col min="3436" max="3436" width="6.08984375" style="1275" hidden="1"/>
    <col min="3437" max="3437" width="3" style="1275" hidden="1"/>
    <col min="3438" max="3677" width="8.6328125" style="1275" hidden="1"/>
    <col min="3678" max="3683" width="14.90625" style="1275" hidden="1"/>
    <col min="3684" max="3685" width="15.90625" style="1275" hidden="1"/>
    <col min="3686" max="3691" width="16.08984375" style="1275" hidden="1"/>
    <col min="3692" max="3692" width="6.08984375" style="1275" hidden="1"/>
    <col min="3693" max="3693" width="3" style="1275" hidden="1"/>
    <col min="3694" max="3933" width="8.6328125" style="1275" hidden="1"/>
    <col min="3934" max="3939" width="14.90625" style="1275" hidden="1"/>
    <col min="3940" max="3941" width="15.90625" style="1275" hidden="1"/>
    <col min="3942" max="3947" width="16.08984375" style="1275" hidden="1"/>
    <col min="3948" max="3948" width="6.08984375" style="1275" hidden="1"/>
    <col min="3949" max="3949" width="3" style="1275" hidden="1"/>
    <col min="3950" max="4189" width="8.6328125" style="1275" hidden="1"/>
    <col min="4190" max="4195" width="14.90625" style="1275" hidden="1"/>
    <col min="4196" max="4197" width="15.90625" style="1275" hidden="1"/>
    <col min="4198" max="4203" width="16.08984375" style="1275" hidden="1"/>
    <col min="4204" max="4204" width="6.08984375" style="1275" hidden="1"/>
    <col min="4205" max="4205" width="3" style="1275" hidden="1"/>
    <col min="4206" max="4445" width="8.6328125" style="1275" hidden="1"/>
    <col min="4446" max="4451" width="14.90625" style="1275" hidden="1"/>
    <col min="4452" max="4453" width="15.90625" style="1275" hidden="1"/>
    <col min="4454" max="4459" width="16.08984375" style="1275" hidden="1"/>
    <col min="4460" max="4460" width="6.08984375" style="1275" hidden="1"/>
    <col min="4461" max="4461" width="3" style="1275" hidden="1"/>
    <col min="4462" max="4701" width="8.6328125" style="1275" hidden="1"/>
    <col min="4702" max="4707" width="14.90625" style="1275" hidden="1"/>
    <col min="4708" max="4709" width="15.90625" style="1275" hidden="1"/>
    <col min="4710" max="4715" width="16.08984375" style="1275" hidden="1"/>
    <col min="4716" max="4716" width="6.08984375" style="1275" hidden="1"/>
    <col min="4717" max="4717" width="3" style="1275" hidden="1"/>
    <col min="4718" max="4957" width="8.6328125" style="1275" hidden="1"/>
    <col min="4958" max="4963" width="14.90625" style="1275" hidden="1"/>
    <col min="4964" max="4965" width="15.90625" style="1275" hidden="1"/>
    <col min="4966" max="4971" width="16.08984375" style="1275" hidden="1"/>
    <col min="4972" max="4972" width="6.08984375" style="1275" hidden="1"/>
    <col min="4973" max="4973" width="3" style="1275" hidden="1"/>
    <col min="4974" max="5213" width="8.6328125" style="1275" hidden="1"/>
    <col min="5214" max="5219" width="14.90625" style="1275" hidden="1"/>
    <col min="5220" max="5221" width="15.90625" style="1275" hidden="1"/>
    <col min="5222" max="5227" width="16.08984375" style="1275" hidden="1"/>
    <col min="5228" max="5228" width="6.08984375" style="1275" hidden="1"/>
    <col min="5229" max="5229" width="3" style="1275" hidden="1"/>
    <col min="5230" max="5469" width="8.6328125" style="1275" hidden="1"/>
    <col min="5470" max="5475" width="14.90625" style="1275" hidden="1"/>
    <col min="5476" max="5477" width="15.90625" style="1275" hidden="1"/>
    <col min="5478" max="5483" width="16.08984375" style="1275" hidden="1"/>
    <col min="5484" max="5484" width="6.08984375" style="1275" hidden="1"/>
    <col min="5485" max="5485" width="3" style="1275" hidden="1"/>
    <col min="5486" max="5725" width="8.6328125" style="1275" hidden="1"/>
    <col min="5726" max="5731" width="14.90625" style="1275" hidden="1"/>
    <col min="5732" max="5733" width="15.90625" style="1275" hidden="1"/>
    <col min="5734" max="5739" width="16.08984375" style="1275" hidden="1"/>
    <col min="5740" max="5740" width="6.08984375" style="1275" hidden="1"/>
    <col min="5741" max="5741" width="3" style="1275" hidden="1"/>
    <col min="5742" max="5981" width="8.6328125" style="1275" hidden="1"/>
    <col min="5982" max="5987" width="14.90625" style="1275" hidden="1"/>
    <col min="5988" max="5989" width="15.90625" style="1275" hidden="1"/>
    <col min="5990" max="5995" width="16.08984375" style="1275" hidden="1"/>
    <col min="5996" max="5996" width="6.08984375" style="1275" hidden="1"/>
    <col min="5997" max="5997" width="3" style="1275" hidden="1"/>
    <col min="5998" max="6237" width="8.6328125" style="1275" hidden="1"/>
    <col min="6238" max="6243" width="14.90625" style="1275" hidden="1"/>
    <col min="6244" max="6245" width="15.90625" style="1275" hidden="1"/>
    <col min="6246" max="6251" width="16.08984375" style="1275" hidden="1"/>
    <col min="6252" max="6252" width="6.08984375" style="1275" hidden="1"/>
    <col min="6253" max="6253" width="3" style="1275" hidden="1"/>
    <col min="6254" max="6493" width="8.6328125" style="1275" hidden="1"/>
    <col min="6494" max="6499" width="14.90625" style="1275" hidden="1"/>
    <col min="6500" max="6501" width="15.90625" style="1275" hidden="1"/>
    <col min="6502" max="6507" width="16.08984375" style="1275" hidden="1"/>
    <col min="6508" max="6508" width="6.08984375" style="1275" hidden="1"/>
    <col min="6509" max="6509" width="3" style="1275" hidden="1"/>
    <col min="6510" max="6749" width="8.6328125" style="1275" hidden="1"/>
    <col min="6750" max="6755" width="14.90625" style="1275" hidden="1"/>
    <col min="6756" max="6757" width="15.90625" style="1275" hidden="1"/>
    <col min="6758" max="6763" width="16.08984375" style="1275" hidden="1"/>
    <col min="6764" max="6764" width="6.08984375" style="1275" hidden="1"/>
    <col min="6765" max="6765" width="3" style="1275" hidden="1"/>
    <col min="6766" max="7005" width="8.6328125" style="1275" hidden="1"/>
    <col min="7006" max="7011" width="14.90625" style="1275" hidden="1"/>
    <col min="7012" max="7013" width="15.90625" style="1275" hidden="1"/>
    <col min="7014" max="7019" width="16.08984375" style="1275" hidden="1"/>
    <col min="7020" max="7020" width="6.08984375" style="1275" hidden="1"/>
    <col min="7021" max="7021" width="3" style="1275" hidden="1"/>
    <col min="7022" max="7261" width="8.6328125" style="1275" hidden="1"/>
    <col min="7262" max="7267" width="14.90625" style="1275" hidden="1"/>
    <col min="7268" max="7269" width="15.90625" style="1275" hidden="1"/>
    <col min="7270" max="7275" width="16.08984375" style="1275" hidden="1"/>
    <col min="7276" max="7276" width="6.08984375" style="1275" hidden="1"/>
    <col min="7277" max="7277" width="3" style="1275" hidden="1"/>
    <col min="7278" max="7517" width="8.6328125" style="1275" hidden="1"/>
    <col min="7518" max="7523" width="14.90625" style="1275" hidden="1"/>
    <col min="7524" max="7525" width="15.90625" style="1275" hidden="1"/>
    <col min="7526" max="7531" width="16.08984375" style="1275" hidden="1"/>
    <col min="7532" max="7532" width="6.08984375" style="1275" hidden="1"/>
    <col min="7533" max="7533" width="3" style="1275" hidden="1"/>
    <col min="7534" max="7773" width="8.6328125" style="1275" hidden="1"/>
    <col min="7774" max="7779" width="14.90625" style="1275" hidden="1"/>
    <col min="7780" max="7781" width="15.90625" style="1275" hidden="1"/>
    <col min="7782" max="7787" width="16.08984375" style="1275" hidden="1"/>
    <col min="7788" max="7788" width="6.08984375" style="1275" hidden="1"/>
    <col min="7789" max="7789" width="3" style="1275" hidden="1"/>
    <col min="7790" max="8029" width="8.6328125" style="1275" hidden="1"/>
    <col min="8030" max="8035" width="14.90625" style="1275" hidden="1"/>
    <col min="8036" max="8037" width="15.90625" style="1275" hidden="1"/>
    <col min="8038" max="8043" width="16.08984375" style="1275" hidden="1"/>
    <col min="8044" max="8044" width="6.08984375" style="1275" hidden="1"/>
    <col min="8045" max="8045" width="3" style="1275" hidden="1"/>
    <col min="8046" max="8285" width="8.6328125" style="1275" hidden="1"/>
    <col min="8286" max="8291" width="14.90625" style="1275" hidden="1"/>
    <col min="8292" max="8293" width="15.90625" style="1275" hidden="1"/>
    <col min="8294" max="8299" width="16.08984375" style="1275" hidden="1"/>
    <col min="8300" max="8300" width="6.08984375" style="1275" hidden="1"/>
    <col min="8301" max="8301" width="3" style="1275" hidden="1"/>
    <col min="8302" max="8541" width="8.6328125" style="1275" hidden="1"/>
    <col min="8542" max="8547" width="14.90625" style="1275" hidden="1"/>
    <col min="8548" max="8549" width="15.90625" style="1275" hidden="1"/>
    <col min="8550" max="8555" width="16.08984375" style="1275" hidden="1"/>
    <col min="8556" max="8556" width="6.08984375" style="1275" hidden="1"/>
    <col min="8557" max="8557" width="3" style="1275" hidden="1"/>
    <col min="8558" max="8797" width="8.6328125" style="1275" hidden="1"/>
    <col min="8798" max="8803" width="14.90625" style="1275" hidden="1"/>
    <col min="8804" max="8805" width="15.90625" style="1275" hidden="1"/>
    <col min="8806" max="8811" width="16.08984375" style="1275" hidden="1"/>
    <col min="8812" max="8812" width="6.08984375" style="1275" hidden="1"/>
    <col min="8813" max="8813" width="3" style="1275" hidden="1"/>
    <col min="8814" max="9053" width="8.6328125" style="1275" hidden="1"/>
    <col min="9054" max="9059" width="14.90625" style="1275" hidden="1"/>
    <col min="9060" max="9061" width="15.90625" style="1275" hidden="1"/>
    <col min="9062" max="9067" width="16.08984375" style="1275" hidden="1"/>
    <col min="9068" max="9068" width="6.08984375" style="1275" hidden="1"/>
    <col min="9069" max="9069" width="3" style="1275" hidden="1"/>
    <col min="9070" max="9309" width="8.6328125" style="1275" hidden="1"/>
    <col min="9310" max="9315" width="14.90625" style="1275" hidden="1"/>
    <col min="9316" max="9317" width="15.90625" style="1275" hidden="1"/>
    <col min="9318" max="9323" width="16.08984375" style="1275" hidden="1"/>
    <col min="9324" max="9324" width="6.08984375" style="1275" hidden="1"/>
    <col min="9325" max="9325" width="3" style="1275" hidden="1"/>
    <col min="9326" max="9565" width="8.6328125" style="1275" hidden="1"/>
    <col min="9566" max="9571" width="14.90625" style="1275" hidden="1"/>
    <col min="9572" max="9573" width="15.90625" style="1275" hidden="1"/>
    <col min="9574" max="9579" width="16.08984375" style="1275" hidden="1"/>
    <col min="9580" max="9580" width="6.08984375" style="1275" hidden="1"/>
    <col min="9581" max="9581" width="3" style="1275" hidden="1"/>
    <col min="9582" max="9821" width="8.6328125" style="1275" hidden="1"/>
    <col min="9822" max="9827" width="14.90625" style="1275" hidden="1"/>
    <col min="9828" max="9829" width="15.90625" style="1275" hidden="1"/>
    <col min="9830" max="9835" width="16.08984375" style="1275" hidden="1"/>
    <col min="9836" max="9836" width="6.08984375" style="1275" hidden="1"/>
    <col min="9837" max="9837" width="3" style="1275" hidden="1"/>
    <col min="9838" max="10077" width="8.6328125" style="1275" hidden="1"/>
    <col min="10078" max="10083" width="14.90625" style="1275" hidden="1"/>
    <col min="10084" max="10085" width="15.90625" style="1275" hidden="1"/>
    <col min="10086" max="10091" width="16.08984375" style="1275" hidden="1"/>
    <col min="10092" max="10092" width="6.08984375" style="1275" hidden="1"/>
    <col min="10093" max="10093" width="3" style="1275" hidden="1"/>
    <col min="10094" max="10333" width="8.6328125" style="1275" hidden="1"/>
    <col min="10334" max="10339" width="14.90625" style="1275" hidden="1"/>
    <col min="10340" max="10341" width="15.90625" style="1275" hidden="1"/>
    <col min="10342" max="10347" width="16.08984375" style="1275" hidden="1"/>
    <col min="10348" max="10348" width="6.08984375" style="1275" hidden="1"/>
    <col min="10349" max="10349" width="3" style="1275" hidden="1"/>
    <col min="10350" max="10589" width="8.6328125" style="1275" hidden="1"/>
    <col min="10590" max="10595" width="14.90625" style="1275" hidden="1"/>
    <col min="10596" max="10597" width="15.90625" style="1275" hidden="1"/>
    <col min="10598" max="10603" width="16.08984375" style="1275" hidden="1"/>
    <col min="10604" max="10604" width="6.08984375" style="1275" hidden="1"/>
    <col min="10605" max="10605" width="3" style="1275" hidden="1"/>
    <col min="10606" max="10845" width="8.6328125" style="1275" hidden="1"/>
    <col min="10846" max="10851" width="14.90625" style="1275" hidden="1"/>
    <col min="10852" max="10853" width="15.90625" style="1275" hidden="1"/>
    <col min="10854" max="10859" width="16.08984375" style="1275" hidden="1"/>
    <col min="10860" max="10860" width="6.08984375" style="1275" hidden="1"/>
    <col min="10861" max="10861" width="3" style="1275" hidden="1"/>
    <col min="10862" max="11101" width="8.6328125" style="1275" hidden="1"/>
    <col min="11102" max="11107" width="14.90625" style="1275" hidden="1"/>
    <col min="11108" max="11109" width="15.90625" style="1275" hidden="1"/>
    <col min="11110" max="11115" width="16.08984375" style="1275" hidden="1"/>
    <col min="11116" max="11116" width="6.08984375" style="1275" hidden="1"/>
    <col min="11117" max="11117" width="3" style="1275" hidden="1"/>
    <col min="11118" max="11357" width="8.6328125" style="1275" hidden="1"/>
    <col min="11358" max="11363" width="14.90625" style="1275" hidden="1"/>
    <col min="11364" max="11365" width="15.90625" style="1275" hidden="1"/>
    <col min="11366" max="11371" width="16.08984375" style="1275" hidden="1"/>
    <col min="11372" max="11372" width="6.08984375" style="1275" hidden="1"/>
    <col min="11373" max="11373" width="3" style="1275" hidden="1"/>
    <col min="11374" max="11613" width="8.6328125" style="1275" hidden="1"/>
    <col min="11614" max="11619" width="14.90625" style="1275" hidden="1"/>
    <col min="11620" max="11621" width="15.90625" style="1275" hidden="1"/>
    <col min="11622" max="11627" width="16.08984375" style="1275" hidden="1"/>
    <col min="11628" max="11628" width="6.08984375" style="1275" hidden="1"/>
    <col min="11629" max="11629" width="3" style="1275" hidden="1"/>
    <col min="11630" max="11869" width="8.6328125" style="1275" hidden="1"/>
    <col min="11870" max="11875" width="14.90625" style="1275" hidden="1"/>
    <col min="11876" max="11877" width="15.90625" style="1275" hidden="1"/>
    <col min="11878" max="11883" width="16.08984375" style="1275" hidden="1"/>
    <col min="11884" max="11884" width="6.08984375" style="1275" hidden="1"/>
    <col min="11885" max="11885" width="3" style="1275" hidden="1"/>
    <col min="11886" max="12125" width="8.6328125" style="1275" hidden="1"/>
    <col min="12126" max="12131" width="14.90625" style="1275" hidden="1"/>
    <col min="12132" max="12133" width="15.90625" style="1275" hidden="1"/>
    <col min="12134" max="12139" width="16.08984375" style="1275" hidden="1"/>
    <col min="12140" max="12140" width="6.08984375" style="1275" hidden="1"/>
    <col min="12141" max="12141" width="3" style="1275" hidden="1"/>
    <col min="12142" max="12381" width="8.6328125" style="1275" hidden="1"/>
    <col min="12382" max="12387" width="14.90625" style="1275" hidden="1"/>
    <col min="12388" max="12389" width="15.90625" style="1275" hidden="1"/>
    <col min="12390" max="12395" width="16.08984375" style="1275" hidden="1"/>
    <col min="12396" max="12396" width="6.08984375" style="1275" hidden="1"/>
    <col min="12397" max="12397" width="3" style="1275" hidden="1"/>
    <col min="12398" max="12637" width="8.6328125" style="1275" hidden="1"/>
    <col min="12638" max="12643" width="14.90625" style="1275" hidden="1"/>
    <col min="12644" max="12645" width="15.90625" style="1275" hidden="1"/>
    <col min="12646" max="12651" width="16.08984375" style="1275" hidden="1"/>
    <col min="12652" max="12652" width="6.08984375" style="1275" hidden="1"/>
    <col min="12653" max="12653" width="3" style="1275" hidden="1"/>
    <col min="12654" max="12893" width="8.6328125" style="1275" hidden="1"/>
    <col min="12894" max="12899" width="14.90625" style="1275" hidden="1"/>
    <col min="12900" max="12901" width="15.90625" style="1275" hidden="1"/>
    <col min="12902" max="12907" width="16.08984375" style="1275" hidden="1"/>
    <col min="12908" max="12908" width="6.08984375" style="1275" hidden="1"/>
    <col min="12909" max="12909" width="3" style="1275" hidden="1"/>
    <col min="12910" max="13149" width="8.6328125" style="1275" hidden="1"/>
    <col min="13150" max="13155" width="14.90625" style="1275" hidden="1"/>
    <col min="13156" max="13157" width="15.90625" style="1275" hidden="1"/>
    <col min="13158" max="13163" width="16.08984375" style="1275" hidden="1"/>
    <col min="13164" max="13164" width="6.08984375" style="1275" hidden="1"/>
    <col min="13165" max="13165" width="3" style="1275" hidden="1"/>
    <col min="13166" max="13405" width="8.6328125" style="1275" hidden="1"/>
    <col min="13406" max="13411" width="14.90625" style="1275" hidden="1"/>
    <col min="13412" max="13413" width="15.90625" style="1275" hidden="1"/>
    <col min="13414" max="13419" width="16.08984375" style="1275" hidden="1"/>
    <col min="13420" max="13420" width="6.08984375" style="1275" hidden="1"/>
    <col min="13421" max="13421" width="3" style="1275" hidden="1"/>
    <col min="13422" max="13661" width="8.6328125" style="1275" hidden="1"/>
    <col min="13662" max="13667" width="14.90625" style="1275" hidden="1"/>
    <col min="13668" max="13669" width="15.90625" style="1275" hidden="1"/>
    <col min="13670" max="13675" width="16.08984375" style="1275" hidden="1"/>
    <col min="13676" max="13676" width="6.08984375" style="1275" hidden="1"/>
    <col min="13677" max="13677" width="3" style="1275" hidden="1"/>
    <col min="13678" max="13917" width="8.6328125" style="1275" hidden="1"/>
    <col min="13918" max="13923" width="14.90625" style="1275" hidden="1"/>
    <col min="13924" max="13925" width="15.90625" style="1275" hidden="1"/>
    <col min="13926" max="13931" width="16.08984375" style="1275" hidden="1"/>
    <col min="13932" max="13932" width="6.08984375" style="1275" hidden="1"/>
    <col min="13933" max="13933" width="3" style="1275" hidden="1"/>
    <col min="13934" max="14173" width="8.6328125" style="1275" hidden="1"/>
    <col min="14174" max="14179" width="14.90625" style="1275" hidden="1"/>
    <col min="14180" max="14181" width="15.90625" style="1275" hidden="1"/>
    <col min="14182" max="14187" width="16.08984375" style="1275" hidden="1"/>
    <col min="14188" max="14188" width="6.08984375" style="1275" hidden="1"/>
    <col min="14189" max="14189" width="3" style="1275" hidden="1"/>
    <col min="14190" max="14429" width="8.6328125" style="1275" hidden="1"/>
    <col min="14430" max="14435" width="14.90625" style="1275" hidden="1"/>
    <col min="14436" max="14437" width="15.90625" style="1275" hidden="1"/>
    <col min="14438" max="14443" width="16.08984375" style="1275" hidden="1"/>
    <col min="14444" max="14444" width="6.08984375" style="1275" hidden="1"/>
    <col min="14445" max="14445" width="3" style="1275" hidden="1"/>
    <col min="14446" max="14685" width="8.6328125" style="1275" hidden="1"/>
    <col min="14686" max="14691" width="14.90625" style="1275" hidden="1"/>
    <col min="14692" max="14693" width="15.90625" style="1275" hidden="1"/>
    <col min="14694" max="14699" width="16.08984375" style="1275" hidden="1"/>
    <col min="14700" max="14700" width="6.08984375" style="1275" hidden="1"/>
    <col min="14701" max="14701" width="3" style="1275" hidden="1"/>
    <col min="14702" max="14941" width="8.6328125" style="1275" hidden="1"/>
    <col min="14942" max="14947" width="14.90625" style="1275" hidden="1"/>
    <col min="14948" max="14949" width="15.90625" style="1275" hidden="1"/>
    <col min="14950" max="14955" width="16.08984375" style="1275" hidden="1"/>
    <col min="14956" max="14956" width="6.08984375" style="1275" hidden="1"/>
    <col min="14957" max="14957" width="3" style="1275" hidden="1"/>
    <col min="14958" max="15197" width="8.6328125" style="1275" hidden="1"/>
    <col min="15198" max="15203" width="14.90625" style="1275" hidden="1"/>
    <col min="15204" max="15205" width="15.90625" style="1275" hidden="1"/>
    <col min="15206" max="15211" width="16.08984375" style="1275" hidden="1"/>
    <col min="15212" max="15212" width="6.08984375" style="1275" hidden="1"/>
    <col min="15213" max="15213" width="3" style="1275" hidden="1"/>
    <col min="15214" max="15453" width="8.6328125" style="1275" hidden="1"/>
    <col min="15454" max="15459" width="14.90625" style="1275" hidden="1"/>
    <col min="15460" max="15461" width="15.90625" style="1275" hidden="1"/>
    <col min="15462" max="15467" width="16.08984375" style="1275" hidden="1"/>
    <col min="15468" max="15468" width="6.08984375" style="1275" hidden="1"/>
    <col min="15469" max="15469" width="3" style="1275" hidden="1"/>
    <col min="15470" max="15709" width="8.6328125" style="1275" hidden="1"/>
    <col min="15710" max="15715" width="14.90625" style="1275" hidden="1"/>
    <col min="15716" max="15717" width="15.90625" style="1275" hidden="1"/>
    <col min="15718" max="15723" width="16.08984375" style="1275" hidden="1"/>
    <col min="15724" max="15724" width="6.08984375" style="1275" hidden="1"/>
    <col min="15725" max="15725" width="3" style="1275" hidden="1"/>
    <col min="15726" max="15965" width="8.6328125" style="1275" hidden="1"/>
    <col min="15966" max="15971" width="14.90625" style="1275" hidden="1"/>
    <col min="15972" max="15973" width="15.90625" style="1275" hidden="1"/>
    <col min="15974" max="15979" width="16.08984375" style="1275" hidden="1"/>
    <col min="15980" max="15980" width="6.08984375" style="1275" hidden="1"/>
    <col min="15981" max="15981" width="3" style="1275" hidden="1"/>
    <col min="15982" max="16221" width="8.6328125" style="1275" hidden="1"/>
    <col min="16222" max="16227" width="14.90625" style="1275" hidden="1"/>
    <col min="16228" max="16229" width="15.90625" style="1275" hidden="1"/>
    <col min="16230" max="16235" width="16.08984375" style="1275" hidden="1"/>
    <col min="16236" max="16236" width="6.08984375" style="1275" hidden="1"/>
    <col min="16237" max="16237" width="3" style="1275" hidden="1"/>
    <col min="16238" max="16384" width="8.6328125" style="1275" hidden="1"/>
  </cols>
  <sheetData>
    <row r="1" spans="1:143" ht="42.75" customHeight="1" x14ac:dyDescent="0.2">
      <c r="A1" s="1273"/>
      <c r="B1" s="1274"/>
      <c r="DD1" s="1275"/>
      <c r="DE1" s="1275"/>
    </row>
    <row r="2" spans="1:143" ht="25.5" customHeight="1" x14ac:dyDescent="0.2">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2">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ht="13" x14ac:dyDescent="0.2">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ht="13" x14ac:dyDescent="0.2">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ht="13" x14ac:dyDescent="0.2">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ht="13" x14ac:dyDescent="0.2">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ht="13" x14ac:dyDescent="0.2">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ht="13" x14ac:dyDescent="0.2">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ht="13" x14ac:dyDescent="0.2">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612</v>
      </c>
    </row>
    <row r="11" spans="1:143" s="292" customFormat="1" ht="13" x14ac:dyDescent="0.2">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 x14ac:dyDescent="0.2">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612</v>
      </c>
    </row>
    <row r="13" spans="1:143" s="292" customFormat="1" ht="13" x14ac:dyDescent="0.2">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 x14ac:dyDescent="0.2">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 x14ac:dyDescent="0.2">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 x14ac:dyDescent="0.2">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 x14ac:dyDescent="0.2">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 x14ac:dyDescent="0.2">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ht="13" x14ac:dyDescent="0.2">
      <c r="DD19" s="1275"/>
      <c r="DE19" s="1275"/>
    </row>
    <row r="20" spans="1:351" ht="13" x14ac:dyDescent="0.2">
      <c r="DD20" s="1275"/>
      <c r="DE20" s="1275"/>
    </row>
    <row r="21" spans="1:351" ht="16.5" x14ac:dyDescent="0.2">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6.5" x14ac:dyDescent="0.2">
      <c r="B22" s="1282"/>
      <c r="MM22" s="1281"/>
    </row>
    <row r="23" spans="1:351" ht="13" x14ac:dyDescent="0.2">
      <c r="B23" s="1282"/>
    </row>
    <row r="24" spans="1:351" ht="13" x14ac:dyDescent="0.2">
      <c r="B24" s="1282"/>
    </row>
    <row r="25" spans="1:351" ht="13" x14ac:dyDescent="0.2">
      <c r="B25" s="1282"/>
    </row>
    <row r="26" spans="1:351" ht="13" x14ac:dyDescent="0.2">
      <c r="B26" s="1282"/>
    </row>
    <row r="27" spans="1:351" ht="13" x14ac:dyDescent="0.2">
      <c r="B27" s="1282"/>
    </row>
    <row r="28" spans="1:351" ht="13" x14ac:dyDescent="0.2">
      <c r="B28" s="1282"/>
    </row>
    <row r="29" spans="1:351" ht="13" x14ac:dyDescent="0.2">
      <c r="B29" s="1282"/>
    </row>
    <row r="30" spans="1:351" ht="13" x14ac:dyDescent="0.2">
      <c r="B30" s="1282"/>
    </row>
    <row r="31" spans="1:351" ht="13" x14ac:dyDescent="0.2">
      <c r="B31" s="1282"/>
    </row>
    <row r="32" spans="1:351" ht="13" x14ac:dyDescent="0.2">
      <c r="B32" s="1282"/>
    </row>
    <row r="33" spans="2:109" ht="13" x14ac:dyDescent="0.2">
      <c r="B33" s="1282"/>
    </row>
    <row r="34" spans="2:109" ht="13" x14ac:dyDescent="0.2">
      <c r="B34" s="1282"/>
    </row>
    <row r="35" spans="2:109" ht="13" x14ac:dyDescent="0.2">
      <c r="B35" s="1282"/>
    </row>
    <row r="36" spans="2:109" ht="13" x14ac:dyDescent="0.2">
      <c r="B36" s="1282"/>
    </row>
    <row r="37" spans="2:109" ht="13" x14ac:dyDescent="0.2">
      <c r="B37" s="1282"/>
    </row>
    <row r="38" spans="2:109" ht="13" x14ac:dyDescent="0.2">
      <c r="B38" s="1282"/>
    </row>
    <row r="39" spans="2:109" ht="13" x14ac:dyDescent="0.2">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ht="13" x14ac:dyDescent="0.2">
      <c r="B40" s="1287"/>
      <c r="DD40" s="1287"/>
      <c r="DE40" s="1275"/>
    </row>
    <row r="41" spans="2:109" ht="16.5" x14ac:dyDescent="0.2">
      <c r="B41" s="1288" t="s">
        <v>613</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ht="13" x14ac:dyDescent="0.2">
      <c r="B42" s="1282"/>
      <c r="G42" s="1289"/>
      <c r="I42" s="1290"/>
      <c r="J42" s="1290"/>
      <c r="K42" s="1290"/>
      <c r="AM42" s="1289"/>
      <c r="AN42" s="1289" t="s">
        <v>614</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2">
      <c r="B43" s="1282"/>
      <c r="AN43" s="1291" t="s">
        <v>615</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ht="13" x14ac:dyDescent="0.2">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ht="13" x14ac:dyDescent="0.2">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ht="13" x14ac:dyDescent="0.2">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ht="13" x14ac:dyDescent="0.2">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ht="13" x14ac:dyDescent="0.2">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ht="13" x14ac:dyDescent="0.2">
      <c r="B49" s="1282"/>
      <c r="AN49" s="1275" t="s">
        <v>616</v>
      </c>
    </row>
    <row r="50" spans="1:109" ht="13" x14ac:dyDescent="0.2">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566</v>
      </c>
      <c r="BQ50" s="1307"/>
      <c r="BR50" s="1307"/>
      <c r="BS50" s="1307"/>
      <c r="BT50" s="1307"/>
      <c r="BU50" s="1307"/>
      <c r="BV50" s="1307"/>
      <c r="BW50" s="1307"/>
      <c r="BX50" s="1307" t="s">
        <v>567</v>
      </c>
      <c r="BY50" s="1307"/>
      <c r="BZ50" s="1307"/>
      <c r="CA50" s="1307"/>
      <c r="CB50" s="1307"/>
      <c r="CC50" s="1307"/>
      <c r="CD50" s="1307"/>
      <c r="CE50" s="1307"/>
      <c r="CF50" s="1307" t="s">
        <v>568</v>
      </c>
      <c r="CG50" s="1307"/>
      <c r="CH50" s="1307"/>
      <c r="CI50" s="1307"/>
      <c r="CJ50" s="1307"/>
      <c r="CK50" s="1307"/>
      <c r="CL50" s="1307"/>
      <c r="CM50" s="1307"/>
      <c r="CN50" s="1307" t="s">
        <v>569</v>
      </c>
      <c r="CO50" s="1307"/>
      <c r="CP50" s="1307"/>
      <c r="CQ50" s="1307"/>
      <c r="CR50" s="1307"/>
      <c r="CS50" s="1307"/>
      <c r="CT50" s="1307"/>
      <c r="CU50" s="1307"/>
      <c r="CV50" s="1307" t="s">
        <v>570</v>
      </c>
      <c r="CW50" s="1307"/>
      <c r="CX50" s="1307"/>
      <c r="CY50" s="1307"/>
      <c r="CZ50" s="1307"/>
      <c r="DA50" s="1307"/>
      <c r="DB50" s="1307"/>
      <c r="DC50" s="1307"/>
    </row>
    <row r="51" spans="1:109" ht="13.5" customHeight="1" x14ac:dyDescent="0.2">
      <c r="B51" s="1282"/>
      <c r="G51" s="1308"/>
      <c r="H51" s="1308"/>
      <c r="I51" s="1309"/>
      <c r="J51" s="1309"/>
      <c r="K51" s="1310"/>
      <c r="L51" s="1310"/>
      <c r="M51" s="1310"/>
      <c r="N51" s="1310"/>
      <c r="AM51" s="1300"/>
      <c r="AN51" s="1311" t="s">
        <v>617</v>
      </c>
      <c r="AO51" s="1311"/>
      <c r="AP51" s="1311"/>
      <c r="AQ51" s="1311"/>
      <c r="AR51" s="1311"/>
      <c r="AS51" s="1311"/>
      <c r="AT51" s="1311"/>
      <c r="AU51" s="1311"/>
      <c r="AV51" s="1311"/>
      <c r="AW51" s="1311"/>
      <c r="AX51" s="1311"/>
      <c r="AY51" s="1311"/>
      <c r="AZ51" s="1311"/>
      <c r="BA51" s="1311"/>
      <c r="BB51" s="1311" t="s">
        <v>618</v>
      </c>
      <c r="BC51" s="1311"/>
      <c r="BD51" s="1311"/>
      <c r="BE51" s="1311"/>
      <c r="BF51" s="1311"/>
      <c r="BG51" s="1311"/>
      <c r="BH51" s="1311"/>
      <c r="BI51" s="1311"/>
      <c r="BJ51" s="1311"/>
      <c r="BK51" s="1311"/>
      <c r="BL51" s="1311"/>
      <c r="BM51" s="1311"/>
      <c r="BN51" s="1311"/>
      <c r="BO51" s="1311"/>
      <c r="BP51" s="1312">
        <v>76.3</v>
      </c>
      <c r="BQ51" s="1312"/>
      <c r="BR51" s="1312"/>
      <c r="BS51" s="1312"/>
      <c r="BT51" s="1312"/>
      <c r="BU51" s="1312"/>
      <c r="BV51" s="1312"/>
      <c r="BW51" s="1312"/>
      <c r="BX51" s="1312">
        <v>79.5</v>
      </c>
      <c r="BY51" s="1312"/>
      <c r="BZ51" s="1312"/>
      <c r="CA51" s="1312"/>
      <c r="CB51" s="1312"/>
      <c r="CC51" s="1312"/>
      <c r="CD51" s="1312"/>
      <c r="CE51" s="1312"/>
      <c r="CF51" s="1312">
        <v>71</v>
      </c>
      <c r="CG51" s="1312"/>
      <c r="CH51" s="1312"/>
      <c r="CI51" s="1312"/>
      <c r="CJ51" s="1312"/>
      <c r="CK51" s="1312"/>
      <c r="CL51" s="1312"/>
      <c r="CM51" s="1312"/>
      <c r="CN51" s="1312">
        <v>68.3</v>
      </c>
      <c r="CO51" s="1312"/>
      <c r="CP51" s="1312"/>
      <c r="CQ51" s="1312"/>
      <c r="CR51" s="1312"/>
      <c r="CS51" s="1312"/>
      <c r="CT51" s="1312"/>
      <c r="CU51" s="1312"/>
      <c r="CV51" s="1312">
        <v>63.1</v>
      </c>
      <c r="CW51" s="1312"/>
      <c r="CX51" s="1312"/>
      <c r="CY51" s="1312"/>
      <c r="CZ51" s="1312"/>
      <c r="DA51" s="1312"/>
      <c r="DB51" s="1312"/>
      <c r="DC51" s="1312"/>
    </row>
    <row r="52" spans="1:109" ht="13" x14ac:dyDescent="0.2">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ht="13" x14ac:dyDescent="0.2">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619</v>
      </c>
      <c r="BC53" s="1311"/>
      <c r="BD53" s="1311"/>
      <c r="BE53" s="1311"/>
      <c r="BF53" s="1311"/>
      <c r="BG53" s="1311"/>
      <c r="BH53" s="1311"/>
      <c r="BI53" s="1311"/>
      <c r="BJ53" s="1311"/>
      <c r="BK53" s="1311"/>
      <c r="BL53" s="1311"/>
      <c r="BM53" s="1311"/>
      <c r="BN53" s="1311"/>
      <c r="BO53" s="1311"/>
      <c r="BP53" s="1312">
        <v>69.2</v>
      </c>
      <c r="BQ53" s="1312"/>
      <c r="BR53" s="1312"/>
      <c r="BS53" s="1312"/>
      <c r="BT53" s="1312"/>
      <c r="BU53" s="1312"/>
      <c r="BV53" s="1312"/>
      <c r="BW53" s="1312"/>
      <c r="BX53" s="1312">
        <v>68.599999999999994</v>
      </c>
      <c r="BY53" s="1312"/>
      <c r="BZ53" s="1312"/>
      <c r="CA53" s="1312"/>
      <c r="CB53" s="1312"/>
      <c r="CC53" s="1312"/>
      <c r="CD53" s="1312"/>
      <c r="CE53" s="1312"/>
      <c r="CF53" s="1312">
        <v>70.099999999999994</v>
      </c>
      <c r="CG53" s="1312"/>
      <c r="CH53" s="1312"/>
      <c r="CI53" s="1312"/>
      <c r="CJ53" s="1312"/>
      <c r="CK53" s="1312"/>
      <c r="CL53" s="1312"/>
      <c r="CM53" s="1312"/>
      <c r="CN53" s="1312">
        <v>71.2</v>
      </c>
      <c r="CO53" s="1312"/>
      <c r="CP53" s="1312"/>
      <c r="CQ53" s="1312"/>
      <c r="CR53" s="1312"/>
      <c r="CS53" s="1312"/>
      <c r="CT53" s="1312"/>
      <c r="CU53" s="1312"/>
      <c r="CV53" s="1312">
        <v>71.900000000000006</v>
      </c>
      <c r="CW53" s="1312"/>
      <c r="CX53" s="1312"/>
      <c r="CY53" s="1312"/>
      <c r="CZ53" s="1312"/>
      <c r="DA53" s="1312"/>
      <c r="DB53" s="1312"/>
      <c r="DC53" s="1312"/>
    </row>
    <row r="54" spans="1:109" ht="13" x14ac:dyDescent="0.2">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ht="13" x14ac:dyDescent="0.2">
      <c r="A55" s="1290"/>
      <c r="B55" s="1282"/>
      <c r="G55" s="1301"/>
      <c r="H55" s="1301"/>
      <c r="I55" s="1301"/>
      <c r="J55" s="1301"/>
      <c r="K55" s="1310"/>
      <c r="L55" s="1310"/>
      <c r="M55" s="1310"/>
      <c r="N55" s="1310"/>
      <c r="AN55" s="1307" t="s">
        <v>620</v>
      </c>
      <c r="AO55" s="1307"/>
      <c r="AP55" s="1307"/>
      <c r="AQ55" s="1307"/>
      <c r="AR55" s="1307"/>
      <c r="AS55" s="1307"/>
      <c r="AT55" s="1307"/>
      <c r="AU55" s="1307"/>
      <c r="AV55" s="1307"/>
      <c r="AW55" s="1307"/>
      <c r="AX55" s="1307"/>
      <c r="AY55" s="1307"/>
      <c r="AZ55" s="1307"/>
      <c r="BA55" s="1307"/>
      <c r="BB55" s="1311" t="s">
        <v>618</v>
      </c>
      <c r="BC55" s="1311"/>
      <c r="BD55" s="1311"/>
      <c r="BE55" s="1311"/>
      <c r="BF55" s="1311"/>
      <c r="BG55" s="1311"/>
      <c r="BH55" s="1311"/>
      <c r="BI55" s="1311"/>
      <c r="BJ55" s="1311"/>
      <c r="BK55" s="1311"/>
      <c r="BL55" s="1311"/>
      <c r="BM55" s="1311"/>
      <c r="BN55" s="1311"/>
      <c r="BO55" s="1311"/>
      <c r="BP55" s="1312">
        <v>0</v>
      </c>
      <c r="BQ55" s="1312"/>
      <c r="BR55" s="1312"/>
      <c r="BS55" s="1312"/>
      <c r="BT55" s="1312"/>
      <c r="BU55" s="1312"/>
      <c r="BV55" s="1312"/>
      <c r="BW55" s="1312"/>
      <c r="BX55" s="1312">
        <v>0</v>
      </c>
      <c r="BY55" s="1312"/>
      <c r="BZ55" s="1312"/>
      <c r="CA55" s="1312"/>
      <c r="CB55" s="1312"/>
      <c r="CC55" s="1312"/>
      <c r="CD55" s="1312"/>
      <c r="CE55" s="1312"/>
      <c r="CF55" s="1312">
        <v>0</v>
      </c>
      <c r="CG55" s="1312"/>
      <c r="CH55" s="1312"/>
      <c r="CI55" s="1312"/>
      <c r="CJ55" s="1312"/>
      <c r="CK55" s="1312"/>
      <c r="CL55" s="1312"/>
      <c r="CM55" s="1312"/>
      <c r="CN55" s="1312">
        <v>0</v>
      </c>
      <c r="CO55" s="1312"/>
      <c r="CP55" s="1312"/>
      <c r="CQ55" s="1312"/>
      <c r="CR55" s="1312"/>
      <c r="CS55" s="1312"/>
      <c r="CT55" s="1312"/>
      <c r="CU55" s="1312"/>
      <c r="CV55" s="1312">
        <v>0</v>
      </c>
      <c r="CW55" s="1312"/>
      <c r="CX55" s="1312"/>
      <c r="CY55" s="1312"/>
      <c r="CZ55" s="1312"/>
      <c r="DA55" s="1312"/>
      <c r="DB55" s="1312"/>
      <c r="DC55" s="1312"/>
    </row>
    <row r="56" spans="1:109" ht="13" x14ac:dyDescent="0.2">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ht="13" x14ac:dyDescent="0.2">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619</v>
      </c>
      <c r="BC57" s="1311"/>
      <c r="BD57" s="1311"/>
      <c r="BE57" s="1311"/>
      <c r="BF57" s="1311"/>
      <c r="BG57" s="1311"/>
      <c r="BH57" s="1311"/>
      <c r="BI57" s="1311"/>
      <c r="BJ57" s="1311"/>
      <c r="BK57" s="1311"/>
      <c r="BL57" s="1311"/>
      <c r="BM57" s="1311"/>
      <c r="BN57" s="1311"/>
      <c r="BO57" s="1311"/>
      <c r="BP57" s="1312">
        <v>56.3</v>
      </c>
      <c r="BQ57" s="1312"/>
      <c r="BR57" s="1312"/>
      <c r="BS57" s="1312"/>
      <c r="BT57" s="1312"/>
      <c r="BU57" s="1312"/>
      <c r="BV57" s="1312"/>
      <c r="BW57" s="1312"/>
      <c r="BX57" s="1312">
        <v>57.7</v>
      </c>
      <c r="BY57" s="1312"/>
      <c r="BZ57" s="1312"/>
      <c r="CA57" s="1312"/>
      <c r="CB57" s="1312"/>
      <c r="CC57" s="1312"/>
      <c r="CD57" s="1312"/>
      <c r="CE57" s="1312"/>
      <c r="CF57" s="1312">
        <v>58.9</v>
      </c>
      <c r="CG57" s="1312"/>
      <c r="CH57" s="1312"/>
      <c r="CI57" s="1312"/>
      <c r="CJ57" s="1312"/>
      <c r="CK57" s="1312"/>
      <c r="CL57" s="1312"/>
      <c r="CM57" s="1312"/>
      <c r="CN57" s="1312">
        <v>60</v>
      </c>
      <c r="CO57" s="1312"/>
      <c r="CP57" s="1312"/>
      <c r="CQ57" s="1312"/>
      <c r="CR57" s="1312"/>
      <c r="CS57" s="1312"/>
      <c r="CT57" s="1312"/>
      <c r="CU57" s="1312"/>
      <c r="CV57" s="1312">
        <v>60.9</v>
      </c>
      <c r="CW57" s="1312"/>
      <c r="CX57" s="1312"/>
      <c r="CY57" s="1312"/>
      <c r="CZ57" s="1312"/>
      <c r="DA57" s="1312"/>
      <c r="DB57" s="1312"/>
      <c r="DC57" s="1312"/>
      <c r="DD57" s="1315"/>
      <c r="DE57" s="1313"/>
    </row>
    <row r="58" spans="1:109" s="1290" customFormat="1" ht="13" x14ac:dyDescent="0.2">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ht="13" x14ac:dyDescent="0.2">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ht="13" x14ac:dyDescent="0.2">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ht="13" x14ac:dyDescent="0.2">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ht="13" x14ac:dyDescent="0.2">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6.5" x14ac:dyDescent="0.2">
      <c r="B63" s="1321" t="s">
        <v>621</v>
      </c>
    </row>
    <row r="64" spans="1:109" ht="13" x14ac:dyDescent="0.2">
      <c r="B64" s="1282"/>
      <c r="G64" s="1289"/>
      <c r="I64" s="1322"/>
      <c r="J64" s="1322"/>
      <c r="K64" s="1322"/>
      <c r="L64" s="1322"/>
      <c r="M64" s="1322"/>
      <c r="N64" s="1323"/>
      <c r="AM64" s="1289"/>
      <c r="AN64" s="1289" t="s">
        <v>614</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ht="13.5" customHeight="1" x14ac:dyDescent="0.2">
      <c r="B65" s="1282"/>
      <c r="AN65" s="1291" t="s">
        <v>622</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ht="13" x14ac:dyDescent="0.2">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ht="13" x14ac:dyDescent="0.2">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ht="13" x14ac:dyDescent="0.2">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ht="13" x14ac:dyDescent="0.2">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ht="13" x14ac:dyDescent="0.2">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ht="13" x14ac:dyDescent="0.2">
      <c r="B71" s="1282"/>
      <c r="G71" s="1327"/>
      <c r="I71" s="1328"/>
      <c r="J71" s="1325"/>
      <c r="K71" s="1325"/>
      <c r="L71" s="1326"/>
      <c r="M71" s="1325"/>
      <c r="N71" s="1326"/>
      <c r="AM71" s="1327"/>
      <c r="AN71" s="1275" t="s">
        <v>616</v>
      </c>
    </row>
    <row r="72" spans="2:107" ht="13" x14ac:dyDescent="0.2">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566</v>
      </c>
      <c r="BQ72" s="1307"/>
      <c r="BR72" s="1307"/>
      <c r="BS72" s="1307"/>
      <c r="BT72" s="1307"/>
      <c r="BU72" s="1307"/>
      <c r="BV72" s="1307"/>
      <c r="BW72" s="1307"/>
      <c r="BX72" s="1307" t="s">
        <v>567</v>
      </c>
      <c r="BY72" s="1307"/>
      <c r="BZ72" s="1307"/>
      <c r="CA72" s="1307"/>
      <c r="CB72" s="1307"/>
      <c r="CC72" s="1307"/>
      <c r="CD72" s="1307"/>
      <c r="CE72" s="1307"/>
      <c r="CF72" s="1307" t="s">
        <v>568</v>
      </c>
      <c r="CG72" s="1307"/>
      <c r="CH72" s="1307"/>
      <c r="CI72" s="1307"/>
      <c r="CJ72" s="1307"/>
      <c r="CK72" s="1307"/>
      <c r="CL72" s="1307"/>
      <c r="CM72" s="1307"/>
      <c r="CN72" s="1307" t="s">
        <v>569</v>
      </c>
      <c r="CO72" s="1307"/>
      <c r="CP72" s="1307"/>
      <c r="CQ72" s="1307"/>
      <c r="CR72" s="1307"/>
      <c r="CS72" s="1307"/>
      <c r="CT72" s="1307"/>
      <c r="CU72" s="1307"/>
      <c r="CV72" s="1307" t="s">
        <v>570</v>
      </c>
      <c r="CW72" s="1307"/>
      <c r="CX72" s="1307"/>
      <c r="CY72" s="1307"/>
      <c r="CZ72" s="1307"/>
      <c r="DA72" s="1307"/>
      <c r="DB72" s="1307"/>
      <c r="DC72" s="1307"/>
    </row>
    <row r="73" spans="2:107" ht="13" x14ac:dyDescent="0.2">
      <c r="B73" s="1282"/>
      <c r="G73" s="1308"/>
      <c r="H73" s="1308"/>
      <c r="I73" s="1308"/>
      <c r="J73" s="1308"/>
      <c r="K73" s="1329"/>
      <c r="L73" s="1329"/>
      <c r="M73" s="1329"/>
      <c r="N73" s="1329"/>
      <c r="AM73" s="1300"/>
      <c r="AN73" s="1311" t="s">
        <v>617</v>
      </c>
      <c r="AO73" s="1311"/>
      <c r="AP73" s="1311"/>
      <c r="AQ73" s="1311"/>
      <c r="AR73" s="1311"/>
      <c r="AS73" s="1311"/>
      <c r="AT73" s="1311"/>
      <c r="AU73" s="1311"/>
      <c r="AV73" s="1311"/>
      <c r="AW73" s="1311"/>
      <c r="AX73" s="1311"/>
      <c r="AY73" s="1311"/>
      <c r="AZ73" s="1311"/>
      <c r="BA73" s="1311"/>
      <c r="BB73" s="1311" t="s">
        <v>618</v>
      </c>
      <c r="BC73" s="1311"/>
      <c r="BD73" s="1311"/>
      <c r="BE73" s="1311"/>
      <c r="BF73" s="1311"/>
      <c r="BG73" s="1311"/>
      <c r="BH73" s="1311"/>
      <c r="BI73" s="1311"/>
      <c r="BJ73" s="1311"/>
      <c r="BK73" s="1311"/>
      <c r="BL73" s="1311"/>
      <c r="BM73" s="1311"/>
      <c r="BN73" s="1311"/>
      <c r="BO73" s="1311"/>
      <c r="BP73" s="1312">
        <v>76.3</v>
      </c>
      <c r="BQ73" s="1312"/>
      <c r="BR73" s="1312"/>
      <c r="BS73" s="1312"/>
      <c r="BT73" s="1312"/>
      <c r="BU73" s="1312"/>
      <c r="BV73" s="1312"/>
      <c r="BW73" s="1312"/>
      <c r="BX73" s="1312">
        <v>79.5</v>
      </c>
      <c r="BY73" s="1312"/>
      <c r="BZ73" s="1312"/>
      <c r="CA73" s="1312"/>
      <c r="CB73" s="1312"/>
      <c r="CC73" s="1312"/>
      <c r="CD73" s="1312"/>
      <c r="CE73" s="1312"/>
      <c r="CF73" s="1312">
        <v>71</v>
      </c>
      <c r="CG73" s="1312"/>
      <c r="CH73" s="1312"/>
      <c r="CI73" s="1312"/>
      <c r="CJ73" s="1312"/>
      <c r="CK73" s="1312"/>
      <c r="CL73" s="1312"/>
      <c r="CM73" s="1312"/>
      <c r="CN73" s="1312">
        <v>68.3</v>
      </c>
      <c r="CO73" s="1312"/>
      <c r="CP73" s="1312"/>
      <c r="CQ73" s="1312"/>
      <c r="CR73" s="1312"/>
      <c r="CS73" s="1312"/>
      <c r="CT73" s="1312"/>
      <c r="CU73" s="1312"/>
      <c r="CV73" s="1312">
        <v>63.1</v>
      </c>
      <c r="CW73" s="1312"/>
      <c r="CX73" s="1312"/>
      <c r="CY73" s="1312"/>
      <c r="CZ73" s="1312"/>
      <c r="DA73" s="1312"/>
      <c r="DB73" s="1312"/>
      <c r="DC73" s="1312"/>
    </row>
    <row r="74" spans="2:107" ht="13" x14ac:dyDescent="0.2">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ht="13" x14ac:dyDescent="0.2">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623</v>
      </c>
      <c r="BC75" s="1311"/>
      <c r="BD75" s="1311"/>
      <c r="BE75" s="1311"/>
      <c r="BF75" s="1311"/>
      <c r="BG75" s="1311"/>
      <c r="BH75" s="1311"/>
      <c r="BI75" s="1311"/>
      <c r="BJ75" s="1311"/>
      <c r="BK75" s="1311"/>
      <c r="BL75" s="1311"/>
      <c r="BM75" s="1311"/>
      <c r="BN75" s="1311"/>
      <c r="BO75" s="1311"/>
      <c r="BP75" s="1312">
        <v>11.5</v>
      </c>
      <c r="BQ75" s="1312"/>
      <c r="BR75" s="1312"/>
      <c r="BS75" s="1312"/>
      <c r="BT75" s="1312"/>
      <c r="BU75" s="1312"/>
      <c r="BV75" s="1312"/>
      <c r="BW75" s="1312"/>
      <c r="BX75" s="1312">
        <v>11.1</v>
      </c>
      <c r="BY75" s="1312"/>
      <c r="BZ75" s="1312"/>
      <c r="CA75" s="1312"/>
      <c r="CB75" s="1312"/>
      <c r="CC75" s="1312"/>
      <c r="CD75" s="1312"/>
      <c r="CE75" s="1312"/>
      <c r="CF75" s="1312">
        <v>11.3</v>
      </c>
      <c r="CG75" s="1312"/>
      <c r="CH75" s="1312"/>
      <c r="CI75" s="1312"/>
      <c r="CJ75" s="1312"/>
      <c r="CK75" s="1312"/>
      <c r="CL75" s="1312"/>
      <c r="CM75" s="1312"/>
      <c r="CN75" s="1312">
        <v>11.9</v>
      </c>
      <c r="CO75" s="1312"/>
      <c r="CP75" s="1312"/>
      <c r="CQ75" s="1312"/>
      <c r="CR75" s="1312"/>
      <c r="CS75" s="1312"/>
      <c r="CT75" s="1312"/>
      <c r="CU75" s="1312"/>
      <c r="CV75" s="1312">
        <v>12.7</v>
      </c>
      <c r="CW75" s="1312"/>
      <c r="CX75" s="1312"/>
      <c r="CY75" s="1312"/>
      <c r="CZ75" s="1312"/>
      <c r="DA75" s="1312"/>
      <c r="DB75" s="1312"/>
      <c r="DC75" s="1312"/>
    </row>
    <row r="76" spans="2:107" ht="13" x14ac:dyDescent="0.2">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ht="13" x14ac:dyDescent="0.2">
      <c r="B77" s="1282"/>
      <c r="G77" s="1301"/>
      <c r="H77" s="1301"/>
      <c r="I77" s="1301"/>
      <c r="J77" s="1301"/>
      <c r="K77" s="1329"/>
      <c r="L77" s="1329"/>
      <c r="M77" s="1329"/>
      <c r="N77" s="1329"/>
      <c r="AN77" s="1307" t="s">
        <v>620</v>
      </c>
      <c r="AO77" s="1307"/>
      <c r="AP77" s="1307"/>
      <c r="AQ77" s="1307"/>
      <c r="AR77" s="1307"/>
      <c r="AS77" s="1307"/>
      <c r="AT77" s="1307"/>
      <c r="AU77" s="1307"/>
      <c r="AV77" s="1307"/>
      <c r="AW77" s="1307"/>
      <c r="AX77" s="1307"/>
      <c r="AY77" s="1307"/>
      <c r="AZ77" s="1307"/>
      <c r="BA77" s="1307"/>
      <c r="BB77" s="1311" t="s">
        <v>618</v>
      </c>
      <c r="BC77" s="1311"/>
      <c r="BD77" s="1311"/>
      <c r="BE77" s="1311"/>
      <c r="BF77" s="1311"/>
      <c r="BG77" s="1311"/>
      <c r="BH77" s="1311"/>
      <c r="BI77" s="1311"/>
      <c r="BJ77" s="1311"/>
      <c r="BK77" s="1311"/>
      <c r="BL77" s="1311"/>
      <c r="BM77" s="1311"/>
      <c r="BN77" s="1311"/>
      <c r="BO77" s="1311"/>
      <c r="BP77" s="1312">
        <v>0</v>
      </c>
      <c r="BQ77" s="1312"/>
      <c r="BR77" s="1312"/>
      <c r="BS77" s="1312"/>
      <c r="BT77" s="1312"/>
      <c r="BU77" s="1312"/>
      <c r="BV77" s="1312"/>
      <c r="BW77" s="1312"/>
      <c r="BX77" s="1312">
        <v>0</v>
      </c>
      <c r="BY77" s="1312"/>
      <c r="BZ77" s="1312"/>
      <c r="CA77" s="1312"/>
      <c r="CB77" s="1312"/>
      <c r="CC77" s="1312"/>
      <c r="CD77" s="1312"/>
      <c r="CE77" s="1312"/>
      <c r="CF77" s="1312">
        <v>0</v>
      </c>
      <c r="CG77" s="1312"/>
      <c r="CH77" s="1312"/>
      <c r="CI77" s="1312"/>
      <c r="CJ77" s="1312"/>
      <c r="CK77" s="1312"/>
      <c r="CL77" s="1312"/>
      <c r="CM77" s="1312"/>
      <c r="CN77" s="1312">
        <v>0</v>
      </c>
      <c r="CO77" s="1312"/>
      <c r="CP77" s="1312"/>
      <c r="CQ77" s="1312"/>
      <c r="CR77" s="1312"/>
      <c r="CS77" s="1312"/>
      <c r="CT77" s="1312"/>
      <c r="CU77" s="1312"/>
      <c r="CV77" s="1312">
        <v>0</v>
      </c>
      <c r="CW77" s="1312"/>
      <c r="CX77" s="1312"/>
      <c r="CY77" s="1312"/>
      <c r="CZ77" s="1312"/>
      <c r="DA77" s="1312"/>
      <c r="DB77" s="1312"/>
      <c r="DC77" s="1312"/>
    </row>
    <row r="78" spans="2:107" ht="13" x14ac:dyDescent="0.2">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ht="13" x14ac:dyDescent="0.2">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623</v>
      </c>
      <c r="BC79" s="1311"/>
      <c r="BD79" s="1311"/>
      <c r="BE79" s="1311"/>
      <c r="BF79" s="1311"/>
      <c r="BG79" s="1311"/>
      <c r="BH79" s="1311"/>
      <c r="BI79" s="1311"/>
      <c r="BJ79" s="1311"/>
      <c r="BK79" s="1311"/>
      <c r="BL79" s="1311"/>
      <c r="BM79" s="1311"/>
      <c r="BN79" s="1311"/>
      <c r="BO79" s="1311"/>
      <c r="BP79" s="1312">
        <v>7.4</v>
      </c>
      <c r="BQ79" s="1312"/>
      <c r="BR79" s="1312"/>
      <c r="BS79" s="1312"/>
      <c r="BT79" s="1312"/>
      <c r="BU79" s="1312"/>
      <c r="BV79" s="1312"/>
      <c r="BW79" s="1312"/>
      <c r="BX79" s="1312">
        <v>7.1</v>
      </c>
      <c r="BY79" s="1312"/>
      <c r="BZ79" s="1312"/>
      <c r="CA79" s="1312"/>
      <c r="CB79" s="1312"/>
      <c r="CC79" s="1312"/>
      <c r="CD79" s="1312"/>
      <c r="CE79" s="1312"/>
      <c r="CF79" s="1312">
        <v>7.1</v>
      </c>
      <c r="CG79" s="1312"/>
      <c r="CH79" s="1312"/>
      <c r="CI79" s="1312"/>
      <c r="CJ79" s="1312"/>
      <c r="CK79" s="1312"/>
      <c r="CL79" s="1312"/>
      <c r="CM79" s="1312"/>
      <c r="CN79" s="1312">
        <v>7.3</v>
      </c>
      <c r="CO79" s="1312"/>
      <c r="CP79" s="1312"/>
      <c r="CQ79" s="1312"/>
      <c r="CR79" s="1312"/>
      <c r="CS79" s="1312"/>
      <c r="CT79" s="1312"/>
      <c r="CU79" s="1312"/>
      <c r="CV79" s="1312">
        <v>7.4</v>
      </c>
      <c r="CW79" s="1312"/>
      <c r="CX79" s="1312"/>
      <c r="CY79" s="1312"/>
      <c r="CZ79" s="1312"/>
      <c r="DA79" s="1312"/>
      <c r="DB79" s="1312"/>
      <c r="DC79" s="1312"/>
    </row>
    <row r="80" spans="2:107" ht="13" x14ac:dyDescent="0.2">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ht="13" x14ac:dyDescent="0.2">
      <c r="B81" s="1282"/>
    </row>
    <row r="82" spans="2:109" ht="16.5" x14ac:dyDescent="0.2">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ht="13" x14ac:dyDescent="0.2">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ht="13" x14ac:dyDescent="0.2">
      <c r="DD84" s="1275"/>
      <c r="DE84" s="1275"/>
    </row>
    <row r="85" spans="2:109" ht="13" x14ac:dyDescent="0.2">
      <c r="DD85" s="1275"/>
      <c r="DE85" s="1275"/>
    </row>
    <row r="86" spans="2:109" ht="13" hidden="1" x14ac:dyDescent="0.2">
      <c r="DD86" s="1275"/>
      <c r="DE86" s="1275"/>
    </row>
    <row r="87" spans="2:109" ht="13" hidden="1" x14ac:dyDescent="0.2">
      <c r="K87" s="1332"/>
      <c r="AQ87" s="1332"/>
      <c r="BC87" s="1332"/>
      <c r="BO87" s="1332"/>
      <c r="CA87" s="1332"/>
      <c r="CM87" s="1332"/>
      <c r="CY87" s="1332"/>
      <c r="DD87" s="1275"/>
      <c r="DE87" s="1275"/>
    </row>
    <row r="88" spans="2:109" ht="13" hidden="1" x14ac:dyDescent="0.2">
      <c r="DD88" s="1275"/>
      <c r="DE88" s="1275"/>
    </row>
    <row r="89" spans="2:109" ht="13" hidden="1" x14ac:dyDescent="0.2">
      <c r="DD89" s="1275"/>
      <c r="DE89" s="1275"/>
    </row>
    <row r="90" spans="2:109" ht="13" hidden="1" x14ac:dyDescent="0.2">
      <c r="DD90" s="1275"/>
      <c r="DE90" s="1275"/>
    </row>
    <row r="91" spans="2:109" ht="13" hidden="1" x14ac:dyDescent="0.2">
      <c r="DD91" s="1275"/>
      <c r="DE91" s="1275"/>
    </row>
    <row r="92" spans="2:109" ht="13.5" hidden="1" customHeight="1" x14ac:dyDescent="0.2">
      <c r="DD92" s="1275"/>
      <c r="DE92" s="1275"/>
    </row>
    <row r="93" spans="2:109" ht="13.5" hidden="1" customHeight="1" x14ac:dyDescent="0.2">
      <c r="DD93" s="1275"/>
      <c r="DE93" s="1275"/>
    </row>
    <row r="94" spans="2:109" ht="13.5" hidden="1" customHeight="1" x14ac:dyDescent="0.2">
      <c r="DD94" s="1275"/>
      <c r="DE94" s="1275"/>
    </row>
    <row r="95" spans="2:109" ht="13.5" hidden="1" customHeight="1" x14ac:dyDescent="0.2">
      <c r="DD95" s="1275"/>
      <c r="DE95" s="1275"/>
    </row>
    <row r="96" spans="2:109" ht="13.5" hidden="1" customHeight="1" x14ac:dyDescent="0.2">
      <c r="DD96" s="1275"/>
      <c r="DE96" s="1275"/>
    </row>
    <row r="97" s="1275" customFormat="1" ht="13.5" hidden="1" customHeight="1" x14ac:dyDescent="0.2"/>
    <row r="98" s="1275" customFormat="1" ht="13.5" hidden="1" customHeight="1" x14ac:dyDescent="0.2"/>
    <row r="99" s="1275" customFormat="1" ht="13.5" hidden="1" customHeight="1" x14ac:dyDescent="0.2"/>
    <row r="100" s="1275" customFormat="1" ht="13.5" hidden="1" customHeight="1" x14ac:dyDescent="0.2"/>
    <row r="101" s="1275" customFormat="1" ht="13.5" hidden="1" customHeight="1" x14ac:dyDescent="0.2"/>
    <row r="102" s="1275" customFormat="1" ht="13.5" hidden="1" customHeight="1" x14ac:dyDescent="0.2"/>
    <row r="103" s="1275" customFormat="1" ht="13.5" hidden="1" customHeight="1" x14ac:dyDescent="0.2"/>
    <row r="104" s="1275" customFormat="1" ht="13.5" hidden="1" customHeight="1" x14ac:dyDescent="0.2"/>
    <row r="105" s="1275" customFormat="1" ht="13.5" hidden="1" customHeight="1" x14ac:dyDescent="0.2"/>
    <row r="106" s="1275" customFormat="1" ht="13.5" hidden="1" customHeight="1" x14ac:dyDescent="0.2"/>
    <row r="107" s="1275" customFormat="1" ht="13.5" hidden="1" customHeight="1" x14ac:dyDescent="0.2"/>
    <row r="108" s="1275" customFormat="1" ht="13.5" hidden="1" customHeight="1" x14ac:dyDescent="0.2"/>
    <row r="109" s="1275" customFormat="1" ht="13.5" hidden="1" customHeight="1" x14ac:dyDescent="0.2"/>
    <row r="110" s="1275" customFormat="1" ht="13.5" hidden="1" customHeight="1" x14ac:dyDescent="0.2"/>
    <row r="111" s="1275" customFormat="1" ht="13.5" hidden="1" customHeight="1" x14ac:dyDescent="0.2"/>
    <row r="112" s="1275" customFormat="1" ht="13.5" hidden="1" customHeight="1" x14ac:dyDescent="0.2"/>
    <row r="113" s="1275" customFormat="1" ht="13.5" hidden="1" customHeight="1" x14ac:dyDescent="0.2"/>
    <row r="114" s="1275" customFormat="1" ht="13.5" hidden="1" customHeight="1" x14ac:dyDescent="0.2"/>
    <row r="115" s="1275" customFormat="1" ht="13.5" hidden="1" customHeight="1" x14ac:dyDescent="0.2"/>
    <row r="116" s="1275" customFormat="1" ht="13.5" hidden="1" customHeight="1" x14ac:dyDescent="0.2"/>
    <row r="117" s="1275" customFormat="1" ht="13.5" hidden="1" customHeight="1" x14ac:dyDescent="0.2"/>
    <row r="118" s="1275" customFormat="1" ht="13.5" hidden="1" customHeight="1" x14ac:dyDescent="0.2"/>
    <row r="119" s="1275" customFormat="1" ht="13.5" hidden="1" customHeight="1" x14ac:dyDescent="0.2"/>
    <row r="120" s="1275" customFormat="1" ht="13.5" hidden="1" customHeight="1" x14ac:dyDescent="0.2"/>
    <row r="121" s="1275" customFormat="1" ht="13.5" hidden="1" customHeight="1" x14ac:dyDescent="0.2"/>
    <row r="122" s="1275" customFormat="1" ht="13.5" hidden="1" customHeight="1" x14ac:dyDescent="0.2"/>
    <row r="123" s="1275" customFormat="1" ht="13.5" hidden="1" customHeight="1" x14ac:dyDescent="0.2"/>
    <row r="124" s="1275" customFormat="1" ht="13.5" hidden="1" customHeight="1" x14ac:dyDescent="0.2"/>
    <row r="125" s="1275" customFormat="1" ht="13.5" hidden="1" customHeight="1" x14ac:dyDescent="0.2"/>
    <row r="126" s="1275" customFormat="1" ht="13.5" hidden="1" customHeight="1" x14ac:dyDescent="0.2"/>
    <row r="127" s="1275" customFormat="1" ht="13.5" hidden="1" customHeight="1" x14ac:dyDescent="0.2"/>
    <row r="128" s="1275" customFormat="1" ht="13.5" hidden="1" customHeight="1" x14ac:dyDescent="0.2"/>
    <row r="129" s="1275" customFormat="1" ht="13.5" hidden="1" customHeight="1" x14ac:dyDescent="0.2"/>
    <row r="130" s="1275" customFormat="1" ht="13.5" hidden="1" customHeight="1" x14ac:dyDescent="0.2"/>
    <row r="131" s="1275" customFormat="1" ht="13.5" hidden="1" customHeight="1" x14ac:dyDescent="0.2"/>
    <row r="132" s="1275" customFormat="1" ht="13.5" hidden="1" customHeight="1" x14ac:dyDescent="0.2"/>
    <row r="133" s="1275" customFormat="1" ht="13.5" hidden="1" customHeight="1" x14ac:dyDescent="0.2"/>
    <row r="134" s="1275" customFormat="1" ht="13.5" hidden="1" customHeight="1" x14ac:dyDescent="0.2"/>
    <row r="135" s="1275" customFormat="1" ht="13.5" hidden="1" customHeight="1" x14ac:dyDescent="0.2"/>
    <row r="136" s="1275" customFormat="1" ht="13.5" hidden="1" customHeight="1" x14ac:dyDescent="0.2"/>
    <row r="137" s="1275" customFormat="1" ht="13.5" hidden="1" customHeight="1" x14ac:dyDescent="0.2"/>
    <row r="138" s="1275" customFormat="1" ht="13.5" hidden="1" customHeight="1" x14ac:dyDescent="0.2"/>
    <row r="139" s="1275" customFormat="1" ht="13.5" hidden="1" customHeight="1" x14ac:dyDescent="0.2"/>
    <row r="140" s="1275" customFormat="1" ht="13.5" hidden="1" customHeight="1" x14ac:dyDescent="0.2"/>
    <row r="141" s="1275" customFormat="1" ht="13.5" hidden="1" customHeight="1" x14ac:dyDescent="0.2"/>
    <row r="142" s="1275" customFormat="1" ht="13.5" hidden="1" customHeight="1" x14ac:dyDescent="0.2"/>
    <row r="143" s="1275" customFormat="1" ht="13.5" hidden="1" customHeight="1" x14ac:dyDescent="0.2"/>
    <row r="144" s="1275" customFormat="1" ht="13.5" hidden="1" customHeight="1" x14ac:dyDescent="0.2"/>
    <row r="145" s="1275" customFormat="1" ht="13.5" hidden="1" customHeight="1" x14ac:dyDescent="0.2"/>
    <row r="146" s="1275" customFormat="1" ht="13.5" hidden="1" customHeight="1" x14ac:dyDescent="0.2"/>
    <row r="147" s="1275" customFormat="1" ht="13.5" hidden="1" customHeight="1" x14ac:dyDescent="0.2"/>
    <row r="148" s="1275" customFormat="1" ht="13.5" hidden="1" customHeight="1" x14ac:dyDescent="0.2"/>
    <row r="149" s="1275" customFormat="1" ht="13.5" hidden="1" customHeight="1" x14ac:dyDescent="0.2"/>
    <row r="150" s="1275" customFormat="1" ht="13.5" hidden="1" customHeight="1" x14ac:dyDescent="0.2"/>
    <row r="151" s="1275" customFormat="1" ht="13.5" hidden="1" customHeight="1" x14ac:dyDescent="0.2"/>
    <row r="152" s="1275" customFormat="1" ht="13.5" hidden="1" customHeight="1" x14ac:dyDescent="0.2"/>
    <row r="153" s="1275" customFormat="1" ht="13.5" hidden="1" customHeight="1" x14ac:dyDescent="0.2"/>
    <row r="154" s="1275" customFormat="1" ht="13.5" hidden="1" customHeight="1" x14ac:dyDescent="0.2"/>
    <row r="155" s="1275" customFormat="1" ht="13.5" hidden="1" customHeight="1" x14ac:dyDescent="0.2"/>
    <row r="156" s="1275" customFormat="1" ht="13.5" hidden="1" customHeight="1" x14ac:dyDescent="0.2"/>
    <row r="157" s="1275" customFormat="1" ht="13.5" hidden="1" customHeight="1" x14ac:dyDescent="0.2"/>
    <row r="158" s="1275" customFormat="1" ht="13.5" hidden="1" customHeight="1" x14ac:dyDescent="0.2"/>
    <row r="159" s="1275" customFormat="1" ht="13.5" hidden="1" customHeight="1" x14ac:dyDescent="0.2"/>
    <row r="160" s="1275" customFormat="1" ht="13.5" hidden="1" customHeight="1" x14ac:dyDescent="0.2"/>
  </sheetData>
  <sheetProtection algorithmName="SHA-512" hashValue="nPO9OEjmwHRPJQgzxp7HNkjjJI50eh5xplMNpPOHLTmNMp4T5lFfSmJ769sC7VfvUr5R2nvh+EOBU8Na5eeS8w==" saltValue="+gOsX9IcHfdmP9pWuDHaO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1F439-BBEC-47AF-B04A-16E968A0D537}">
  <sheetPr>
    <pageSetUpPr fitToPage="1"/>
  </sheetPr>
  <dimension ref="A1:DR125"/>
  <sheetViews>
    <sheetView showGridLines="0" zoomScale="85" zoomScaleNormal="85" zoomScaleSheetLayoutView="70"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 x14ac:dyDescent="0.2">
      <c r="S2" s="292"/>
      <c r="AH2" s="292"/>
    </row>
    <row r="3" spans="1: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 x14ac:dyDescent="0.2"/>
    <row r="5" spans="1:34" ht="13" x14ac:dyDescent="0.2"/>
    <row r="6" spans="1:34" ht="13" x14ac:dyDescent="0.2"/>
    <row r="7" spans="1:34" ht="13" x14ac:dyDescent="0.2"/>
    <row r="8" spans="1:34" ht="13" x14ac:dyDescent="0.2"/>
    <row r="9" spans="1:34" ht="13" x14ac:dyDescent="0.2">
      <c r="AH9" s="29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513</v>
      </c>
    </row>
  </sheetData>
  <sheetProtection algorithmName="SHA-512" hashValue="1wjB8Ast7mbgBkWE3oYcLyngDkyCufdMSY8NgLF4gQZi4b5pqUGMSCoDvp4z4FP/0hFMyycGX+jOVuXiJ/rPnA==" saltValue="AiwJFHh77mXbYiAA60wG/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B5ECF-D322-42E4-A6DB-4F52F64D9CE5}">
  <sheetPr>
    <pageSetUpPr fitToPage="1"/>
  </sheetPr>
  <dimension ref="A1:DR125"/>
  <sheetViews>
    <sheetView showGridLines="0" zoomScale="85" zoomScaleNormal="85" zoomScaleSheetLayoutView="55"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 x14ac:dyDescent="0.2">
      <c r="S2" s="292"/>
      <c r="AH2" s="292"/>
    </row>
    <row r="3" spans="2: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 x14ac:dyDescent="0.2"/>
    <row r="5" spans="2:34" ht="13" x14ac:dyDescent="0.2"/>
    <row r="6" spans="2:34" ht="13" x14ac:dyDescent="0.2"/>
    <row r="7" spans="2:34" ht="13" x14ac:dyDescent="0.2"/>
    <row r="8" spans="2:34" ht="13" x14ac:dyDescent="0.2"/>
    <row r="9" spans="2:34" ht="13" x14ac:dyDescent="0.2">
      <c r="AH9" s="29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c r="AG59" s="292"/>
      <c r="AH59" s="292"/>
    </row>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513</v>
      </c>
    </row>
  </sheetData>
  <sheetProtection algorithmName="SHA-512" hashValue="kCMEBhqAYlO7f6D6gd5bqyBlQgbpQV/CAiHfA77NGWDQS6YhmXGhc7PJSSTPDUTgJ2wxsnB8VzxnGVPOpC6jdw==" saltValue="C0SqFuEcZhCL9RhpUL2gC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563</v>
      </c>
      <c r="G2" s="157"/>
      <c r="H2" s="158"/>
    </row>
    <row r="3" spans="1:8" x14ac:dyDescent="0.2">
      <c r="A3" s="154" t="s">
        <v>556</v>
      </c>
      <c r="B3" s="159"/>
      <c r="C3" s="160"/>
      <c r="D3" s="161">
        <v>195232</v>
      </c>
      <c r="E3" s="162"/>
      <c r="F3" s="163">
        <v>291945</v>
      </c>
      <c r="G3" s="164"/>
      <c r="H3" s="165"/>
    </row>
    <row r="4" spans="1:8" x14ac:dyDescent="0.2">
      <c r="A4" s="166"/>
      <c r="B4" s="167"/>
      <c r="C4" s="168"/>
      <c r="D4" s="169">
        <v>90927</v>
      </c>
      <c r="E4" s="170"/>
      <c r="F4" s="171">
        <v>127651</v>
      </c>
      <c r="G4" s="172"/>
      <c r="H4" s="173"/>
    </row>
    <row r="5" spans="1:8" x14ac:dyDescent="0.2">
      <c r="A5" s="154" t="s">
        <v>558</v>
      </c>
      <c r="B5" s="159"/>
      <c r="C5" s="160"/>
      <c r="D5" s="161">
        <v>37832</v>
      </c>
      <c r="E5" s="162"/>
      <c r="F5" s="163">
        <v>291173</v>
      </c>
      <c r="G5" s="164"/>
      <c r="H5" s="165"/>
    </row>
    <row r="6" spans="1:8" x14ac:dyDescent="0.2">
      <c r="A6" s="166"/>
      <c r="B6" s="167"/>
      <c r="C6" s="168"/>
      <c r="D6" s="169">
        <v>18108</v>
      </c>
      <c r="E6" s="170"/>
      <c r="F6" s="171">
        <v>119071</v>
      </c>
      <c r="G6" s="172"/>
      <c r="H6" s="173"/>
    </row>
    <row r="7" spans="1:8" x14ac:dyDescent="0.2">
      <c r="A7" s="154" t="s">
        <v>559</v>
      </c>
      <c r="B7" s="159"/>
      <c r="C7" s="160"/>
      <c r="D7" s="161">
        <v>58657</v>
      </c>
      <c r="E7" s="162"/>
      <c r="F7" s="163">
        <v>271581</v>
      </c>
      <c r="G7" s="164"/>
      <c r="H7" s="165"/>
    </row>
    <row r="8" spans="1:8" x14ac:dyDescent="0.2">
      <c r="A8" s="166"/>
      <c r="B8" s="167"/>
      <c r="C8" s="168"/>
      <c r="D8" s="169">
        <v>34300</v>
      </c>
      <c r="E8" s="170"/>
      <c r="F8" s="171">
        <v>117844</v>
      </c>
      <c r="G8" s="172"/>
      <c r="H8" s="173"/>
    </row>
    <row r="9" spans="1:8" x14ac:dyDescent="0.2">
      <c r="A9" s="154" t="s">
        <v>560</v>
      </c>
      <c r="B9" s="159"/>
      <c r="C9" s="160"/>
      <c r="D9" s="161">
        <v>60863</v>
      </c>
      <c r="E9" s="162"/>
      <c r="F9" s="163">
        <v>268375</v>
      </c>
      <c r="G9" s="164"/>
      <c r="H9" s="165"/>
    </row>
    <row r="10" spans="1:8" x14ac:dyDescent="0.2">
      <c r="A10" s="166"/>
      <c r="B10" s="167"/>
      <c r="C10" s="168"/>
      <c r="D10" s="169">
        <v>44263</v>
      </c>
      <c r="E10" s="170"/>
      <c r="F10" s="171">
        <v>119602</v>
      </c>
      <c r="G10" s="172"/>
      <c r="H10" s="173"/>
    </row>
    <row r="11" spans="1:8" x14ac:dyDescent="0.2">
      <c r="A11" s="154" t="s">
        <v>561</v>
      </c>
      <c r="B11" s="159"/>
      <c r="C11" s="160"/>
      <c r="D11" s="161">
        <v>75320</v>
      </c>
      <c r="E11" s="162"/>
      <c r="F11" s="163">
        <v>301035</v>
      </c>
      <c r="G11" s="164"/>
      <c r="H11" s="165"/>
    </row>
    <row r="12" spans="1:8" x14ac:dyDescent="0.2">
      <c r="A12" s="166"/>
      <c r="B12" s="167"/>
      <c r="C12" s="174"/>
      <c r="D12" s="169">
        <v>52608</v>
      </c>
      <c r="E12" s="170"/>
      <c r="F12" s="171">
        <v>154376</v>
      </c>
      <c r="G12" s="172"/>
      <c r="H12" s="173"/>
    </row>
    <row r="13" spans="1:8" x14ac:dyDescent="0.2">
      <c r="A13" s="154"/>
      <c r="B13" s="159"/>
      <c r="C13" s="175"/>
      <c r="D13" s="176">
        <v>85581</v>
      </c>
      <c r="E13" s="177"/>
      <c r="F13" s="178">
        <v>284822</v>
      </c>
      <c r="G13" s="179"/>
      <c r="H13" s="165"/>
    </row>
    <row r="14" spans="1:8" x14ac:dyDescent="0.2">
      <c r="A14" s="166"/>
      <c r="B14" s="167"/>
      <c r="C14" s="168"/>
      <c r="D14" s="169">
        <v>48041</v>
      </c>
      <c r="E14" s="170"/>
      <c r="F14" s="171">
        <v>127709</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4.5599999999999996</v>
      </c>
      <c r="C19" s="180">
        <f>ROUND(VALUE(SUBSTITUTE(実質収支比率等に係る経年分析!G$48,"▲","-")),2)</f>
        <v>4.9800000000000004</v>
      </c>
      <c r="D19" s="180">
        <f>ROUND(VALUE(SUBSTITUTE(実質収支比率等に係る経年分析!H$48,"▲","-")),2)</f>
        <v>6.28</v>
      </c>
      <c r="E19" s="180">
        <f>ROUND(VALUE(SUBSTITUTE(実質収支比率等に係る経年分析!I$48,"▲","-")),2)</f>
        <v>3.16</v>
      </c>
      <c r="F19" s="180">
        <f>ROUND(VALUE(SUBSTITUTE(実質収支比率等に係る経年分析!J$48,"▲","-")),2)</f>
        <v>2.0499999999999998</v>
      </c>
    </row>
    <row r="20" spans="1:11" x14ac:dyDescent="0.2">
      <c r="A20" s="180" t="s">
        <v>55</v>
      </c>
      <c r="B20" s="180">
        <f>ROUND(VALUE(SUBSTITUTE(実質収支比率等に係る経年分析!F$47,"▲","-")),2)</f>
        <v>39.840000000000003</v>
      </c>
      <c r="C20" s="180">
        <f>ROUND(VALUE(SUBSTITUTE(実質収支比率等に係る経年分析!G$47,"▲","-")),2)</f>
        <v>42.86</v>
      </c>
      <c r="D20" s="180">
        <f>ROUND(VALUE(SUBSTITUTE(実質収支比率等に係る経年分析!H$47,"▲","-")),2)</f>
        <v>44.35</v>
      </c>
      <c r="E20" s="180">
        <f>ROUND(VALUE(SUBSTITUTE(実質収支比率等に係る経年分析!I$47,"▲","-")),2)</f>
        <v>46.12</v>
      </c>
      <c r="F20" s="180">
        <f>ROUND(VALUE(SUBSTITUTE(実質収支比率等に係る経年分析!J$47,"▲","-")),2)</f>
        <v>45.25</v>
      </c>
    </row>
    <row r="21" spans="1:11" x14ac:dyDescent="0.2">
      <c r="A21" s="180" t="s">
        <v>56</v>
      </c>
      <c r="B21" s="180">
        <f>IF(ISNUMBER(VALUE(SUBSTITUTE(実質収支比率等に係る経年分析!F$49,"▲","-"))),ROUND(VALUE(SUBSTITUTE(実質収支比率等に係る経年分析!F$49,"▲","-")),2),NA())</f>
        <v>6.22</v>
      </c>
      <c r="C21" s="180">
        <f>IF(ISNUMBER(VALUE(SUBSTITUTE(実質収支比率等に係る経年分析!G$49,"▲","-"))),ROUND(VALUE(SUBSTITUTE(実質収支比率等に係る経年分析!G$49,"▲","-")),2),NA())</f>
        <v>6.44</v>
      </c>
      <c r="D21" s="180">
        <f>IF(ISNUMBER(VALUE(SUBSTITUTE(実質収支比率等に係る経年分析!H$49,"▲","-"))),ROUND(VALUE(SUBSTITUTE(実質収支比率等に係る経年分析!H$49,"▲","-")),2),NA())</f>
        <v>5.18</v>
      </c>
      <c r="E21" s="180">
        <f>IF(ISNUMBER(VALUE(SUBSTITUTE(実質収支比率等に係る経年分析!I$49,"▲","-"))),ROUND(VALUE(SUBSTITUTE(実質収支比率等に係る経年分析!I$49,"▲","-")),2),NA())</f>
        <v>1</v>
      </c>
      <c r="F21" s="180">
        <f>IF(ISNUMBER(VALUE(SUBSTITUTE(実質収支比率等に係る経年分析!J$49,"▲","-"))),ROUND(VALUE(SUBSTITUTE(実質収支比率等に係る経年分析!J$49,"▲","-")),2),NA())</f>
        <v>0.55000000000000004</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介護保険特別会計（サービス事業勘定）</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後期高齢者医療事業</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2">
      <c r="A31" s="181" t="str">
        <f>IF(連結実質赤字比率に係る赤字・黒字の構成分析!C$39="",NA(),連結実質赤字比率に係る赤字・黒字の構成分析!C$39)</f>
        <v>国民健康保険特別会計（直診勘定）</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0.43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7.0000000000000007E-2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0.16</v>
      </c>
    </row>
    <row r="32" spans="1:11" x14ac:dyDescent="0.2">
      <c r="A32" s="181" t="str">
        <f>IF(連結実質赤字比率に係る赤字・黒字の構成分析!C$38="",NA(),連結実質赤字比率に係る赤字・黒字の構成分析!C$38)</f>
        <v>簡易水道事業特別会計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0.66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0.52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0.22</v>
      </c>
    </row>
    <row r="33" spans="1:16" x14ac:dyDescent="0.2">
      <c r="A33" s="181" t="str">
        <f>IF(連結実質赤字比率に係る赤字・黒字の構成分析!C$37="",NA(),連結実質赤字比率に係る赤字・黒字の構成分析!C$37)</f>
        <v>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0.55000000000000004</v>
      </c>
    </row>
    <row r="34" spans="1:16" x14ac:dyDescent="0.2">
      <c r="A34" s="181" t="str">
        <f>IF(連結実質赤字比率に係る赤字・黒字の構成分析!C$36="",NA(),連結実質赤字比率に係る赤字・黒字の構成分析!C$36)</f>
        <v>介護保険特別会計（保険事業勘定）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1.28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0.45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0.87</v>
      </c>
    </row>
    <row r="35" spans="1:16" x14ac:dyDescent="0.2">
      <c r="A35" s="181" t="str">
        <f>IF(連結実質赤字比率に係る赤字・黒字の構成分析!C$35="",NA(),連結実質赤字比率に係る赤字・黒字の構成分析!C$35)</f>
        <v>国民健康保険特別会計（事業勘定）</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2.41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2.61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2.5099999999999998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2.31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1.57</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4.5599999999999996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4.9800000000000004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6.27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3.16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2.0499999999999998</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340</v>
      </c>
      <c r="E42" s="182"/>
      <c r="F42" s="182"/>
      <c r="G42" s="182">
        <f>'実質公債費比率（分子）の構造'!L$52</f>
        <v>343</v>
      </c>
      <c r="H42" s="182"/>
      <c r="I42" s="182"/>
      <c r="J42" s="182">
        <f>'実質公債費比率（分子）の構造'!M$52</f>
        <v>352</v>
      </c>
      <c r="K42" s="182"/>
      <c r="L42" s="182"/>
      <c r="M42" s="182">
        <f>'実質公債費比率（分子）の構造'!N$52</f>
        <v>343</v>
      </c>
      <c r="N42" s="182"/>
      <c r="O42" s="182"/>
      <c r="P42" s="182">
        <f>'実質公債費比率（分子）の構造'!O$52</f>
        <v>345</v>
      </c>
    </row>
    <row r="43" spans="1:16" x14ac:dyDescent="0.2">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2">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66</v>
      </c>
      <c r="B45" s="182">
        <f>'実質公債費比率（分子）の構造'!K$49</f>
        <v>47</v>
      </c>
      <c r="C45" s="182"/>
      <c r="D45" s="182"/>
      <c r="E45" s="182">
        <f>'実質公債費比率（分子）の構造'!L$49</f>
        <v>47</v>
      </c>
      <c r="F45" s="182"/>
      <c r="G45" s="182"/>
      <c r="H45" s="182">
        <f>'実質公債費比率（分子）の構造'!M$49</f>
        <v>46</v>
      </c>
      <c r="I45" s="182"/>
      <c r="J45" s="182"/>
      <c r="K45" s="182">
        <f>'実質公債費比率（分子）の構造'!N$49</f>
        <v>42</v>
      </c>
      <c r="L45" s="182"/>
      <c r="M45" s="182"/>
      <c r="N45" s="182">
        <f>'実質公債費比率（分子）の構造'!O$49</f>
        <v>39</v>
      </c>
      <c r="O45" s="182"/>
      <c r="P45" s="182"/>
    </row>
    <row r="46" spans="1:16" x14ac:dyDescent="0.2">
      <c r="A46" s="182" t="s">
        <v>67</v>
      </c>
      <c r="B46" s="182">
        <f>'実質公債費比率（分子）の構造'!K$48</f>
        <v>143</v>
      </c>
      <c r="C46" s="182"/>
      <c r="D46" s="182"/>
      <c r="E46" s="182">
        <f>'実質公債費比率（分子）の構造'!L$48</f>
        <v>164</v>
      </c>
      <c r="F46" s="182"/>
      <c r="G46" s="182"/>
      <c r="H46" s="182">
        <f>'実質公債費比率（分子）の構造'!M$48</f>
        <v>174</v>
      </c>
      <c r="I46" s="182"/>
      <c r="J46" s="182"/>
      <c r="K46" s="182">
        <f>'実質公債費比率（分子）の構造'!N$48</f>
        <v>183</v>
      </c>
      <c r="L46" s="182"/>
      <c r="M46" s="182"/>
      <c r="N46" s="182">
        <f>'実質公債費比率（分子）の構造'!O$48</f>
        <v>187</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331</v>
      </c>
      <c r="C49" s="182"/>
      <c r="D49" s="182"/>
      <c r="E49" s="182">
        <f>'実質公債費比率（分子）の構造'!L$45</f>
        <v>310</v>
      </c>
      <c r="F49" s="182"/>
      <c r="G49" s="182"/>
      <c r="H49" s="182">
        <f>'実質公債費比率（分子）の構造'!M$45</f>
        <v>343</v>
      </c>
      <c r="I49" s="182"/>
      <c r="J49" s="182"/>
      <c r="K49" s="182">
        <f>'実質公債費比率（分子）の構造'!N$45</f>
        <v>325</v>
      </c>
      <c r="L49" s="182"/>
      <c r="M49" s="182"/>
      <c r="N49" s="182">
        <f>'実質公債費比率（分子）の構造'!O$45</f>
        <v>345</v>
      </c>
      <c r="O49" s="182"/>
      <c r="P49" s="182"/>
    </row>
    <row r="50" spans="1:16" x14ac:dyDescent="0.2">
      <c r="A50" s="182" t="s">
        <v>71</v>
      </c>
      <c r="B50" s="182" t="e">
        <f>NA()</f>
        <v>#N/A</v>
      </c>
      <c r="C50" s="182">
        <f>IF(ISNUMBER('実質公債費比率（分子）の構造'!K$53),'実質公債費比率（分子）の構造'!K$53,NA())</f>
        <v>181</v>
      </c>
      <c r="D50" s="182" t="e">
        <f>NA()</f>
        <v>#N/A</v>
      </c>
      <c r="E50" s="182" t="e">
        <f>NA()</f>
        <v>#N/A</v>
      </c>
      <c r="F50" s="182">
        <f>IF(ISNUMBER('実質公債費比率（分子）の構造'!L$53),'実質公債費比率（分子）の構造'!L$53,NA())</f>
        <v>178</v>
      </c>
      <c r="G50" s="182" t="e">
        <f>NA()</f>
        <v>#N/A</v>
      </c>
      <c r="H50" s="182" t="e">
        <f>NA()</f>
        <v>#N/A</v>
      </c>
      <c r="I50" s="182">
        <f>IF(ISNUMBER('実質公債費比率（分子）の構造'!M$53),'実質公債費比率（分子）の構造'!M$53,NA())</f>
        <v>211</v>
      </c>
      <c r="J50" s="182" t="e">
        <f>NA()</f>
        <v>#N/A</v>
      </c>
      <c r="K50" s="182" t="e">
        <f>NA()</f>
        <v>#N/A</v>
      </c>
      <c r="L50" s="182">
        <f>IF(ISNUMBER('実質公債費比率（分子）の構造'!N$53),'実質公債費比率（分子）の構造'!N$53,NA())</f>
        <v>207</v>
      </c>
      <c r="M50" s="182" t="e">
        <f>NA()</f>
        <v>#N/A</v>
      </c>
      <c r="N50" s="182" t="e">
        <f>NA()</f>
        <v>#N/A</v>
      </c>
      <c r="O50" s="182">
        <f>IF(ISNUMBER('実質公債費比率（分子）の構造'!O$53),'実質公債費比率（分子）の構造'!O$53,NA())</f>
        <v>226</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3853</v>
      </c>
      <c r="E56" s="181"/>
      <c r="F56" s="181"/>
      <c r="G56" s="181">
        <f>'将来負担比率（分子）の構造'!J$52</f>
        <v>3780</v>
      </c>
      <c r="H56" s="181"/>
      <c r="I56" s="181"/>
      <c r="J56" s="181">
        <f>'将来負担比率（分子）の構造'!K$52</f>
        <v>3767</v>
      </c>
      <c r="K56" s="181"/>
      <c r="L56" s="181"/>
      <c r="M56" s="181">
        <f>'将来負担比率（分子）の構造'!L$52</f>
        <v>3726</v>
      </c>
      <c r="N56" s="181"/>
      <c r="O56" s="181"/>
      <c r="P56" s="181">
        <f>'将来負担比率（分子）の構造'!M$52</f>
        <v>3725</v>
      </c>
    </row>
    <row r="57" spans="1:16" x14ac:dyDescent="0.2">
      <c r="A57" s="181" t="s">
        <v>42</v>
      </c>
      <c r="B57" s="181"/>
      <c r="C57" s="181"/>
      <c r="D57" s="181">
        <f>'将来負担比率（分子）の構造'!I$51</f>
        <v>11</v>
      </c>
      <c r="E57" s="181"/>
      <c r="F57" s="181"/>
      <c r="G57" s="181">
        <f>'将来負担比率（分子）の構造'!J$51</f>
        <v>7</v>
      </c>
      <c r="H57" s="181"/>
      <c r="I57" s="181"/>
      <c r="J57" s="181">
        <f>'将来負担比率（分子）の構造'!K$51</f>
        <v>24</v>
      </c>
      <c r="K57" s="181"/>
      <c r="L57" s="181"/>
      <c r="M57" s="181">
        <f>'将来負担比率（分子）の構造'!L$51</f>
        <v>43</v>
      </c>
      <c r="N57" s="181"/>
      <c r="O57" s="181"/>
      <c r="P57" s="181">
        <f>'将来負担比率（分子）の構造'!M$51</f>
        <v>37</v>
      </c>
    </row>
    <row r="58" spans="1:16" x14ac:dyDescent="0.2">
      <c r="A58" s="181" t="s">
        <v>41</v>
      </c>
      <c r="B58" s="181"/>
      <c r="C58" s="181"/>
      <c r="D58" s="181">
        <f>'将来負担比率（分子）の構造'!I$50</f>
        <v>1828</v>
      </c>
      <c r="E58" s="181"/>
      <c r="F58" s="181"/>
      <c r="G58" s="181">
        <f>'将来負担比率（分子）の構造'!J$50</f>
        <v>1860</v>
      </c>
      <c r="H58" s="181"/>
      <c r="I58" s="181"/>
      <c r="J58" s="181">
        <f>'将来負担比率（分子）の構造'!K$50</f>
        <v>1874</v>
      </c>
      <c r="K58" s="181"/>
      <c r="L58" s="181"/>
      <c r="M58" s="181">
        <f>'将来負担比率（分子）の構造'!L$50</f>
        <v>1909</v>
      </c>
      <c r="N58" s="181"/>
      <c r="O58" s="181"/>
      <c r="P58" s="181">
        <f>'将来負担比率（分子）の構造'!M$50</f>
        <v>2054</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584</v>
      </c>
      <c r="C62" s="181"/>
      <c r="D62" s="181"/>
      <c r="E62" s="181">
        <f>'将来負担比率（分子）の構造'!J$45</f>
        <v>581</v>
      </c>
      <c r="F62" s="181"/>
      <c r="G62" s="181"/>
      <c r="H62" s="181">
        <f>'将来負担比率（分子）の構造'!K$45</f>
        <v>489</v>
      </c>
      <c r="I62" s="181"/>
      <c r="J62" s="181"/>
      <c r="K62" s="181">
        <f>'将来負担比率（分子）の構造'!L$45</f>
        <v>474</v>
      </c>
      <c r="L62" s="181"/>
      <c r="M62" s="181"/>
      <c r="N62" s="181">
        <f>'将来負担比率（分子）の構造'!M$45</f>
        <v>507</v>
      </c>
      <c r="O62" s="181"/>
      <c r="P62" s="181"/>
    </row>
    <row r="63" spans="1:16" x14ac:dyDescent="0.2">
      <c r="A63" s="181" t="s">
        <v>34</v>
      </c>
      <c r="B63" s="181">
        <f>'将来負担比率（分子）の構造'!I$44</f>
        <v>265</v>
      </c>
      <c r="C63" s="181"/>
      <c r="D63" s="181"/>
      <c r="E63" s="181">
        <f>'将来負担比率（分子）の構造'!J$44</f>
        <v>213</v>
      </c>
      <c r="F63" s="181"/>
      <c r="G63" s="181"/>
      <c r="H63" s="181">
        <f>'将来負担比率（分子）の構造'!K$44</f>
        <v>179</v>
      </c>
      <c r="I63" s="181"/>
      <c r="J63" s="181"/>
      <c r="K63" s="181">
        <f>'将来負担比率（分子）の構造'!L$44</f>
        <v>163</v>
      </c>
      <c r="L63" s="181"/>
      <c r="M63" s="181"/>
      <c r="N63" s="181">
        <f>'将来負担比率（分子）の構造'!M$44</f>
        <v>142</v>
      </c>
      <c r="O63" s="181"/>
      <c r="P63" s="181"/>
    </row>
    <row r="64" spans="1:16" x14ac:dyDescent="0.2">
      <c r="A64" s="181" t="s">
        <v>33</v>
      </c>
      <c r="B64" s="181">
        <f>'将来負担比率（分子）の構造'!I$43</f>
        <v>2473</v>
      </c>
      <c r="C64" s="181"/>
      <c r="D64" s="181"/>
      <c r="E64" s="181">
        <f>'将来負担比率（分子）の構造'!J$43</f>
        <v>2583</v>
      </c>
      <c r="F64" s="181"/>
      <c r="G64" s="181"/>
      <c r="H64" s="181">
        <f>'将来負担比率（分子）の構造'!K$43</f>
        <v>2572</v>
      </c>
      <c r="I64" s="181"/>
      <c r="J64" s="181"/>
      <c r="K64" s="181">
        <f>'将来負担比率（分子）の構造'!L$43</f>
        <v>2619</v>
      </c>
      <c r="L64" s="181"/>
      <c r="M64" s="181"/>
      <c r="N64" s="181">
        <f>'将来負担比率（分子）の構造'!M$43</f>
        <v>2693</v>
      </c>
      <c r="O64" s="181"/>
      <c r="P64" s="181"/>
    </row>
    <row r="65" spans="1:16" x14ac:dyDescent="0.2">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3681</v>
      </c>
      <c r="C66" s="181"/>
      <c r="D66" s="181"/>
      <c r="E66" s="181">
        <f>'将来負担比率（分子）の構造'!J$41</f>
        <v>3606</v>
      </c>
      <c r="F66" s="181"/>
      <c r="G66" s="181"/>
      <c r="H66" s="181">
        <f>'将来負担比率（分子）の構造'!K$41</f>
        <v>3602</v>
      </c>
      <c r="I66" s="181"/>
      <c r="J66" s="181"/>
      <c r="K66" s="181">
        <f>'将来負担比率（分子）の構造'!L$41</f>
        <v>3556</v>
      </c>
      <c r="L66" s="181"/>
      <c r="M66" s="181"/>
      <c r="N66" s="181">
        <f>'将来負担比率（分子）の構造'!M$41</f>
        <v>3586</v>
      </c>
      <c r="O66" s="181"/>
      <c r="P66" s="181"/>
    </row>
    <row r="67" spans="1:16" x14ac:dyDescent="0.2">
      <c r="A67" s="181" t="s">
        <v>75</v>
      </c>
      <c r="B67" s="181" t="e">
        <f>NA()</f>
        <v>#N/A</v>
      </c>
      <c r="C67" s="181">
        <f>IF(ISNUMBER('将来負担比率（分子）の構造'!I$53), IF('将来負担比率（分子）の構造'!I$53 &lt; 0, 0, '将来負担比率（分子）の構造'!I$53), NA())</f>
        <v>1310</v>
      </c>
      <c r="D67" s="181" t="e">
        <f>NA()</f>
        <v>#N/A</v>
      </c>
      <c r="E67" s="181" t="e">
        <f>NA()</f>
        <v>#N/A</v>
      </c>
      <c r="F67" s="181">
        <f>IF(ISNUMBER('将来負担比率（分子）の構造'!J$53), IF('将来負担比率（分子）の構造'!J$53 &lt; 0, 0, '将来負担比率（分子）の構造'!J$53), NA())</f>
        <v>1335</v>
      </c>
      <c r="G67" s="181" t="e">
        <f>NA()</f>
        <v>#N/A</v>
      </c>
      <c r="H67" s="181" t="e">
        <f>NA()</f>
        <v>#N/A</v>
      </c>
      <c r="I67" s="181">
        <f>IF(ISNUMBER('将来負担比率（分子）の構造'!K$53), IF('将来負担比率（分子）の構造'!K$53 &lt; 0, 0, '将来負担比率（分子）の構造'!K$53), NA())</f>
        <v>1178</v>
      </c>
      <c r="J67" s="181" t="e">
        <f>NA()</f>
        <v>#N/A</v>
      </c>
      <c r="K67" s="181" t="e">
        <f>NA()</f>
        <v>#N/A</v>
      </c>
      <c r="L67" s="181">
        <f>IF(ISNUMBER('将来負担比率（分子）の構造'!L$53), IF('将来負担比率（分子）の構造'!L$53 &lt; 0, 0, '将来負担比率（分子）の構造'!L$53), NA())</f>
        <v>1134</v>
      </c>
      <c r="M67" s="181" t="e">
        <f>NA()</f>
        <v>#N/A</v>
      </c>
      <c r="N67" s="181" t="e">
        <f>NA()</f>
        <v>#N/A</v>
      </c>
      <c r="O67" s="181">
        <f>IF(ISNUMBER('将来負担比率（分子）の構造'!M$53), IF('将来負担比率（分子）の構造'!M$53 &lt; 0, 0, '将来負担比率（分子）の構造'!M$53), NA())</f>
        <v>1112</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889</v>
      </c>
      <c r="C72" s="185">
        <f>基金残高に係る経年分析!G55</f>
        <v>920</v>
      </c>
      <c r="D72" s="185">
        <f>基金残高に係る経年分析!H55</f>
        <v>951</v>
      </c>
    </row>
    <row r="73" spans="1:16" x14ac:dyDescent="0.2">
      <c r="A73" s="184" t="s">
        <v>78</v>
      </c>
      <c r="B73" s="185">
        <f>基金残高に係る経年分析!F56</f>
        <v>537</v>
      </c>
      <c r="C73" s="185">
        <f>基金残高に係る経年分析!G56</f>
        <v>485</v>
      </c>
      <c r="D73" s="185">
        <f>基金残高に係る経年分析!H56</f>
        <v>509</v>
      </c>
    </row>
    <row r="74" spans="1:16" x14ac:dyDescent="0.2">
      <c r="A74" s="184" t="s">
        <v>79</v>
      </c>
      <c r="B74" s="185">
        <f>基金残高に係る経年分析!F57</f>
        <v>294</v>
      </c>
      <c r="C74" s="185">
        <f>基金残高に係る経年分析!G57</f>
        <v>331</v>
      </c>
      <c r="D74" s="185">
        <f>基金残高に係る経年分析!H57</f>
        <v>405</v>
      </c>
    </row>
  </sheetData>
  <sheetProtection algorithmName="SHA-512" hashValue="AFv83crm1Zwenijsw5odlHrAvwFWqe9/EU+3+Rj6jylwZztVk0Lliz8jG9Qbf4vVm072WTBXFxj2mxXHPGd7uA==" saltValue="GkHmvb4ct8cUBz8hk23+l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328125" style="226" customWidth="1"/>
    <col min="96" max="133" width="1.6328125" style="243"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216</v>
      </c>
      <c r="DI1" s="624"/>
      <c r="DJ1" s="624"/>
      <c r="DK1" s="624"/>
      <c r="DL1" s="624"/>
      <c r="DM1" s="624"/>
      <c r="DN1" s="625"/>
      <c r="DO1" s="226"/>
      <c r="DP1" s="623" t="s">
        <v>217</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2">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26" t="s">
        <v>219</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220</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221</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2">
      <c r="B4" s="626" t="s">
        <v>1</v>
      </c>
      <c r="C4" s="627"/>
      <c r="D4" s="627"/>
      <c r="E4" s="627"/>
      <c r="F4" s="627"/>
      <c r="G4" s="627"/>
      <c r="H4" s="627"/>
      <c r="I4" s="627"/>
      <c r="J4" s="627"/>
      <c r="K4" s="627"/>
      <c r="L4" s="627"/>
      <c r="M4" s="627"/>
      <c r="N4" s="627"/>
      <c r="O4" s="627"/>
      <c r="P4" s="627"/>
      <c r="Q4" s="628"/>
      <c r="R4" s="626" t="s">
        <v>222</v>
      </c>
      <c r="S4" s="627"/>
      <c r="T4" s="627"/>
      <c r="U4" s="627"/>
      <c r="V4" s="627"/>
      <c r="W4" s="627"/>
      <c r="X4" s="627"/>
      <c r="Y4" s="628"/>
      <c r="Z4" s="626" t="s">
        <v>223</v>
      </c>
      <c r="AA4" s="627"/>
      <c r="AB4" s="627"/>
      <c r="AC4" s="628"/>
      <c r="AD4" s="626" t="s">
        <v>224</v>
      </c>
      <c r="AE4" s="627"/>
      <c r="AF4" s="627"/>
      <c r="AG4" s="627"/>
      <c r="AH4" s="627"/>
      <c r="AI4" s="627"/>
      <c r="AJ4" s="627"/>
      <c r="AK4" s="628"/>
      <c r="AL4" s="626" t="s">
        <v>223</v>
      </c>
      <c r="AM4" s="627"/>
      <c r="AN4" s="627"/>
      <c r="AO4" s="628"/>
      <c r="AP4" s="632" t="s">
        <v>225</v>
      </c>
      <c r="AQ4" s="632"/>
      <c r="AR4" s="632"/>
      <c r="AS4" s="632"/>
      <c r="AT4" s="632"/>
      <c r="AU4" s="632"/>
      <c r="AV4" s="632"/>
      <c r="AW4" s="632"/>
      <c r="AX4" s="632"/>
      <c r="AY4" s="632"/>
      <c r="AZ4" s="632"/>
      <c r="BA4" s="632"/>
      <c r="BB4" s="632"/>
      <c r="BC4" s="632"/>
      <c r="BD4" s="632"/>
      <c r="BE4" s="632"/>
      <c r="BF4" s="632"/>
      <c r="BG4" s="632" t="s">
        <v>226</v>
      </c>
      <c r="BH4" s="632"/>
      <c r="BI4" s="632"/>
      <c r="BJ4" s="632"/>
      <c r="BK4" s="632"/>
      <c r="BL4" s="632"/>
      <c r="BM4" s="632"/>
      <c r="BN4" s="632"/>
      <c r="BO4" s="632" t="s">
        <v>223</v>
      </c>
      <c r="BP4" s="632"/>
      <c r="BQ4" s="632"/>
      <c r="BR4" s="632"/>
      <c r="BS4" s="632" t="s">
        <v>227</v>
      </c>
      <c r="BT4" s="632"/>
      <c r="BU4" s="632"/>
      <c r="BV4" s="632"/>
      <c r="BW4" s="632"/>
      <c r="BX4" s="632"/>
      <c r="BY4" s="632"/>
      <c r="BZ4" s="632"/>
      <c r="CA4" s="632"/>
      <c r="CB4" s="632"/>
      <c r="CD4" s="629" t="s">
        <v>228</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2">
      <c r="B5" s="633" t="s">
        <v>229</v>
      </c>
      <c r="C5" s="634"/>
      <c r="D5" s="634"/>
      <c r="E5" s="634"/>
      <c r="F5" s="634"/>
      <c r="G5" s="634"/>
      <c r="H5" s="634"/>
      <c r="I5" s="634"/>
      <c r="J5" s="634"/>
      <c r="K5" s="634"/>
      <c r="L5" s="634"/>
      <c r="M5" s="634"/>
      <c r="N5" s="634"/>
      <c r="O5" s="634"/>
      <c r="P5" s="634"/>
      <c r="Q5" s="635"/>
      <c r="R5" s="636">
        <v>372529</v>
      </c>
      <c r="S5" s="637"/>
      <c r="T5" s="637"/>
      <c r="U5" s="637"/>
      <c r="V5" s="637"/>
      <c r="W5" s="637"/>
      <c r="X5" s="637"/>
      <c r="Y5" s="638"/>
      <c r="Z5" s="639">
        <v>9.6</v>
      </c>
      <c r="AA5" s="639"/>
      <c r="AB5" s="639"/>
      <c r="AC5" s="639"/>
      <c r="AD5" s="640">
        <v>372529</v>
      </c>
      <c r="AE5" s="640"/>
      <c r="AF5" s="640"/>
      <c r="AG5" s="640"/>
      <c r="AH5" s="640"/>
      <c r="AI5" s="640"/>
      <c r="AJ5" s="640"/>
      <c r="AK5" s="640"/>
      <c r="AL5" s="641">
        <v>18.100000000000001</v>
      </c>
      <c r="AM5" s="642"/>
      <c r="AN5" s="642"/>
      <c r="AO5" s="643"/>
      <c r="AP5" s="633" t="s">
        <v>230</v>
      </c>
      <c r="AQ5" s="634"/>
      <c r="AR5" s="634"/>
      <c r="AS5" s="634"/>
      <c r="AT5" s="634"/>
      <c r="AU5" s="634"/>
      <c r="AV5" s="634"/>
      <c r="AW5" s="634"/>
      <c r="AX5" s="634"/>
      <c r="AY5" s="634"/>
      <c r="AZ5" s="634"/>
      <c r="BA5" s="634"/>
      <c r="BB5" s="634"/>
      <c r="BC5" s="634"/>
      <c r="BD5" s="634"/>
      <c r="BE5" s="634"/>
      <c r="BF5" s="635"/>
      <c r="BG5" s="647">
        <v>372529</v>
      </c>
      <c r="BH5" s="648"/>
      <c r="BI5" s="648"/>
      <c r="BJ5" s="648"/>
      <c r="BK5" s="648"/>
      <c r="BL5" s="648"/>
      <c r="BM5" s="648"/>
      <c r="BN5" s="649"/>
      <c r="BO5" s="650">
        <v>100</v>
      </c>
      <c r="BP5" s="650"/>
      <c r="BQ5" s="650"/>
      <c r="BR5" s="650"/>
      <c r="BS5" s="651">
        <v>14709</v>
      </c>
      <c r="BT5" s="651"/>
      <c r="BU5" s="651"/>
      <c r="BV5" s="651"/>
      <c r="BW5" s="651"/>
      <c r="BX5" s="651"/>
      <c r="BY5" s="651"/>
      <c r="BZ5" s="651"/>
      <c r="CA5" s="651"/>
      <c r="CB5" s="655"/>
      <c r="CD5" s="629" t="s">
        <v>225</v>
      </c>
      <c r="CE5" s="630"/>
      <c r="CF5" s="630"/>
      <c r="CG5" s="630"/>
      <c r="CH5" s="630"/>
      <c r="CI5" s="630"/>
      <c r="CJ5" s="630"/>
      <c r="CK5" s="630"/>
      <c r="CL5" s="630"/>
      <c r="CM5" s="630"/>
      <c r="CN5" s="630"/>
      <c r="CO5" s="630"/>
      <c r="CP5" s="630"/>
      <c r="CQ5" s="631"/>
      <c r="CR5" s="629" t="s">
        <v>231</v>
      </c>
      <c r="CS5" s="630"/>
      <c r="CT5" s="630"/>
      <c r="CU5" s="630"/>
      <c r="CV5" s="630"/>
      <c r="CW5" s="630"/>
      <c r="CX5" s="630"/>
      <c r="CY5" s="631"/>
      <c r="CZ5" s="629" t="s">
        <v>223</v>
      </c>
      <c r="DA5" s="630"/>
      <c r="DB5" s="630"/>
      <c r="DC5" s="631"/>
      <c r="DD5" s="629" t="s">
        <v>232</v>
      </c>
      <c r="DE5" s="630"/>
      <c r="DF5" s="630"/>
      <c r="DG5" s="630"/>
      <c r="DH5" s="630"/>
      <c r="DI5" s="630"/>
      <c r="DJ5" s="630"/>
      <c r="DK5" s="630"/>
      <c r="DL5" s="630"/>
      <c r="DM5" s="630"/>
      <c r="DN5" s="630"/>
      <c r="DO5" s="630"/>
      <c r="DP5" s="631"/>
      <c r="DQ5" s="629" t="s">
        <v>233</v>
      </c>
      <c r="DR5" s="630"/>
      <c r="DS5" s="630"/>
      <c r="DT5" s="630"/>
      <c r="DU5" s="630"/>
      <c r="DV5" s="630"/>
      <c r="DW5" s="630"/>
      <c r="DX5" s="630"/>
      <c r="DY5" s="630"/>
      <c r="DZ5" s="630"/>
      <c r="EA5" s="630"/>
      <c r="EB5" s="630"/>
      <c r="EC5" s="631"/>
    </row>
    <row r="6" spans="2:143" ht="11.25" customHeight="1" x14ac:dyDescent="0.2">
      <c r="B6" s="644" t="s">
        <v>234</v>
      </c>
      <c r="C6" s="645"/>
      <c r="D6" s="645"/>
      <c r="E6" s="645"/>
      <c r="F6" s="645"/>
      <c r="G6" s="645"/>
      <c r="H6" s="645"/>
      <c r="I6" s="645"/>
      <c r="J6" s="645"/>
      <c r="K6" s="645"/>
      <c r="L6" s="645"/>
      <c r="M6" s="645"/>
      <c r="N6" s="645"/>
      <c r="O6" s="645"/>
      <c r="P6" s="645"/>
      <c r="Q6" s="646"/>
      <c r="R6" s="647">
        <v>32894</v>
      </c>
      <c r="S6" s="648"/>
      <c r="T6" s="648"/>
      <c r="U6" s="648"/>
      <c r="V6" s="648"/>
      <c r="W6" s="648"/>
      <c r="X6" s="648"/>
      <c r="Y6" s="649"/>
      <c r="Z6" s="650">
        <v>0.9</v>
      </c>
      <c r="AA6" s="650"/>
      <c r="AB6" s="650"/>
      <c r="AC6" s="650"/>
      <c r="AD6" s="651">
        <v>32894</v>
      </c>
      <c r="AE6" s="651"/>
      <c r="AF6" s="651"/>
      <c r="AG6" s="651"/>
      <c r="AH6" s="651"/>
      <c r="AI6" s="651"/>
      <c r="AJ6" s="651"/>
      <c r="AK6" s="651"/>
      <c r="AL6" s="652">
        <v>1.6</v>
      </c>
      <c r="AM6" s="653"/>
      <c r="AN6" s="653"/>
      <c r="AO6" s="654"/>
      <c r="AP6" s="644" t="s">
        <v>235</v>
      </c>
      <c r="AQ6" s="645"/>
      <c r="AR6" s="645"/>
      <c r="AS6" s="645"/>
      <c r="AT6" s="645"/>
      <c r="AU6" s="645"/>
      <c r="AV6" s="645"/>
      <c r="AW6" s="645"/>
      <c r="AX6" s="645"/>
      <c r="AY6" s="645"/>
      <c r="AZ6" s="645"/>
      <c r="BA6" s="645"/>
      <c r="BB6" s="645"/>
      <c r="BC6" s="645"/>
      <c r="BD6" s="645"/>
      <c r="BE6" s="645"/>
      <c r="BF6" s="646"/>
      <c r="BG6" s="647">
        <v>372529</v>
      </c>
      <c r="BH6" s="648"/>
      <c r="BI6" s="648"/>
      <c r="BJ6" s="648"/>
      <c r="BK6" s="648"/>
      <c r="BL6" s="648"/>
      <c r="BM6" s="648"/>
      <c r="BN6" s="649"/>
      <c r="BO6" s="650">
        <v>100</v>
      </c>
      <c r="BP6" s="650"/>
      <c r="BQ6" s="650"/>
      <c r="BR6" s="650"/>
      <c r="BS6" s="651">
        <v>14709</v>
      </c>
      <c r="BT6" s="651"/>
      <c r="BU6" s="651"/>
      <c r="BV6" s="651"/>
      <c r="BW6" s="651"/>
      <c r="BX6" s="651"/>
      <c r="BY6" s="651"/>
      <c r="BZ6" s="651"/>
      <c r="CA6" s="651"/>
      <c r="CB6" s="655"/>
      <c r="CD6" s="658" t="s">
        <v>236</v>
      </c>
      <c r="CE6" s="659"/>
      <c r="CF6" s="659"/>
      <c r="CG6" s="659"/>
      <c r="CH6" s="659"/>
      <c r="CI6" s="659"/>
      <c r="CJ6" s="659"/>
      <c r="CK6" s="659"/>
      <c r="CL6" s="659"/>
      <c r="CM6" s="659"/>
      <c r="CN6" s="659"/>
      <c r="CO6" s="659"/>
      <c r="CP6" s="659"/>
      <c r="CQ6" s="660"/>
      <c r="CR6" s="647">
        <v>52533</v>
      </c>
      <c r="CS6" s="648"/>
      <c r="CT6" s="648"/>
      <c r="CU6" s="648"/>
      <c r="CV6" s="648"/>
      <c r="CW6" s="648"/>
      <c r="CX6" s="648"/>
      <c r="CY6" s="649"/>
      <c r="CZ6" s="641">
        <v>1.4</v>
      </c>
      <c r="DA6" s="642"/>
      <c r="DB6" s="642"/>
      <c r="DC6" s="661"/>
      <c r="DD6" s="656" t="s">
        <v>237</v>
      </c>
      <c r="DE6" s="648"/>
      <c r="DF6" s="648"/>
      <c r="DG6" s="648"/>
      <c r="DH6" s="648"/>
      <c r="DI6" s="648"/>
      <c r="DJ6" s="648"/>
      <c r="DK6" s="648"/>
      <c r="DL6" s="648"/>
      <c r="DM6" s="648"/>
      <c r="DN6" s="648"/>
      <c r="DO6" s="648"/>
      <c r="DP6" s="649"/>
      <c r="DQ6" s="656">
        <v>52533</v>
      </c>
      <c r="DR6" s="648"/>
      <c r="DS6" s="648"/>
      <c r="DT6" s="648"/>
      <c r="DU6" s="648"/>
      <c r="DV6" s="648"/>
      <c r="DW6" s="648"/>
      <c r="DX6" s="648"/>
      <c r="DY6" s="648"/>
      <c r="DZ6" s="648"/>
      <c r="EA6" s="648"/>
      <c r="EB6" s="648"/>
      <c r="EC6" s="657"/>
    </row>
    <row r="7" spans="2:143" ht="11.25" customHeight="1" x14ac:dyDescent="0.2">
      <c r="B7" s="644" t="s">
        <v>238</v>
      </c>
      <c r="C7" s="645"/>
      <c r="D7" s="645"/>
      <c r="E7" s="645"/>
      <c r="F7" s="645"/>
      <c r="G7" s="645"/>
      <c r="H7" s="645"/>
      <c r="I7" s="645"/>
      <c r="J7" s="645"/>
      <c r="K7" s="645"/>
      <c r="L7" s="645"/>
      <c r="M7" s="645"/>
      <c r="N7" s="645"/>
      <c r="O7" s="645"/>
      <c r="P7" s="645"/>
      <c r="Q7" s="646"/>
      <c r="R7" s="647">
        <v>338</v>
      </c>
      <c r="S7" s="648"/>
      <c r="T7" s="648"/>
      <c r="U7" s="648"/>
      <c r="V7" s="648"/>
      <c r="W7" s="648"/>
      <c r="X7" s="648"/>
      <c r="Y7" s="649"/>
      <c r="Z7" s="650">
        <v>0</v>
      </c>
      <c r="AA7" s="650"/>
      <c r="AB7" s="650"/>
      <c r="AC7" s="650"/>
      <c r="AD7" s="651">
        <v>338</v>
      </c>
      <c r="AE7" s="651"/>
      <c r="AF7" s="651"/>
      <c r="AG7" s="651"/>
      <c r="AH7" s="651"/>
      <c r="AI7" s="651"/>
      <c r="AJ7" s="651"/>
      <c r="AK7" s="651"/>
      <c r="AL7" s="652">
        <v>0</v>
      </c>
      <c r="AM7" s="653"/>
      <c r="AN7" s="653"/>
      <c r="AO7" s="654"/>
      <c r="AP7" s="644" t="s">
        <v>239</v>
      </c>
      <c r="AQ7" s="645"/>
      <c r="AR7" s="645"/>
      <c r="AS7" s="645"/>
      <c r="AT7" s="645"/>
      <c r="AU7" s="645"/>
      <c r="AV7" s="645"/>
      <c r="AW7" s="645"/>
      <c r="AX7" s="645"/>
      <c r="AY7" s="645"/>
      <c r="AZ7" s="645"/>
      <c r="BA7" s="645"/>
      <c r="BB7" s="645"/>
      <c r="BC7" s="645"/>
      <c r="BD7" s="645"/>
      <c r="BE7" s="645"/>
      <c r="BF7" s="646"/>
      <c r="BG7" s="647">
        <v>143143</v>
      </c>
      <c r="BH7" s="648"/>
      <c r="BI7" s="648"/>
      <c r="BJ7" s="648"/>
      <c r="BK7" s="648"/>
      <c r="BL7" s="648"/>
      <c r="BM7" s="648"/>
      <c r="BN7" s="649"/>
      <c r="BO7" s="650">
        <v>38.4</v>
      </c>
      <c r="BP7" s="650"/>
      <c r="BQ7" s="650"/>
      <c r="BR7" s="650"/>
      <c r="BS7" s="651">
        <v>2183</v>
      </c>
      <c r="BT7" s="651"/>
      <c r="BU7" s="651"/>
      <c r="BV7" s="651"/>
      <c r="BW7" s="651"/>
      <c r="BX7" s="651"/>
      <c r="BY7" s="651"/>
      <c r="BZ7" s="651"/>
      <c r="CA7" s="651"/>
      <c r="CB7" s="655"/>
      <c r="CD7" s="662" t="s">
        <v>240</v>
      </c>
      <c r="CE7" s="663"/>
      <c r="CF7" s="663"/>
      <c r="CG7" s="663"/>
      <c r="CH7" s="663"/>
      <c r="CI7" s="663"/>
      <c r="CJ7" s="663"/>
      <c r="CK7" s="663"/>
      <c r="CL7" s="663"/>
      <c r="CM7" s="663"/>
      <c r="CN7" s="663"/>
      <c r="CO7" s="663"/>
      <c r="CP7" s="663"/>
      <c r="CQ7" s="664"/>
      <c r="CR7" s="647">
        <v>1109737</v>
      </c>
      <c r="CS7" s="648"/>
      <c r="CT7" s="648"/>
      <c r="CU7" s="648"/>
      <c r="CV7" s="648"/>
      <c r="CW7" s="648"/>
      <c r="CX7" s="648"/>
      <c r="CY7" s="649"/>
      <c r="CZ7" s="650">
        <v>29.4</v>
      </c>
      <c r="DA7" s="650"/>
      <c r="DB7" s="650"/>
      <c r="DC7" s="650"/>
      <c r="DD7" s="656">
        <v>89707</v>
      </c>
      <c r="DE7" s="648"/>
      <c r="DF7" s="648"/>
      <c r="DG7" s="648"/>
      <c r="DH7" s="648"/>
      <c r="DI7" s="648"/>
      <c r="DJ7" s="648"/>
      <c r="DK7" s="648"/>
      <c r="DL7" s="648"/>
      <c r="DM7" s="648"/>
      <c r="DN7" s="648"/>
      <c r="DO7" s="648"/>
      <c r="DP7" s="649"/>
      <c r="DQ7" s="656">
        <v>497509</v>
      </c>
      <c r="DR7" s="648"/>
      <c r="DS7" s="648"/>
      <c r="DT7" s="648"/>
      <c r="DU7" s="648"/>
      <c r="DV7" s="648"/>
      <c r="DW7" s="648"/>
      <c r="DX7" s="648"/>
      <c r="DY7" s="648"/>
      <c r="DZ7" s="648"/>
      <c r="EA7" s="648"/>
      <c r="EB7" s="648"/>
      <c r="EC7" s="657"/>
    </row>
    <row r="8" spans="2:143" ht="11.25" customHeight="1" x14ac:dyDescent="0.2">
      <c r="B8" s="644" t="s">
        <v>241</v>
      </c>
      <c r="C8" s="645"/>
      <c r="D8" s="645"/>
      <c r="E8" s="645"/>
      <c r="F8" s="645"/>
      <c r="G8" s="645"/>
      <c r="H8" s="645"/>
      <c r="I8" s="645"/>
      <c r="J8" s="645"/>
      <c r="K8" s="645"/>
      <c r="L8" s="645"/>
      <c r="M8" s="645"/>
      <c r="N8" s="645"/>
      <c r="O8" s="645"/>
      <c r="P8" s="645"/>
      <c r="Q8" s="646"/>
      <c r="R8" s="647">
        <v>2331</v>
      </c>
      <c r="S8" s="648"/>
      <c r="T8" s="648"/>
      <c r="U8" s="648"/>
      <c r="V8" s="648"/>
      <c r="W8" s="648"/>
      <c r="X8" s="648"/>
      <c r="Y8" s="649"/>
      <c r="Z8" s="650">
        <v>0.1</v>
      </c>
      <c r="AA8" s="650"/>
      <c r="AB8" s="650"/>
      <c r="AC8" s="650"/>
      <c r="AD8" s="651">
        <v>2331</v>
      </c>
      <c r="AE8" s="651"/>
      <c r="AF8" s="651"/>
      <c r="AG8" s="651"/>
      <c r="AH8" s="651"/>
      <c r="AI8" s="651"/>
      <c r="AJ8" s="651"/>
      <c r="AK8" s="651"/>
      <c r="AL8" s="652">
        <v>0.1</v>
      </c>
      <c r="AM8" s="653"/>
      <c r="AN8" s="653"/>
      <c r="AO8" s="654"/>
      <c r="AP8" s="644" t="s">
        <v>242</v>
      </c>
      <c r="AQ8" s="645"/>
      <c r="AR8" s="645"/>
      <c r="AS8" s="645"/>
      <c r="AT8" s="645"/>
      <c r="AU8" s="645"/>
      <c r="AV8" s="645"/>
      <c r="AW8" s="645"/>
      <c r="AX8" s="645"/>
      <c r="AY8" s="645"/>
      <c r="AZ8" s="645"/>
      <c r="BA8" s="645"/>
      <c r="BB8" s="645"/>
      <c r="BC8" s="645"/>
      <c r="BD8" s="645"/>
      <c r="BE8" s="645"/>
      <c r="BF8" s="646"/>
      <c r="BG8" s="647">
        <v>5991</v>
      </c>
      <c r="BH8" s="648"/>
      <c r="BI8" s="648"/>
      <c r="BJ8" s="648"/>
      <c r="BK8" s="648"/>
      <c r="BL8" s="648"/>
      <c r="BM8" s="648"/>
      <c r="BN8" s="649"/>
      <c r="BO8" s="650">
        <v>1.6</v>
      </c>
      <c r="BP8" s="650"/>
      <c r="BQ8" s="650"/>
      <c r="BR8" s="650"/>
      <c r="BS8" s="656" t="s">
        <v>237</v>
      </c>
      <c r="BT8" s="648"/>
      <c r="BU8" s="648"/>
      <c r="BV8" s="648"/>
      <c r="BW8" s="648"/>
      <c r="BX8" s="648"/>
      <c r="BY8" s="648"/>
      <c r="BZ8" s="648"/>
      <c r="CA8" s="648"/>
      <c r="CB8" s="657"/>
      <c r="CD8" s="662" t="s">
        <v>243</v>
      </c>
      <c r="CE8" s="663"/>
      <c r="CF8" s="663"/>
      <c r="CG8" s="663"/>
      <c r="CH8" s="663"/>
      <c r="CI8" s="663"/>
      <c r="CJ8" s="663"/>
      <c r="CK8" s="663"/>
      <c r="CL8" s="663"/>
      <c r="CM8" s="663"/>
      <c r="CN8" s="663"/>
      <c r="CO8" s="663"/>
      <c r="CP8" s="663"/>
      <c r="CQ8" s="664"/>
      <c r="CR8" s="647">
        <v>798684</v>
      </c>
      <c r="CS8" s="648"/>
      <c r="CT8" s="648"/>
      <c r="CU8" s="648"/>
      <c r="CV8" s="648"/>
      <c r="CW8" s="648"/>
      <c r="CX8" s="648"/>
      <c r="CY8" s="649"/>
      <c r="CZ8" s="650">
        <v>21.1</v>
      </c>
      <c r="DA8" s="650"/>
      <c r="DB8" s="650"/>
      <c r="DC8" s="650"/>
      <c r="DD8" s="656">
        <v>8373</v>
      </c>
      <c r="DE8" s="648"/>
      <c r="DF8" s="648"/>
      <c r="DG8" s="648"/>
      <c r="DH8" s="648"/>
      <c r="DI8" s="648"/>
      <c r="DJ8" s="648"/>
      <c r="DK8" s="648"/>
      <c r="DL8" s="648"/>
      <c r="DM8" s="648"/>
      <c r="DN8" s="648"/>
      <c r="DO8" s="648"/>
      <c r="DP8" s="649"/>
      <c r="DQ8" s="656">
        <v>545769</v>
      </c>
      <c r="DR8" s="648"/>
      <c r="DS8" s="648"/>
      <c r="DT8" s="648"/>
      <c r="DU8" s="648"/>
      <c r="DV8" s="648"/>
      <c r="DW8" s="648"/>
      <c r="DX8" s="648"/>
      <c r="DY8" s="648"/>
      <c r="DZ8" s="648"/>
      <c r="EA8" s="648"/>
      <c r="EB8" s="648"/>
      <c r="EC8" s="657"/>
    </row>
    <row r="9" spans="2:143" ht="11.25" customHeight="1" x14ac:dyDescent="0.2">
      <c r="B9" s="644" t="s">
        <v>244</v>
      </c>
      <c r="C9" s="645"/>
      <c r="D9" s="645"/>
      <c r="E9" s="645"/>
      <c r="F9" s="645"/>
      <c r="G9" s="645"/>
      <c r="H9" s="645"/>
      <c r="I9" s="645"/>
      <c r="J9" s="645"/>
      <c r="K9" s="645"/>
      <c r="L9" s="645"/>
      <c r="M9" s="645"/>
      <c r="N9" s="645"/>
      <c r="O9" s="645"/>
      <c r="P9" s="645"/>
      <c r="Q9" s="646"/>
      <c r="R9" s="647">
        <v>2581</v>
      </c>
      <c r="S9" s="648"/>
      <c r="T9" s="648"/>
      <c r="U9" s="648"/>
      <c r="V9" s="648"/>
      <c r="W9" s="648"/>
      <c r="X9" s="648"/>
      <c r="Y9" s="649"/>
      <c r="Z9" s="650">
        <v>0.1</v>
      </c>
      <c r="AA9" s="650"/>
      <c r="AB9" s="650"/>
      <c r="AC9" s="650"/>
      <c r="AD9" s="651">
        <v>2581</v>
      </c>
      <c r="AE9" s="651"/>
      <c r="AF9" s="651"/>
      <c r="AG9" s="651"/>
      <c r="AH9" s="651"/>
      <c r="AI9" s="651"/>
      <c r="AJ9" s="651"/>
      <c r="AK9" s="651"/>
      <c r="AL9" s="652">
        <v>0.1</v>
      </c>
      <c r="AM9" s="653"/>
      <c r="AN9" s="653"/>
      <c r="AO9" s="654"/>
      <c r="AP9" s="644" t="s">
        <v>245</v>
      </c>
      <c r="AQ9" s="645"/>
      <c r="AR9" s="645"/>
      <c r="AS9" s="645"/>
      <c r="AT9" s="645"/>
      <c r="AU9" s="645"/>
      <c r="AV9" s="645"/>
      <c r="AW9" s="645"/>
      <c r="AX9" s="645"/>
      <c r="AY9" s="645"/>
      <c r="AZ9" s="645"/>
      <c r="BA9" s="645"/>
      <c r="BB9" s="645"/>
      <c r="BC9" s="645"/>
      <c r="BD9" s="645"/>
      <c r="BE9" s="645"/>
      <c r="BF9" s="646"/>
      <c r="BG9" s="647">
        <v>124801</v>
      </c>
      <c r="BH9" s="648"/>
      <c r="BI9" s="648"/>
      <c r="BJ9" s="648"/>
      <c r="BK9" s="648"/>
      <c r="BL9" s="648"/>
      <c r="BM9" s="648"/>
      <c r="BN9" s="649"/>
      <c r="BO9" s="650">
        <v>33.5</v>
      </c>
      <c r="BP9" s="650"/>
      <c r="BQ9" s="650"/>
      <c r="BR9" s="650"/>
      <c r="BS9" s="656" t="s">
        <v>246</v>
      </c>
      <c r="BT9" s="648"/>
      <c r="BU9" s="648"/>
      <c r="BV9" s="648"/>
      <c r="BW9" s="648"/>
      <c r="BX9" s="648"/>
      <c r="BY9" s="648"/>
      <c r="BZ9" s="648"/>
      <c r="CA9" s="648"/>
      <c r="CB9" s="657"/>
      <c r="CD9" s="662" t="s">
        <v>247</v>
      </c>
      <c r="CE9" s="663"/>
      <c r="CF9" s="663"/>
      <c r="CG9" s="663"/>
      <c r="CH9" s="663"/>
      <c r="CI9" s="663"/>
      <c r="CJ9" s="663"/>
      <c r="CK9" s="663"/>
      <c r="CL9" s="663"/>
      <c r="CM9" s="663"/>
      <c r="CN9" s="663"/>
      <c r="CO9" s="663"/>
      <c r="CP9" s="663"/>
      <c r="CQ9" s="664"/>
      <c r="CR9" s="647">
        <v>379003</v>
      </c>
      <c r="CS9" s="648"/>
      <c r="CT9" s="648"/>
      <c r="CU9" s="648"/>
      <c r="CV9" s="648"/>
      <c r="CW9" s="648"/>
      <c r="CX9" s="648"/>
      <c r="CY9" s="649"/>
      <c r="CZ9" s="650">
        <v>10</v>
      </c>
      <c r="DA9" s="650"/>
      <c r="DB9" s="650"/>
      <c r="DC9" s="650"/>
      <c r="DD9" s="656">
        <v>1212</v>
      </c>
      <c r="DE9" s="648"/>
      <c r="DF9" s="648"/>
      <c r="DG9" s="648"/>
      <c r="DH9" s="648"/>
      <c r="DI9" s="648"/>
      <c r="DJ9" s="648"/>
      <c r="DK9" s="648"/>
      <c r="DL9" s="648"/>
      <c r="DM9" s="648"/>
      <c r="DN9" s="648"/>
      <c r="DO9" s="648"/>
      <c r="DP9" s="649"/>
      <c r="DQ9" s="656">
        <v>312422</v>
      </c>
      <c r="DR9" s="648"/>
      <c r="DS9" s="648"/>
      <c r="DT9" s="648"/>
      <c r="DU9" s="648"/>
      <c r="DV9" s="648"/>
      <c r="DW9" s="648"/>
      <c r="DX9" s="648"/>
      <c r="DY9" s="648"/>
      <c r="DZ9" s="648"/>
      <c r="EA9" s="648"/>
      <c r="EB9" s="648"/>
      <c r="EC9" s="657"/>
    </row>
    <row r="10" spans="2:143" ht="11.25" customHeight="1" x14ac:dyDescent="0.2">
      <c r="B10" s="644" t="s">
        <v>248</v>
      </c>
      <c r="C10" s="645"/>
      <c r="D10" s="645"/>
      <c r="E10" s="645"/>
      <c r="F10" s="645"/>
      <c r="G10" s="645"/>
      <c r="H10" s="645"/>
      <c r="I10" s="645"/>
      <c r="J10" s="645"/>
      <c r="K10" s="645"/>
      <c r="L10" s="645"/>
      <c r="M10" s="645"/>
      <c r="N10" s="645"/>
      <c r="O10" s="645"/>
      <c r="P10" s="645"/>
      <c r="Q10" s="646"/>
      <c r="R10" s="647" t="s">
        <v>237</v>
      </c>
      <c r="S10" s="648"/>
      <c r="T10" s="648"/>
      <c r="U10" s="648"/>
      <c r="V10" s="648"/>
      <c r="W10" s="648"/>
      <c r="X10" s="648"/>
      <c r="Y10" s="649"/>
      <c r="Z10" s="650" t="s">
        <v>246</v>
      </c>
      <c r="AA10" s="650"/>
      <c r="AB10" s="650"/>
      <c r="AC10" s="650"/>
      <c r="AD10" s="651" t="s">
        <v>237</v>
      </c>
      <c r="AE10" s="651"/>
      <c r="AF10" s="651"/>
      <c r="AG10" s="651"/>
      <c r="AH10" s="651"/>
      <c r="AI10" s="651"/>
      <c r="AJ10" s="651"/>
      <c r="AK10" s="651"/>
      <c r="AL10" s="652" t="s">
        <v>246</v>
      </c>
      <c r="AM10" s="653"/>
      <c r="AN10" s="653"/>
      <c r="AO10" s="654"/>
      <c r="AP10" s="644" t="s">
        <v>249</v>
      </c>
      <c r="AQ10" s="645"/>
      <c r="AR10" s="645"/>
      <c r="AS10" s="645"/>
      <c r="AT10" s="645"/>
      <c r="AU10" s="645"/>
      <c r="AV10" s="645"/>
      <c r="AW10" s="645"/>
      <c r="AX10" s="645"/>
      <c r="AY10" s="645"/>
      <c r="AZ10" s="645"/>
      <c r="BA10" s="645"/>
      <c r="BB10" s="645"/>
      <c r="BC10" s="645"/>
      <c r="BD10" s="645"/>
      <c r="BE10" s="645"/>
      <c r="BF10" s="646"/>
      <c r="BG10" s="647">
        <v>9745</v>
      </c>
      <c r="BH10" s="648"/>
      <c r="BI10" s="648"/>
      <c r="BJ10" s="648"/>
      <c r="BK10" s="648"/>
      <c r="BL10" s="648"/>
      <c r="BM10" s="648"/>
      <c r="BN10" s="649"/>
      <c r="BO10" s="650">
        <v>2.6</v>
      </c>
      <c r="BP10" s="650"/>
      <c r="BQ10" s="650"/>
      <c r="BR10" s="650"/>
      <c r="BS10" s="656">
        <v>1613</v>
      </c>
      <c r="BT10" s="648"/>
      <c r="BU10" s="648"/>
      <c r="BV10" s="648"/>
      <c r="BW10" s="648"/>
      <c r="BX10" s="648"/>
      <c r="BY10" s="648"/>
      <c r="BZ10" s="648"/>
      <c r="CA10" s="648"/>
      <c r="CB10" s="657"/>
      <c r="CD10" s="662" t="s">
        <v>250</v>
      </c>
      <c r="CE10" s="663"/>
      <c r="CF10" s="663"/>
      <c r="CG10" s="663"/>
      <c r="CH10" s="663"/>
      <c r="CI10" s="663"/>
      <c r="CJ10" s="663"/>
      <c r="CK10" s="663"/>
      <c r="CL10" s="663"/>
      <c r="CM10" s="663"/>
      <c r="CN10" s="663"/>
      <c r="CO10" s="663"/>
      <c r="CP10" s="663"/>
      <c r="CQ10" s="664"/>
      <c r="CR10" s="647" t="s">
        <v>237</v>
      </c>
      <c r="CS10" s="648"/>
      <c r="CT10" s="648"/>
      <c r="CU10" s="648"/>
      <c r="CV10" s="648"/>
      <c r="CW10" s="648"/>
      <c r="CX10" s="648"/>
      <c r="CY10" s="649"/>
      <c r="CZ10" s="650" t="s">
        <v>246</v>
      </c>
      <c r="DA10" s="650"/>
      <c r="DB10" s="650"/>
      <c r="DC10" s="650"/>
      <c r="DD10" s="656" t="s">
        <v>237</v>
      </c>
      <c r="DE10" s="648"/>
      <c r="DF10" s="648"/>
      <c r="DG10" s="648"/>
      <c r="DH10" s="648"/>
      <c r="DI10" s="648"/>
      <c r="DJ10" s="648"/>
      <c r="DK10" s="648"/>
      <c r="DL10" s="648"/>
      <c r="DM10" s="648"/>
      <c r="DN10" s="648"/>
      <c r="DO10" s="648"/>
      <c r="DP10" s="649"/>
      <c r="DQ10" s="656" t="s">
        <v>246</v>
      </c>
      <c r="DR10" s="648"/>
      <c r="DS10" s="648"/>
      <c r="DT10" s="648"/>
      <c r="DU10" s="648"/>
      <c r="DV10" s="648"/>
      <c r="DW10" s="648"/>
      <c r="DX10" s="648"/>
      <c r="DY10" s="648"/>
      <c r="DZ10" s="648"/>
      <c r="EA10" s="648"/>
      <c r="EB10" s="648"/>
      <c r="EC10" s="657"/>
    </row>
    <row r="11" spans="2:143" ht="11.25" customHeight="1" x14ac:dyDescent="0.2">
      <c r="B11" s="644" t="s">
        <v>251</v>
      </c>
      <c r="C11" s="645"/>
      <c r="D11" s="645"/>
      <c r="E11" s="645"/>
      <c r="F11" s="645"/>
      <c r="G11" s="645"/>
      <c r="H11" s="645"/>
      <c r="I11" s="645"/>
      <c r="J11" s="645"/>
      <c r="K11" s="645"/>
      <c r="L11" s="645"/>
      <c r="M11" s="645"/>
      <c r="N11" s="645"/>
      <c r="O11" s="645"/>
      <c r="P11" s="645"/>
      <c r="Q11" s="646"/>
      <c r="R11" s="647">
        <v>73736</v>
      </c>
      <c r="S11" s="648"/>
      <c r="T11" s="648"/>
      <c r="U11" s="648"/>
      <c r="V11" s="648"/>
      <c r="W11" s="648"/>
      <c r="X11" s="648"/>
      <c r="Y11" s="649"/>
      <c r="Z11" s="652">
        <v>1.9</v>
      </c>
      <c r="AA11" s="653"/>
      <c r="AB11" s="653"/>
      <c r="AC11" s="665"/>
      <c r="AD11" s="656">
        <v>73736</v>
      </c>
      <c r="AE11" s="648"/>
      <c r="AF11" s="648"/>
      <c r="AG11" s="648"/>
      <c r="AH11" s="648"/>
      <c r="AI11" s="648"/>
      <c r="AJ11" s="648"/>
      <c r="AK11" s="649"/>
      <c r="AL11" s="652">
        <v>3.6</v>
      </c>
      <c r="AM11" s="653"/>
      <c r="AN11" s="653"/>
      <c r="AO11" s="654"/>
      <c r="AP11" s="644" t="s">
        <v>252</v>
      </c>
      <c r="AQ11" s="645"/>
      <c r="AR11" s="645"/>
      <c r="AS11" s="645"/>
      <c r="AT11" s="645"/>
      <c r="AU11" s="645"/>
      <c r="AV11" s="645"/>
      <c r="AW11" s="645"/>
      <c r="AX11" s="645"/>
      <c r="AY11" s="645"/>
      <c r="AZ11" s="645"/>
      <c r="BA11" s="645"/>
      <c r="BB11" s="645"/>
      <c r="BC11" s="645"/>
      <c r="BD11" s="645"/>
      <c r="BE11" s="645"/>
      <c r="BF11" s="646"/>
      <c r="BG11" s="647">
        <v>2606</v>
      </c>
      <c r="BH11" s="648"/>
      <c r="BI11" s="648"/>
      <c r="BJ11" s="648"/>
      <c r="BK11" s="648"/>
      <c r="BL11" s="648"/>
      <c r="BM11" s="648"/>
      <c r="BN11" s="649"/>
      <c r="BO11" s="650">
        <v>0.7</v>
      </c>
      <c r="BP11" s="650"/>
      <c r="BQ11" s="650"/>
      <c r="BR11" s="650"/>
      <c r="BS11" s="656">
        <v>570</v>
      </c>
      <c r="BT11" s="648"/>
      <c r="BU11" s="648"/>
      <c r="BV11" s="648"/>
      <c r="BW11" s="648"/>
      <c r="BX11" s="648"/>
      <c r="BY11" s="648"/>
      <c r="BZ11" s="648"/>
      <c r="CA11" s="648"/>
      <c r="CB11" s="657"/>
      <c r="CD11" s="662" t="s">
        <v>253</v>
      </c>
      <c r="CE11" s="663"/>
      <c r="CF11" s="663"/>
      <c r="CG11" s="663"/>
      <c r="CH11" s="663"/>
      <c r="CI11" s="663"/>
      <c r="CJ11" s="663"/>
      <c r="CK11" s="663"/>
      <c r="CL11" s="663"/>
      <c r="CM11" s="663"/>
      <c r="CN11" s="663"/>
      <c r="CO11" s="663"/>
      <c r="CP11" s="663"/>
      <c r="CQ11" s="664"/>
      <c r="CR11" s="647">
        <v>154120</v>
      </c>
      <c r="CS11" s="648"/>
      <c r="CT11" s="648"/>
      <c r="CU11" s="648"/>
      <c r="CV11" s="648"/>
      <c r="CW11" s="648"/>
      <c r="CX11" s="648"/>
      <c r="CY11" s="649"/>
      <c r="CZ11" s="650">
        <v>4.0999999999999996</v>
      </c>
      <c r="DA11" s="650"/>
      <c r="DB11" s="650"/>
      <c r="DC11" s="650"/>
      <c r="DD11" s="656">
        <v>30694</v>
      </c>
      <c r="DE11" s="648"/>
      <c r="DF11" s="648"/>
      <c r="DG11" s="648"/>
      <c r="DH11" s="648"/>
      <c r="DI11" s="648"/>
      <c r="DJ11" s="648"/>
      <c r="DK11" s="648"/>
      <c r="DL11" s="648"/>
      <c r="DM11" s="648"/>
      <c r="DN11" s="648"/>
      <c r="DO11" s="648"/>
      <c r="DP11" s="649"/>
      <c r="DQ11" s="656">
        <v>93504</v>
      </c>
      <c r="DR11" s="648"/>
      <c r="DS11" s="648"/>
      <c r="DT11" s="648"/>
      <c r="DU11" s="648"/>
      <c r="DV11" s="648"/>
      <c r="DW11" s="648"/>
      <c r="DX11" s="648"/>
      <c r="DY11" s="648"/>
      <c r="DZ11" s="648"/>
      <c r="EA11" s="648"/>
      <c r="EB11" s="648"/>
      <c r="EC11" s="657"/>
    </row>
    <row r="12" spans="2:143" ht="11.25" customHeight="1" x14ac:dyDescent="0.2">
      <c r="B12" s="644" t="s">
        <v>254</v>
      </c>
      <c r="C12" s="645"/>
      <c r="D12" s="645"/>
      <c r="E12" s="645"/>
      <c r="F12" s="645"/>
      <c r="G12" s="645"/>
      <c r="H12" s="645"/>
      <c r="I12" s="645"/>
      <c r="J12" s="645"/>
      <c r="K12" s="645"/>
      <c r="L12" s="645"/>
      <c r="M12" s="645"/>
      <c r="N12" s="645"/>
      <c r="O12" s="645"/>
      <c r="P12" s="645"/>
      <c r="Q12" s="646"/>
      <c r="R12" s="647">
        <v>11703</v>
      </c>
      <c r="S12" s="648"/>
      <c r="T12" s="648"/>
      <c r="U12" s="648"/>
      <c r="V12" s="648"/>
      <c r="W12" s="648"/>
      <c r="X12" s="648"/>
      <c r="Y12" s="649"/>
      <c r="Z12" s="650">
        <v>0.3</v>
      </c>
      <c r="AA12" s="650"/>
      <c r="AB12" s="650"/>
      <c r="AC12" s="650"/>
      <c r="AD12" s="651">
        <v>11703</v>
      </c>
      <c r="AE12" s="651"/>
      <c r="AF12" s="651"/>
      <c r="AG12" s="651"/>
      <c r="AH12" s="651"/>
      <c r="AI12" s="651"/>
      <c r="AJ12" s="651"/>
      <c r="AK12" s="651"/>
      <c r="AL12" s="652">
        <v>0.6</v>
      </c>
      <c r="AM12" s="653"/>
      <c r="AN12" s="653"/>
      <c r="AO12" s="654"/>
      <c r="AP12" s="644" t="s">
        <v>255</v>
      </c>
      <c r="AQ12" s="645"/>
      <c r="AR12" s="645"/>
      <c r="AS12" s="645"/>
      <c r="AT12" s="645"/>
      <c r="AU12" s="645"/>
      <c r="AV12" s="645"/>
      <c r="AW12" s="645"/>
      <c r="AX12" s="645"/>
      <c r="AY12" s="645"/>
      <c r="AZ12" s="645"/>
      <c r="BA12" s="645"/>
      <c r="BB12" s="645"/>
      <c r="BC12" s="645"/>
      <c r="BD12" s="645"/>
      <c r="BE12" s="645"/>
      <c r="BF12" s="646"/>
      <c r="BG12" s="647">
        <v>189877</v>
      </c>
      <c r="BH12" s="648"/>
      <c r="BI12" s="648"/>
      <c r="BJ12" s="648"/>
      <c r="BK12" s="648"/>
      <c r="BL12" s="648"/>
      <c r="BM12" s="648"/>
      <c r="BN12" s="649"/>
      <c r="BO12" s="650">
        <v>51</v>
      </c>
      <c r="BP12" s="650"/>
      <c r="BQ12" s="650"/>
      <c r="BR12" s="650"/>
      <c r="BS12" s="656">
        <v>12526</v>
      </c>
      <c r="BT12" s="648"/>
      <c r="BU12" s="648"/>
      <c r="BV12" s="648"/>
      <c r="BW12" s="648"/>
      <c r="BX12" s="648"/>
      <c r="BY12" s="648"/>
      <c r="BZ12" s="648"/>
      <c r="CA12" s="648"/>
      <c r="CB12" s="657"/>
      <c r="CD12" s="662" t="s">
        <v>256</v>
      </c>
      <c r="CE12" s="663"/>
      <c r="CF12" s="663"/>
      <c r="CG12" s="663"/>
      <c r="CH12" s="663"/>
      <c r="CI12" s="663"/>
      <c r="CJ12" s="663"/>
      <c r="CK12" s="663"/>
      <c r="CL12" s="663"/>
      <c r="CM12" s="663"/>
      <c r="CN12" s="663"/>
      <c r="CO12" s="663"/>
      <c r="CP12" s="663"/>
      <c r="CQ12" s="664"/>
      <c r="CR12" s="647">
        <v>110502</v>
      </c>
      <c r="CS12" s="648"/>
      <c r="CT12" s="648"/>
      <c r="CU12" s="648"/>
      <c r="CV12" s="648"/>
      <c r="CW12" s="648"/>
      <c r="CX12" s="648"/>
      <c r="CY12" s="649"/>
      <c r="CZ12" s="650">
        <v>2.9</v>
      </c>
      <c r="DA12" s="650"/>
      <c r="DB12" s="650"/>
      <c r="DC12" s="650"/>
      <c r="DD12" s="656">
        <v>17080</v>
      </c>
      <c r="DE12" s="648"/>
      <c r="DF12" s="648"/>
      <c r="DG12" s="648"/>
      <c r="DH12" s="648"/>
      <c r="DI12" s="648"/>
      <c r="DJ12" s="648"/>
      <c r="DK12" s="648"/>
      <c r="DL12" s="648"/>
      <c r="DM12" s="648"/>
      <c r="DN12" s="648"/>
      <c r="DO12" s="648"/>
      <c r="DP12" s="649"/>
      <c r="DQ12" s="656">
        <v>63745</v>
      </c>
      <c r="DR12" s="648"/>
      <c r="DS12" s="648"/>
      <c r="DT12" s="648"/>
      <c r="DU12" s="648"/>
      <c r="DV12" s="648"/>
      <c r="DW12" s="648"/>
      <c r="DX12" s="648"/>
      <c r="DY12" s="648"/>
      <c r="DZ12" s="648"/>
      <c r="EA12" s="648"/>
      <c r="EB12" s="648"/>
      <c r="EC12" s="657"/>
    </row>
    <row r="13" spans="2:143" ht="11.25" customHeight="1" x14ac:dyDescent="0.2">
      <c r="B13" s="644" t="s">
        <v>257</v>
      </c>
      <c r="C13" s="645"/>
      <c r="D13" s="645"/>
      <c r="E13" s="645"/>
      <c r="F13" s="645"/>
      <c r="G13" s="645"/>
      <c r="H13" s="645"/>
      <c r="I13" s="645"/>
      <c r="J13" s="645"/>
      <c r="K13" s="645"/>
      <c r="L13" s="645"/>
      <c r="M13" s="645"/>
      <c r="N13" s="645"/>
      <c r="O13" s="645"/>
      <c r="P13" s="645"/>
      <c r="Q13" s="646"/>
      <c r="R13" s="647" t="s">
        <v>237</v>
      </c>
      <c r="S13" s="648"/>
      <c r="T13" s="648"/>
      <c r="U13" s="648"/>
      <c r="V13" s="648"/>
      <c r="W13" s="648"/>
      <c r="X13" s="648"/>
      <c r="Y13" s="649"/>
      <c r="Z13" s="650" t="s">
        <v>237</v>
      </c>
      <c r="AA13" s="650"/>
      <c r="AB13" s="650"/>
      <c r="AC13" s="650"/>
      <c r="AD13" s="651" t="s">
        <v>246</v>
      </c>
      <c r="AE13" s="651"/>
      <c r="AF13" s="651"/>
      <c r="AG13" s="651"/>
      <c r="AH13" s="651"/>
      <c r="AI13" s="651"/>
      <c r="AJ13" s="651"/>
      <c r="AK13" s="651"/>
      <c r="AL13" s="652" t="s">
        <v>237</v>
      </c>
      <c r="AM13" s="653"/>
      <c r="AN13" s="653"/>
      <c r="AO13" s="654"/>
      <c r="AP13" s="644" t="s">
        <v>258</v>
      </c>
      <c r="AQ13" s="645"/>
      <c r="AR13" s="645"/>
      <c r="AS13" s="645"/>
      <c r="AT13" s="645"/>
      <c r="AU13" s="645"/>
      <c r="AV13" s="645"/>
      <c r="AW13" s="645"/>
      <c r="AX13" s="645"/>
      <c r="AY13" s="645"/>
      <c r="AZ13" s="645"/>
      <c r="BA13" s="645"/>
      <c r="BB13" s="645"/>
      <c r="BC13" s="645"/>
      <c r="BD13" s="645"/>
      <c r="BE13" s="645"/>
      <c r="BF13" s="646"/>
      <c r="BG13" s="647">
        <v>189877</v>
      </c>
      <c r="BH13" s="648"/>
      <c r="BI13" s="648"/>
      <c r="BJ13" s="648"/>
      <c r="BK13" s="648"/>
      <c r="BL13" s="648"/>
      <c r="BM13" s="648"/>
      <c r="BN13" s="649"/>
      <c r="BO13" s="650">
        <v>51</v>
      </c>
      <c r="BP13" s="650"/>
      <c r="BQ13" s="650"/>
      <c r="BR13" s="650"/>
      <c r="BS13" s="656">
        <v>12526</v>
      </c>
      <c r="BT13" s="648"/>
      <c r="BU13" s="648"/>
      <c r="BV13" s="648"/>
      <c r="BW13" s="648"/>
      <c r="BX13" s="648"/>
      <c r="BY13" s="648"/>
      <c r="BZ13" s="648"/>
      <c r="CA13" s="648"/>
      <c r="CB13" s="657"/>
      <c r="CD13" s="662" t="s">
        <v>259</v>
      </c>
      <c r="CE13" s="663"/>
      <c r="CF13" s="663"/>
      <c r="CG13" s="663"/>
      <c r="CH13" s="663"/>
      <c r="CI13" s="663"/>
      <c r="CJ13" s="663"/>
      <c r="CK13" s="663"/>
      <c r="CL13" s="663"/>
      <c r="CM13" s="663"/>
      <c r="CN13" s="663"/>
      <c r="CO13" s="663"/>
      <c r="CP13" s="663"/>
      <c r="CQ13" s="664"/>
      <c r="CR13" s="647">
        <v>361843</v>
      </c>
      <c r="CS13" s="648"/>
      <c r="CT13" s="648"/>
      <c r="CU13" s="648"/>
      <c r="CV13" s="648"/>
      <c r="CW13" s="648"/>
      <c r="CX13" s="648"/>
      <c r="CY13" s="649"/>
      <c r="CZ13" s="650">
        <v>9.6</v>
      </c>
      <c r="DA13" s="650"/>
      <c r="DB13" s="650"/>
      <c r="DC13" s="650"/>
      <c r="DD13" s="656">
        <v>116736</v>
      </c>
      <c r="DE13" s="648"/>
      <c r="DF13" s="648"/>
      <c r="DG13" s="648"/>
      <c r="DH13" s="648"/>
      <c r="DI13" s="648"/>
      <c r="DJ13" s="648"/>
      <c r="DK13" s="648"/>
      <c r="DL13" s="648"/>
      <c r="DM13" s="648"/>
      <c r="DN13" s="648"/>
      <c r="DO13" s="648"/>
      <c r="DP13" s="649"/>
      <c r="DQ13" s="656">
        <v>227920</v>
      </c>
      <c r="DR13" s="648"/>
      <c r="DS13" s="648"/>
      <c r="DT13" s="648"/>
      <c r="DU13" s="648"/>
      <c r="DV13" s="648"/>
      <c r="DW13" s="648"/>
      <c r="DX13" s="648"/>
      <c r="DY13" s="648"/>
      <c r="DZ13" s="648"/>
      <c r="EA13" s="648"/>
      <c r="EB13" s="648"/>
      <c r="EC13" s="657"/>
    </row>
    <row r="14" spans="2:143" ht="11.25" customHeight="1" x14ac:dyDescent="0.2">
      <c r="B14" s="644" t="s">
        <v>260</v>
      </c>
      <c r="C14" s="645"/>
      <c r="D14" s="645"/>
      <c r="E14" s="645"/>
      <c r="F14" s="645"/>
      <c r="G14" s="645"/>
      <c r="H14" s="645"/>
      <c r="I14" s="645"/>
      <c r="J14" s="645"/>
      <c r="K14" s="645"/>
      <c r="L14" s="645"/>
      <c r="M14" s="645"/>
      <c r="N14" s="645"/>
      <c r="O14" s="645"/>
      <c r="P14" s="645"/>
      <c r="Q14" s="646"/>
      <c r="R14" s="647">
        <v>37</v>
      </c>
      <c r="S14" s="648"/>
      <c r="T14" s="648"/>
      <c r="U14" s="648"/>
      <c r="V14" s="648"/>
      <c r="W14" s="648"/>
      <c r="X14" s="648"/>
      <c r="Y14" s="649"/>
      <c r="Z14" s="650">
        <v>0</v>
      </c>
      <c r="AA14" s="650"/>
      <c r="AB14" s="650"/>
      <c r="AC14" s="650"/>
      <c r="AD14" s="651">
        <v>37</v>
      </c>
      <c r="AE14" s="651"/>
      <c r="AF14" s="651"/>
      <c r="AG14" s="651"/>
      <c r="AH14" s="651"/>
      <c r="AI14" s="651"/>
      <c r="AJ14" s="651"/>
      <c r="AK14" s="651"/>
      <c r="AL14" s="652">
        <v>0</v>
      </c>
      <c r="AM14" s="653"/>
      <c r="AN14" s="653"/>
      <c r="AO14" s="654"/>
      <c r="AP14" s="644" t="s">
        <v>261</v>
      </c>
      <c r="AQ14" s="645"/>
      <c r="AR14" s="645"/>
      <c r="AS14" s="645"/>
      <c r="AT14" s="645"/>
      <c r="AU14" s="645"/>
      <c r="AV14" s="645"/>
      <c r="AW14" s="645"/>
      <c r="AX14" s="645"/>
      <c r="AY14" s="645"/>
      <c r="AZ14" s="645"/>
      <c r="BA14" s="645"/>
      <c r="BB14" s="645"/>
      <c r="BC14" s="645"/>
      <c r="BD14" s="645"/>
      <c r="BE14" s="645"/>
      <c r="BF14" s="646"/>
      <c r="BG14" s="647">
        <v>21331</v>
      </c>
      <c r="BH14" s="648"/>
      <c r="BI14" s="648"/>
      <c r="BJ14" s="648"/>
      <c r="BK14" s="648"/>
      <c r="BL14" s="648"/>
      <c r="BM14" s="648"/>
      <c r="BN14" s="649"/>
      <c r="BO14" s="650">
        <v>5.7</v>
      </c>
      <c r="BP14" s="650"/>
      <c r="BQ14" s="650"/>
      <c r="BR14" s="650"/>
      <c r="BS14" s="656" t="s">
        <v>237</v>
      </c>
      <c r="BT14" s="648"/>
      <c r="BU14" s="648"/>
      <c r="BV14" s="648"/>
      <c r="BW14" s="648"/>
      <c r="BX14" s="648"/>
      <c r="BY14" s="648"/>
      <c r="BZ14" s="648"/>
      <c r="CA14" s="648"/>
      <c r="CB14" s="657"/>
      <c r="CD14" s="662" t="s">
        <v>262</v>
      </c>
      <c r="CE14" s="663"/>
      <c r="CF14" s="663"/>
      <c r="CG14" s="663"/>
      <c r="CH14" s="663"/>
      <c r="CI14" s="663"/>
      <c r="CJ14" s="663"/>
      <c r="CK14" s="663"/>
      <c r="CL14" s="663"/>
      <c r="CM14" s="663"/>
      <c r="CN14" s="663"/>
      <c r="CO14" s="663"/>
      <c r="CP14" s="663"/>
      <c r="CQ14" s="664"/>
      <c r="CR14" s="647">
        <v>200663</v>
      </c>
      <c r="CS14" s="648"/>
      <c r="CT14" s="648"/>
      <c r="CU14" s="648"/>
      <c r="CV14" s="648"/>
      <c r="CW14" s="648"/>
      <c r="CX14" s="648"/>
      <c r="CY14" s="649"/>
      <c r="CZ14" s="650">
        <v>5.3</v>
      </c>
      <c r="DA14" s="650"/>
      <c r="DB14" s="650"/>
      <c r="DC14" s="650"/>
      <c r="DD14" s="656">
        <v>20004</v>
      </c>
      <c r="DE14" s="648"/>
      <c r="DF14" s="648"/>
      <c r="DG14" s="648"/>
      <c r="DH14" s="648"/>
      <c r="DI14" s="648"/>
      <c r="DJ14" s="648"/>
      <c r="DK14" s="648"/>
      <c r="DL14" s="648"/>
      <c r="DM14" s="648"/>
      <c r="DN14" s="648"/>
      <c r="DO14" s="648"/>
      <c r="DP14" s="649"/>
      <c r="DQ14" s="656">
        <v>170006</v>
      </c>
      <c r="DR14" s="648"/>
      <c r="DS14" s="648"/>
      <c r="DT14" s="648"/>
      <c r="DU14" s="648"/>
      <c r="DV14" s="648"/>
      <c r="DW14" s="648"/>
      <c r="DX14" s="648"/>
      <c r="DY14" s="648"/>
      <c r="DZ14" s="648"/>
      <c r="EA14" s="648"/>
      <c r="EB14" s="648"/>
      <c r="EC14" s="657"/>
    </row>
    <row r="15" spans="2:143" ht="11.25" customHeight="1" x14ac:dyDescent="0.2">
      <c r="B15" s="644" t="s">
        <v>263</v>
      </c>
      <c r="C15" s="645"/>
      <c r="D15" s="645"/>
      <c r="E15" s="645"/>
      <c r="F15" s="645"/>
      <c r="G15" s="645"/>
      <c r="H15" s="645"/>
      <c r="I15" s="645"/>
      <c r="J15" s="645"/>
      <c r="K15" s="645"/>
      <c r="L15" s="645"/>
      <c r="M15" s="645"/>
      <c r="N15" s="645"/>
      <c r="O15" s="645"/>
      <c r="P15" s="645"/>
      <c r="Q15" s="646"/>
      <c r="R15" s="647" t="s">
        <v>246</v>
      </c>
      <c r="S15" s="648"/>
      <c r="T15" s="648"/>
      <c r="U15" s="648"/>
      <c r="V15" s="648"/>
      <c r="W15" s="648"/>
      <c r="X15" s="648"/>
      <c r="Y15" s="649"/>
      <c r="Z15" s="650" t="s">
        <v>237</v>
      </c>
      <c r="AA15" s="650"/>
      <c r="AB15" s="650"/>
      <c r="AC15" s="650"/>
      <c r="AD15" s="651" t="s">
        <v>246</v>
      </c>
      <c r="AE15" s="651"/>
      <c r="AF15" s="651"/>
      <c r="AG15" s="651"/>
      <c r="AH15" s="651"/>
      <c r="AI15" s="651"/>
      <c r="AJ15" s="651"/>
      <c r="AK15" s="651"/>
      <c r="AL15" s="652" t="s">
        <v>246</v>
      </c>
      <c r="AM15" s="653"/>
      <c r="AN15" s="653"/>
      <c r="AO15" s="654"/>
      <c r="AP15" s="644" t="s">
        <v>264</v>
      </c>
      <c r="AQ15" s="645"/>
      <c r="AR15" s="645"/>
      <c r="AS15" s="645"/>
      <c r="AT15" s="645"/>
      <c r="AU15" s="645"/>
      <c r="AV15" s="645"/>
      <c r="AW15" s="645"/>
      <c r="AX15" s="645"/>
      <c r="AY15" s="645"/>
      <c r="AZ15" s="645"/>
      <c r="BA15" s="645"/>
      <c r="BB15" s="645"/>
      <c r="BC15" s="645"/>
      <c r="BD15" s="645"/>
      <c r="BE15" s="645"/>
      <c r="BF15" s="646"/>
      <c r="BG15" s="647">
        <v>18178</v>
      </c>
      <c r="BH15" s="648"/>
      <c r="BI15" s="648"/>
      <c r="BJ15" s="648"/>
      <c r="BK15" s="648"/>
      <c r="BL15" s="648"/>
      <c r="BM15" s="648"/>
      <c r="BN15" s="649"/>
      <c r="BO15" s="650">
        <v>4.9000000000000004</v>
      </c>
      <c r="BP15" s="650"/>
      <c r="BQ15" s="650"/>
      <c r="BR15" s="650"/>
      <c r="BS15" s="656" t="s">
        <v>246</v>
      </c>
      <c r="BT15" s="648"/>
      <c r="BU15" s="648"/>
      <c r="BV15" s="648"/>
      <c r="BW15" s="648"/>
      <c r="BX15" s="648"/>
      <c r="BY15" s="648"/>
      <c r="BZ15" s="648"/>
      <c r="CA15" s="648"/>
      <c r="CB15" s="657"/>
      <c r="CD15" s="662" t="s">
        <v>265</v>
      </c>
      <c r="CE15" s="663"/>
      <c r="CF15" s="663"/>
      <c r="CG15" s="663"/>
      <c r="CH15" s="663"/>
      <c r="CI15" s="663"/>
      <c r="CJ15" s="663"/>
      <c r="CK15" s="663"/>
      <c r="CL15" s="663"/>
      <c r="CM15" s="663"/>
      <c r="CN15" s="663"/>
      <c r="CO15" s="663"/>
      <c r="CP15" s="663"/>
      <c r="CQ15" s="664"/>
      <c r="CR15" s="647">
        <v>226130</v>
      </c>
      <c r="CS15" s="648"/>
      <c r="CT15" s="648"/>
      <c r="CU15" s="648"/>
      <c r="CV15" s="648"/>
      <c r="CW15" s="648"/>
      <c r="CX15" s="648"/>
      <c r="CY15" s="649"/>
      <c r="CZ15" s="650">
        <v>6</v>
      </c>
      <c r="DA15" s="650"/>
      <c r="DB15" s="650"/>
      <c r="DC15" s="650"/>
      <c r="DD15" s="656" t="s">
        <v>246</v>
      </c>
      <c r="DE15" s="648"/>
      <c r="DF15" s="648"/>
      <c r="DG15" s="648"/>
      <c r="DH15" s="648"/>
      <c r="DI15" s="648"/>
      <c r="DJ15" s="648"/>
      <c r="DK15" s="648"/>
      <c r="DL15" s="648"/>
      <c r="DM15" s="648"/>
      <c r="DN15" s="648"/>
      <c r="DO15" s="648"/>
      <c r="DP15" s="649"/>
      <c r="DQ15" s="656">
        <v>218196</v>
      </c>
      <c r="DR15" s="648"/>
      <c r="DS15" s="648"/>
      <c r="DT15" s="648"/>
      <c r="DU15" s="648"/>
      <c r="DV15" s="648"/>
      <c r="DW15" s="648"/>
      <c r="DX15" s="648"/>
      <c r="DY15" s="648"/>
      <c r="DZ15" s="648"/>
      <c r="EA15" s="648"/>
      <c r="EB15" s="648"/>
      <c r="EC15" s="657"/>
    </row>
    <row r="16" spans="2:143" ht="11.25" customHeight="1" x14ac:dyDescent="0.2">
      <c r="B16" s="644" t="s">
        <v>266</v>
      </c>
      <c r="C16" s="645"/>
      <c r="D16" s="645"/>
      <c r="E16" s="645"/>
      <c r="F16" s="645"/>
      <c r="G16" s="645"/>
      <c r="H16" s="645"/>
      <c r="I16" s="645"/>
      <c r="J16" s="645"/>
      <c r="K16" s="645"/>
      <c r="L16" s="645"/>
      <c r="M16" s="645"/>
      <c r="N16" s="645"/>
      <c r="O16" s="645"/>
      <c r="P16" s="645"/>
      <c r="Q16" s="646"/>
      <c r="R16" s="647">
        <v>4305</v>
      </c>
      <c r="S16" s="648"/>
      <c r="T16" s="648"/>
      <c r="U16" s="648"/>
      <c r="V16" s="648"/>
      <c r="W16" s="648"/>
      <c r="X16" s="648"/>
      <c r="Y16" s="649"/>
      <c r="Z16" s="650">
        <v>0.1</v>
      </c>
      <c r="AA16" s="650"/>
      <c r="AB16" s="650"/>
      <c r="AC16" s="650"/>
      <c r="AD16" s="651">
        <v>4305</v>
      </c>
      <c r="AE16" s="651"/>
      <c r="AF16" s="651"/>
      <c r="AG16" s="651"/>
      <c r="AH16" s="651"/>
      <c r="AI16" s="651"/>
      <c r="AJ16" s="651"/>
      <c r="AK16" s="651"/>
      <c r="AL16" s="652">
        <v>0.2</v>
      </c>
      <c r="AM16" s="653"/>
      <c r="AN16" s="653"/>
      <c r="AO16" s="654"/>
      <c r="AP16" s="644" t="s">
        <v>267</v>
      </c>
      <c r="AQ16" s="645"/>
      <c r="AR16" s="645"/>
      <c r="AS16" s="645"/>
      <c r="AT16" s="645"/>
      <c r="AU16" s="645"/>
      <c r="AV16" s="645"/>
      <c r="AW16" s="645"/>
      <c r="AX16" s="645"/>
      <c r="AY16" s="645"/>
      <c r="AZ16" s="645"/>
      <c r="BA16" s="645"/>
      <c r="BB16" s="645"/>
      <c r="BC16" s="645"/>
      <c r="BD16" s="645"/>
      <c r="BE16" s="645"/>
      <c r="BF16" s="646"/>
      <c r="BG16" s="647" t="s">
        <v>246</v>
      </c>
      <c r="BH16" s="648"/>
      <c r="BI16" s="648"/>
      <c r="BJ16" s="648"/>
      <c r="BK16" s="648"/>
      <c r="BL16" s="648"/>
      <c r="BM16" s="648"/>
      <c r="BN16" s="649"/>
      <c r="BO16" s="650" t="s">
        <v>246</v>
      </c>
      <c r="BP16" s="650"/>
      <c r="BQ16" s="650"/>
      <c r="BR16" s="650"/>
      <c r="BS16" s="656" t="s">
        <v>237</v>
      </c>
      <c r="BT16" s="648"/>
      <c r="BU16" s="648"/>
      <c r="BV16" s="648"/>
      <c r="BW16" s="648"/>
      <c r="BX16" s="648"/>
      <c r="BY16" s="648"/>
      <c r="BZ16" s="648"/>
      <c r="CA16" s="648"/>
      <c r="CB16" s="657"/>
      <c r="CD16" s="662" t="s">
        <v>268</v>
      </c>
      <c r="CE16" s="663"/>
      <c r="CF16" s="663"/>
      <c r="CG16" s="663"/>
      <c r="CH16" s="663"/>
      <c r="CI16" s="663"/>
      <c r="CJ16" s="663"/>
      <c r="CK16" s="663"/>
      <c r="CL16" s="663"/>
      <c r="CM16" s="663"/>
      <c r="CN16" s="663"/>
      <c r="CO16" s="663"/>
      <c r="CP16" s="663"/>
      <c r="CQ16" s="664"/>
      <c r="CR16" s="647">
        <v>42048</v>
      </c>
      <c r="CS16" s="648"/>
      <c r="CT16" s="648"/>
      <c r="CU16" s="648"/>
      <c r="CV16" s="648"/>
      <c r="CW16" s="648"/>
      <c r="CX16" s="648"/>
      <c r="CY16" s="649"/>
      <c r="CZ16" s="650">
        <v>1.1000000000000001</v>
      </c>
      <c r="DA16" s="650"/>
      <c r="DB16" s="650"/>
      <c r="DC16" s="650"/>
      <c r="DD16" s="656" t="s">
        <v>246</v>
      </c>
      <c r="DE16" s="648"/>
      <c r="DF16" s="648"/>
      <c r="DG16" s="648"/>
      <c r="DH16" s="648"/>
      <c r="DI16" s="648"/>
      <c r="DJ16" s="648"/>
      <c r="DK16" s="648"/>
      <c r="DL16" s="648"/>
      <c r="DM16" s="648"/>
      <c r="DN16" s="648"/>
      <c r="DO16" s="648"/>
      <c r="DP16" s="649"/>
      <c r="DQ16" s="656">
        <v>5492</v>
      </c>
      <c r="DR16" s="648"/>
      <c r="DS16" s="648"/>
      <c r="DT16" s="648"/>
      <c r="DU16" s="648"/>
      <c r="DV16" s="648"/>
      <c r="DW16" s="648"/>
      <c r="DX16" s="648"/>
      <c r="DY16" s="648"/>
      <c r="DZ16" s="648"/>
      <c r="EA16" s="648"/>
      <c r="EB16" s="648"/>
      <c r="EC16" s="657"/>
    </row>
    <row r="17" spans="2:133" ht="11.25" customHeight="1" x14ac:dyDescent="0.2">
      <c r="B17" s="644" t="s">
        <v>269</v>
      </c>
      <c r="C17" s="645"/>
      <c r="D17" s="645"/>
      <c r="E17" s="645"/>
      <c r="F17" s="645"/>
      <c r="G17" s="645"/>
      <c r="H17" s="645"/>
      <c r="I17" s="645"/>
      <c r="J17" s="645"/>
      <c r="K17" s="645"/>
      <c r="L17" s="645"/>
      <c r="M17" s="645"/>
      <c r="N17" s="645"/>
      <c r="O17" s="645"/>
      <c r="P17" s="645"/>
      <c r="Q17" s="646"/>
      <c r="R17" s="647">
        <v>601</v>
      </c>
      <c r="S17" s="648"/>
      <c r="T17" s="648"/>
      <c r="U17" s="648"/>
      <c r="V17" s="648"/>
      <c r="W17" s="648"/>
      <c r="X17" s="648"/>
      <c r="Y17" s="649"/>
      <c r="Z17" s="650">
        <v>0</v>
      </c>
      <c r="AA17" s="650"/>
      <c r="AB17" s="650"/>
      <c r="AC17" s="650"/>
      <c r="AD17" s="651">
        <v>601</v>
      </c>
      <c r="AE17" s="651"/>
      <c r="AF17" s="651"/>
      <c r="AG17" s="651"/>
      <c r="AH17" s="651"/>
      <c r="AI17" s="651"/>
      <c r="AJ17" s="651"/>
      <c r="AK17" s="651"/>
      <c r="AL17" s="652">
        <v>0</v>
      </c>
      <c r="AM17" s="653"/>
      <c r="AN17" s="653"/>
      <c r="AO17" s="654"/>
      <c r="AP17" s="644" t="s">
        <v>270</v>
      </c>
      <c r="AQ17" s="645"/>
      <c r="AR17" s="645"/>
      <c r="AS17" s="645"/>
      <c r="AT17" s="645"/>
      <c r="AU17" s="645"/>
      <c r="AV17" s="645"/>
      <c r="AW17" s="645"/>
      <c r="AX17" s="645"/>
      <c r="AY17" s="645"/>
      <c r="AZ17" s="645"/>
      <c r="BA17" s="645"/>
      <c r="BB17" s="645"/>
      <c r="BC17" s="645"/>
      <c r="BD17" s="645"/>
      <c r="BE17" s="645"/>
      <c r="BF17" s="646"/>
      <c r="BG17" s="647" t="s">
        <v>246</v>
      </c>
      <c r="BH17" s="648"/>
      <c r="BI17" s="648"/>
      <c r="BJ17" s="648"/>
      <c r="BK17" s="648"/>
      <c r="BL17" s="648"/>
      <c r="BM17" s="648"/>
      <c r="BN17" s="649"/>
      <c r="BO17" s="650" t="s">
        <v>237</v>
      </c>
      <c r="BP17" s="650"/>
      <c r="BQ17" s="650"/>
      <c r="BR17" s="650"/>
      <c r="BS17" s="656" t="s">
        <v>246</v>
      </c>
      <c r="BT17" s="648"/>
      <c r="BU17" s="648"/>
      <c r="BV17" s="648"/>
      <c r="BW17" s="648"/>
      <c r="BX17" s="648"/>
      <c r="BY17" s="648"/>
      <c r="BZ17" s="648"/>
      <c r="CA17" s="648"/>
      <c r="CB17" s="657"/>
      <c r="CD17" s="662" t="s">
        <v>271</v>
      </c>
      <c r="CE17" s="663"/>
      <c r="CF17" s="663"/>
      <c r="CG17" s="663"/>
      <c r="CH17" s="663"/>
      <c r="CI17" s="663"/>
      <c r="CJ17" s="663"/>
      <c r="CK17" s="663"/>
      <c r="CL17" s="663"/>
      <c r="CM17" s="663"/>
      <c r="CN17" s="663"/>
      <c r="CO17" s="663"/>
      <c r="CP17" s="663"/>
      <c r="CQ17" s="664"/>
      <c r="CR17" s="647">
        <v>345131</v>
      </c>
      <c r="CS17" s="648"/>
      <c r="CT17" s="648"/>
      <c r="CU17" s="648"/>
      <c r="CV17" s="648"/>
      <c r="CW17" s="648"/>
      <c r="CX17" s="648"/>
      <c r="CY17" s="649"/>
      <c r="CZ17" s="650">
        <v>9.1</v>
      </c>
      <c r="DA17" s="650"/>
      <c r="DB17" s="650"/>
      <c r="DC17" s="650"/>
      <c r="DD17" s="656" t="s">
        <v>237</v>
      </c>
      <c r="DE17" s="648"/>
      <c r="DF17" s="648"/>
      <c r="DG17" s="648"/>
      <c r="DH17" s="648"/>
      <c r="DI17" s="648"/>
      <c r="DJ17" s="648"/>
      <c r="DK17" s="648"/>
      <c r="DL17" s="648"/>
      <c r="DM17" s="648"/>
      <c r="DN17" s="648"/>
      <c r="DO17" s="648"/>
      <c r="DP17" s="649"/>
      <c r="DQ17" s="656">
        <v>342841</v>
      </c>
      <c r="DR17" s="648"/>
      <c r="DS17" s="648"/>
      <c r="DT17" s="648"/>
      <c r="DU17" s="648"/>
      <c r="DV17" s="648"/>
      <c r="DW17" s="648"/>
      <c r="DX17" s="648"/>
      <c r="DY17" s="648"/>
      <c r="DZ17" s="648"/>
      <c r="EA17" s="648"/>
      <c r="EB17" s="648"/>
      <c r="EC17" s="657"/>
    </row>
    <row r="18" spans="2:133" ht="11.25" customHeight="1" x14ac:dyDescent="0.2">
      <c r="B18" s="644" t="s">
        <v>272</v>
      </c>
      <c r="C18" s="645"/>
      <c r="D18" s="645"/>
      <c r="E18" s="645"/>
      <c r="F18" s="645"/>
      <c r="G18" s="645"/>
      <c r="H18" s="645"/>
      <c r="I18" s="645"/>
      <c r="J18" s="645"/>
      <c r="K18" s="645"/>
      <c r="L18" s="645"/>
      <c r="M18" s="645"/>
      <c r="N18" s="645"/>
      <c r="O18" s="645"/>
      <c r="P18" s="645"/>
      <c r="Q18" s="646"/>
      <c r="R18" s="647">
        <v>3008</v>
      </c>
      <c r="S18" s="648"/>
      <c r="T18" s="648"/>
      <c r="U18" s="648"/>
      <c r="V18" s="648"/>
      <c r="W18" s="648"/>
      <c r="X18" s="648"/>
      <c r="Y18" s="649"/>
      <c r="Z18" s="650">
        <v>0.1</v>
      </c>
      <c r="AA18" s="650"/>
      <c r="AB18" s="650"/>
      <c r="AC18" s="650"/>
      <c r="AD18" s="651">
        <v>3008</v>
      </c>
      <c r="AE18" s="651"/>
      <c r="AF18" s="651"/>
      <c r="AG18" s="651"/>
      <c r="AH18" s="651"/>
      <c r="AI18" s="651"/>
      <c r="AJ18" s="651"/>
      <c r="AK18" s="651"/>
      <c r="AL18" s="652">
        <v>0.1</v>
      </c>
      <c r="AM18" s="653"/>
      <c r="AN18" s="653"/>
      <c r="AO18" s="654"/>
      <c r="AP18" s="644" t="s">
        <v>273</v>
      </c>
      <c r="AQ18" s="645"/>
      <c r="AR18" s="645"/>
      <c r="AS18" s="645"/>
      <c r="AT18" s="645"/>
      <c r="AU18" s="645"/>
      <c r="AV18" s="645"/>
      <c r="AW18" s="645"/>
      <c r="AX18" s="645"/>
      <c r="AY18" s="645"/>
      <c r="AZ18" s="645"/>
      <c r="BA18" s="645"/>
      <c r="BB18" s="645"/>
      <c r="BC18" s="645"/>
      <c r="BD18" s="645"/>
      <c r="BE18" s="645"/>
      <c r="BF18" s="646"/>
      <c r="BG18" s="647" t="s">
        <v>237</v>
      </c>
      <c r="BH18" s="648"/>
      <c r="BI18" s="648"/>
      <c r="BJ18" s="648"/>
      <c r="BK18" s="648"/>
      <c r="BL18" s="648"/>
      <c r="BM18" s="648"/>
      <c r="BN18" s="649"/>
      <c r="BO18" s="650" t="s">
        <v>246</v>
      </c>
      <c r="BP18" s="650"/>
      <c r="BQ18" s="650"/>
      <c r="BR18" s="650"/>
      <c r="BS18" s="656" t="s">
        <v>246</v>
      </c>
      <c r="BT18" s="648"/>
      <c r="BU18" s="648"/>
      <c r="BV18" s="648"/>
      <c r="BW18" s="648"/>
      <c r="BX18" s="648"/>
      <c r="BY18" s="648"/>
      <c r="BZ18" s="648"/>
      <c r="CA18" s="648"/>
      <c r="CB18" s="657"/>
      <c r="CD18" s="662" t="s">
        <v>274</v>
      </c>
      <c r="CE18" s="663"/>
      <c r="CF18" s="663"/>
      <c r="CG18" s="663"/>
      <c r="CH18" s="663"/>
      <c r="CI18" s="663"/>
      <c r="CJ18" s="663"/>
      <c r="CK18" s="663"/>
      <c r="CL18" s="663"/>
      <c r="CM18" s="663"/>
      <c r="CN18" s="663"/>
      <c r="CO18" s="663"/>
      <c r="CP18" s="663"/>
      <c r="CQ18" s="664"/>
      <c r="CR18" s="647" t="s">
        <v>237</v>
      </c>
      <c r="CS18" s="648"/>
      <c r="CT18" s="648"/>
      <c r="CU18" s="648"/>
      <c r="CV18" s="648"/>
      <c r="CW18" s="648"/>
      <c r="CX18" s="648"/>
      <c r="CY18" s="649"/>
      <c r="CZ18" s="650" t="s">
        <v>246</v>
      </c>
      <c r="DA18" s="650"/>
      <c r="DB18" s="650"/>
      <c r="DC18" s="650"/>
      <c r="DD18" s="656" t="s">
        <v>246</v>
      </c>
      <c r="DE18" s="648"/>
      <c r="DF18" s="648"/>
      <c r="DG18" s="648"/>
      <c r="DH18" s="648"/>
      <c r="DI18" s="648"/>
      <c r="DJ18" s="648"/>
      <c r="DK18" s="648"/>
      <c r="DL18" s="648"/>
      <c r="DM18" s="648"/>
      <c r="DN18" s="648"/>
      <c r="DO18" s="648"/>
      <c r="DP18" s="649"/>
      <c r="DQ18" s="656" t="s">
        <v>246</v>
      </c>
      <c r="DR18" s="648"/>
      <c r="DS18" s="648"/>
      <c r="DT18" s="648"/>
      <c r="DU18" s="648"/>
      <c r="DV18" s="648"/>
      <c r="DW18" s="648"/>
      <c r="DX18" s="648"/>
      <c r="DY18" s="648"/>
      <c r="DZ18" s="648"/>
      <c r="EA18" s="648"/>
      <c r="EB18" s="648"/>
      <c r="EC18" s="657"/>
    </row>
    <row r="19" spans="2:133" ht="11.25" customHeight="1" x14ac:dyDescent="0.2">
      <c r="B19" s="644" t="s">
        <v>275</v>
      </c>
      <c r="C19" s="645"/>
      <c r="D19" s="645"/>
      <c r="E19" s="645"/>
      <c r="F19" s="645"/>
      <c r="G19" s="645"/>
      <c r="H19" s="645"/>
      <c r="I19" s="645"/>
      <c r="J19" s="645"/>
      <c r="K19" s="645"/>
      <c r="L19" s="645"/>
      <c r="M19" s="645"/>
      <c r="N19" s="645"/>
      <c r="O19" s="645"/>
      <c r="P19" s="645"/>
      <c r="Q19" s="646"/>
      <c r="R19" s="647">
        <v>577</v>
      </c>
      <c r="S19" s="648"/>
      <c r="T19" s="648"/>
      <c r="U19" s="648"/>
      <c r="V19" s="648"/>
      <c r="W19" s="648"/>
      <c r="X19" s="648"/>
      <c r="Y19" s="649"/>
      <c r="Z19" s="650">
        <v>0</v>
      </c>
      <c r="AA19" s="650"/>
      <c r="AB19" s="650"/>
      <c r="AC19" s="650"/>
      <c r="AD19" s="651">
        <v>577</v>
      </c>
      <c r="AE19" s="651"/>
      <c r="AF19" s="651"/>
      <c r="AG19" s="651"/>
      <c r="AH19" s="651"/>
      <c r="AI19" s="651"/>
      <c r="AJ19" s="651"/>
      <c r="AK19" s="651"/>
      <c r="AL19" s="652">
        <v>0</v>
      </c>
      <c r="AM19" s="653"/>
      <c r="AN19" s="653"/>
      <c r="AO19" s="654"/>
      <c r="AP19" s="644" t="s">
        <v>276</v>
      </c>
      <c r="AQ19" s="645"/>
      <c r="AR19" s="645"/>
      <c r="AS19" s="645"/>
      <c r="AT19" s="645"/>
      <c r="AU19" s="645"/>
      <c r="AV19" s="645"/>
      <c r="AW19" s="645"/>
      <c r="AX19" s="645"/>
      <c r="AY19" s="645"/>
      <c r="AZ19" s="645"/>
      <c r="BA19" s="645"/>
      <c r="BB19" s="645"/>
      <c r="BC19" s="645"/>
      <c r="BD19" s="645"/>
      <c r="BE19" s="645"/>
      <c r="BF19" s="646"/>
      <c r="BG19" s="647" t="s">
        <v>237</v>
      </c>
      <c r="BH19" s="648"/>
      <c r="BI19" s="648"/>
      <c r="BJ19" s="648"/>
      <c r="BK19" s="648"/>
      <c r="BL19" s="648"/>
      <c r="BM19" s="648"/>
      <c r="BN19" s="649"/>
      <c r="BO19" s="650" t="s">
        <v>237</v>
      </c>
      <c r="BP19" s="650"/>
      <c r="BQ19" s="650"/>
      <c r="BR19" s="650"/>
      <c r="BS19" s="656" t="s">
        <v>237</v>
      </c>
      <c r="BT19" s="648"/>
      <c r="BU19" s="648"/>
      <c r="BV19" s="648"/>
      <c r="BW19" s="648"/>
      <c r="BX19" s="648"/>
      <c r="BY19" s="648"/>
      <c r="BZ19" s="648"/>
      <c r="CA19" s="648"/>
      <c r="CB19" s="657"/>
      <c r="CD19" s="662" t="s">
        <v>277</v>
      </c>
      <c r="CE19" s="663"/>
      <c r="CF19" s="663"/>
      <c r="CG19" s="663"/>
      <c r="CH19" s="663"/>
      <c r="CI19" s="663"/>
      <c r="CJ19" s="663"/>
      <c r="CK19" s="663"/>
      <c r="CL19" s="663"/>
      <c r="CM19" s="663"/>
      <c r="CN19" s="663"/>
      <c r="CO19" s="663"/>
      <c r="CP19" s="663"/>
      <c r="CQ19" s="664"/>
      <c r="CR19" s="647" t="s">
        <v>237</v>
      </c>
      <c r="CS19" s="648"/>
      <c r="CT19" s="648"/>
      <c r="CU19" s="648"/>
      <c r="CV19" s="648"/>
      <c r="CW19" s="648"/>
      <c r="CX19" s="648"/>
      <c r="CY19" s="649"/>
      <c r="CZ19" s="650" t="s">
        <v>246</v>
      </c>
      <c r="DA19" s="650"/>
      <c r="DB19" s="650"/>
      <c r="DC19" s="650"/>
      <c r="DD19" s="656" t="s">
        <v>237</v>
      </c>
      <c r="DE19" s="648"/>
      <c r="DF19" s="648"/>
      <c r="DG19" s="648"/>
      <c r="DH19" s="648"/>
      <c r="DI19" s="648"/>
      <c r="DJ19" s="648"/>
      <c r="DK19" s="648"/>
      <c r="DL19" s="648"/>
      <c r="DM19" s="648"/>
      <c r="DN19" s="648"/>
      <c r="DO19" s="648"/>
      <c r="DP19" s="649"/>
      <c r="DQ19" s="656" t="s">
        <v>246</v>
      </c>
      <c r="DR19" s="648"/>
      <c r="DS19" s="648"/>
      <c r="DT19" s="648"/>
      <c r="DU19" s="648"/>
      <c r="DV19" s="648"/>
      <c r="DW19" s="648"/>
      <c r="DX19" s="648"/>
      <c r="DY19" s="648"/>
      <c r="DZ19" s="648"/>
      <c r="EA19" s="648"/>
      <c r="EB19" s="648"/>
      <c r="EC19" s="657"/>
    </row>
    <row r="20" spans="2:133" ht="11.25" customHeight="1" x14ac:dyDescent="0.2">
      <c r="B20" s="644" t="s">
        <v>278</v>
      </c>
      <c r="C20" s="645"/>
      <c r="D20" s="645"/>
      <c r="E20" s="645"/>
      <c r="F20" s="645"/>
      <c r="G20" s="645"/>
      <c r="H20" s="645"/>
      <c r="I20" s="645"/>
      <c r="J20" s="645"/>
      <c r="K20" s="645"/>
      <c r="L20" s="645"/>
      <c r="M20" s="645"/>
      <c r="N20" s="645"/>
      <c r="O20" s="645"/>
      <c r="P20" s="645"/>
      <c r="Q20" s="646"/>
      <c r="R20" s="647">
        <v>1869</v>
      </c>
      <c r="S20" s="648"/>
      <c r="T20" s="648"/>
      <c r="U20" s="648"/>
      <c r="V20" s="648"/>
      <c r="W20" s="648"/>
      <c r="X20" s="648"/>
      <c r="Y20" s="649"/>
      <c r="Z20" s="650">
        <v>0</v>
      </c>
      <c r="AA20" s="650"/>
      <c r="AB20" s="650"/>
      <c r="AC20" s="650"/>
      <c r="AD20" s="651">
        <v>1869</v>
      </c>
      <c r="AE20" s="651"/>
      <c r="AF20" s="651"/>
      <c r="AG20" s="651"/>
      <c r="AH20" s="651"/>
      <c r="AI20" s="651"/>
      <c r="AJ20" s="651"/>
      <c r="AK20" s="651"/>
      <c r="AL20" s="652">
        <v>0.1</v>
      </c>
      <c r="AM20" s="653"/>
      <c r="AN20" s="653"/>
      <c r="AO20" s="654"/>
      <c r="AP20" s="644" t="s">
        <v>279</v>
      </c>
      <c r="AQ20" s="645"/>
      <c r="AR20" s="645"/>
      <c r="AS20" s="645"/>
      <c r="AT20" s="645"/>
      <c r="AU20" s="645"/>
      <c r="AV20" s="645"/>
      <c r="AW20" s="645"/>
      <c r="AX20" s="645"/>
      <c r="AY20" s="645"/>
      <c r="AZ20" s="645"/>
      <c r="BA20" s="645"/>
      <c r="BB20" s="645"/>
      <c r="BC20" s="645"/>
      <c r="BD20" s="645"/>
      <c r="BE20" s="645"/>
      <c r="BF20" s="646"/>
      <c r="BG20" s="647" t="s">
        <v>246</v>
      </c>
      <c r="BH20" s="648"/>
      <c r="BI20" s="648"/>
      <c r="BJ20" s="648"/>
      <c r="BK20" s="648"/>
      <c r="BL20" s="648"/>
      <c r="BM20" s="648"/>
      <c r="BN20" s="649"/>
      <c r="BO20" s="650" t="s">
        <v>237</v>
      </c>
      <c r="BP20" s="650"/>
      <c r="BQ20" s="650"/>
      <c r="BR20" s="650"/>
      <c r="BS20" s="656" t="s">
        <v>246</v>
      </c>
      <c r="BT20" s="648"/>
      <c r="BU20" s="648"/>
      <c r="BV20" s="648"/>
      <c r="BW20" s="648"/>
      <c r="BX20" s="648"/>
      <c r="BY20" s="648"/>
      <c r="BZ20" s="648"/>
      <c r="CA20" s="648"/>
      <c r="CB20" s="657"/>
      <c r="CD20" s="662" t="s">
        <v>280</v>
      </c>
      <c r="CE20" s="663"/>
      <c r="CF20" s="663"/>
      <c r="CG20" s="663"/>
      <c r="CH20" s="663"/>
      <c r="CI20" s="663"/>
      <c r="CJ20" s="663"/>
      <c r="CK20" s="663"/>
      <c r="CL20" s="663"/>
      <c r="CM20" s="663"/>
      <c r="CN20" s="663"/>
      <c r="CO20" s="663"/>
      <c r="CP20" s="663"/>
      <c r="CQ20" s="664"/>
      <c r="CR20" s="647">
        <v>3780394</v>
      </c>
      <c r="CS20" s="648"/>
      <c r="CT20" s="648"/>
      <c r="CU20" s="648"/>
      <c r="CV20" s="648"/>
      <c r="CW20" s="648"/>
      <c r="CX20" s="648"/>
      <c r="CY20" s="649"/>
      <c r="CZ20" s="650">
        <v>100</v>
      </c>
      <c r="DA20" s="650"/>
      <c r="DB20" s="650"/>
      <c r="DC20" s="650"/>
      <c r="DD20" s="656">
        <v>283806</v>
      </c>
      <c r="DE20" s="648"/>
      <c r="DF20" s="648"/>
      <c r="DG20" s="648"/>
      <c r="DH20" s="648"/>
      <c r="DI20" s="648"/>
      <c r="DJ20" s="648"/>
      <c r="DK20" s="648"/>
      <c r="DL20" s="648"/>
      <c r="DM20" s="648"/>
      <c r="DN20" s="648"/>
      <c r="DO20" s="648"/>
      <c r="DP20" s="649"/>
      <c r="DQ20" s="656">
        <v>2529937</v>
      </c>
      <c r="DR20" s="648"/>
      <c r="DS20" s="648"/>
      <c r="DT20" s="648"/>
      <c r="DU20" s="648"/>
      <c r="DV20" s="648"/>
      <c r="DW20" s="648"/>
      <c r="DX20" s="648"/>
      <c r="DY20" s="648"/>
      <c r="DZ20" s="648"/>
      <c r="EA20" s="648"/>
      <c r="EB20" s="648"/>
      <c r="EC20" s="657"/>
    </row>
    <row r="21" spans="2:133" ht="11.25" customHeight="1" x14ac:dyDescent="0.2">
      <c r="B21" s="644" t="s">
        <v>281</v>
      </c>
      <c r="C21" s="645"/>
      <c r="D21" s="645"/>
      <c r="E21" s="645"/>
      <c r="F21" s="645"/>
      <c r="G21" s="645"/>
      <c r="H21" s="645"/>
      <c r="I21" s="645"/>
      <c r="J21" s="645"/>
      <c r="K21" s="645"/>
      <c r="L21" s="645"/>
      <c r="M21" s="645"/>
      <c r="N21" s="645"/>
      <c r="O21" s="645"/>
      <c r="P21" s="645"/>
      <c r="Q21" s="646"/>
      <c r="R21" s="647">
        <v>562</v>
      </c>
      <c r="S21" s="648"/>
      <c r="T21" s="648"/>
      <c r="U21" s="648"/>
      <c r="V21" s="648"/>
      <c r="W21" s="648"/>
      <c r="X21" s="648"/>
      <c r="Y21" s="649"/>
      <c r="Z21" s="650">
        <v>0</v>
      </c>
      <c r="AA21" s="650"/>
      <c r="AB21" s="650"/>
      <c r="AC21" s="650"/>
      <c r="AD21" s="651">
        <v>562</v>
      </c>
      <c r="AE21" s="651"/>
      <c r="AF21" s="651"/>
      <c r="AG21" s="651"/>
      <c r="AH21" s="651"/>
      <c r="AI21" s="651"/>
      <c r="AJ21" s="651"/>
      <c r="AK21" s="651"/>
      <c r="AL21" s="652">
        <v>0</v>
      </c>
      <c r="AM21" s="653"/>
      <c r="AN21" s="653"/>
      <c r="AO21" s="654"/>
      <c r="AP21" s="666" t="s">
        <v>282</v>
      </c>
      <c r="AQ21" s="667"/>
      <c r="AR21" s="667"/>
      <c r="AS21" s="667"/>
      <c r="AT21" s="667"/>
      <c r="AU21" s="667"/>
      <c r="AV21" s="667"/>
      <c r="AW21" s="667"/>
      <c r="AX21" s="667"/>
      <c r="AY21" s="667"/>
      <c r="AZ21" s="667"/>
      <c r="BA21" s="667"/>
      <c r="BB21" s="667"/>
      <c r="BC21" s="667"/>
      <c r="BD21" s="667"/>
      <c r="BE21" s="667"/>
      <c r="BF21" s="668"/>
      <c r="BG21" s="647" t="s">
        <v>237</v>
      </c>
      <c r="BH21" s="648"/>
      <c r="BI21" s="648"/>
      <c r="BJ21" s="648"/>
      <c r="BK21" s="648"/>
      <c r="BL21" s="648"/>
      <c r="BM21" s="648"/>
      <c r="BN21" s="649"/>
      <c r="BO21" s="650" t="s">
        <v>246</v>
      </c>
      <c r="BP21" s="650"/>
      <c r="BQ21" s="650"/>
      <c r="BR21" s="650"/>
      <c r="BS21" s="656" t="s">
        <v>246</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2">
      <c r="B22" s="644" t="s">
        <v>283</v>
      </c>
      <c r="C22" s="645"/>
      <c r="D22" s="645"/>
      <c r="E22" s="645"/>
      <c r="F22" s="645"/>
      <c r="G22" s="645"/>
      <c r="H22" s="645"/>
      <c r="I22" s="645"/>
      <c r="J22" s="645"/>
      <c r="K22" s="645"/>
      <c r="L22" s="645"/>
      <c r="M22" s="645"/>
      <c r="N22" s="645"/>
      <c r="O22" s="645"/>
      <c r="P22" s="645"/>
      <c r="Q22" s="646"/>
      <c r="R22" s="647">
        <v>1739216</v>
      </c>
      <c r="S22" s="648"/>
      <c r="T22" s="648"/>
      <c r="U22" s="648"/>
      <c r="V22" s="648"/>
      <c r="W22" s="648"/>
      <c r="X22" s="648"/>
      <c r="Y22" s="649"/>
      <c r="Z22" s="650">
        <v>45</v>
      </c>
      <c r="AA22" s="650"/>
      <c r="AB22" s="650"/>
      <c r="AC22" s="650"/>
      <c r="AD22" s="651">
        <v>1553165</v>
      </c>
      <c r="AE22" s="651"/>
      <c r="AF22" s="651"/>
      <c r="AG22" s="651"/>
      <c r="AH22" s="651"/>
      <c r="AI22" s="651"/>
      <c r="AJ22" s="651"/>
      <c r="AK22" s="651"/>
      <c r="AL22" s="652">
        <v>75.3</v>
      </c>
      <c r="AM22" s="653"/>
      <c r="AN22" s="653"/>
      <c r="AO22" s="654"/>
      <c r="AP22" s="666" t="s">
        <v>284</v>
      </c>
      <c r="AQ22" s="667"/>
      <c r="AR22" s="667"/>
      <c r="AS22" s="667"/>
      <c r="AT22" s="667"/>
      <c r="AU22" s="667"/>
      <c r="AV22" s="667"/>
      <c r="AW22" s="667"/>
      <c r="AX22" s="667"/>
      <c r="AY22" s="667"/>
      <c r="AZ22" s="667"/>
      <c r="BA22" s="667"/>
      <c r="BB22" s="667"/>
      <c r="BC22" s="667"/>
      <c r="BD22" s="667"/>
      <c r="BE22" s="667"/>
      <c r="BF22" s="668"/>
      <c r="BG22" s="647" t="s">
        <v>237</v>
      </c>
      <c r="BH22" s="648"/>
      <c r="BI22" s="648"/>
      <c r="BJ22" s="648"/>
      <c r="BK22" s="648"/>
      <c r="BL22" s="648"/>
      <c r="BM22" s="648"/>
      <c r="BN22" s="649"/>
      <c r="BO22" s="650" t="s">
        <v>237</v>
      </c>
      <c r="BP22" s="650"/>
      <c r="BQ22" s="650"/>
      <c r="BR22" s="650"/>
      <c r="BS22" s="656" t="s">
        <v>246</v>
      </c>
      <c r="BT22" s="648"/>
      <c r="BU22" s="648"/>
      <c r="BV22" s="648"/>
      <c r="BW22" s="648"/>
      <c r="BX22" s="648"/>
      <c r="BY22" s="648"/>
      <c r="BZ22" s="648"/>
      <c r="CA22" s="648"/>
      <c r="CB22" s="657"/>
      <c r="CD22" s="629" t="s">
        <v>285</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2">
      <c r="B23" s="644" t="s">
        <v>286</v>
      </c>
      <c r="C23" s="645"/>
      <c r="D23" s="645"/>
      <c r="E23" s="645"/>
      <c r="F23" s="645"/>
      <c r="G23" s="645"/>
      <c r="H23" s="645"/>
      <c r="I23" s="645"/>
      <c r="J23" s="645"/>
      <c r="K23" s="645"/>
      <c r="L23" s="645"/>
      <c r="M23" s="645"/>
      <c r="N23" s="645"/>
      <c r="O23" s="645"/>
      <c r="P23" s="645"/>
      <c r="Q23" s="646"/>
      <c r="R23" s="647">
        <v>1553165</v>
      </c>
      <c r="S23" s="648"/>
      <c r="T23" s="648"/>
      <c r="U23" s="648"/>
      <c r="V23" s="648"/>
      <c r="W23" s="648"/>
      <c r="X23" s="648"/>
      <c r="Y23" s="649"/>
      <c r="Z23" s="650">
        <v>40.200000000000003</v>
      </c>
      <c r="AA23" s="650"/>
      <c r="AB23" s="650"/>
      <c r="AC23" s="650"/>
      <c r="AD23" s="651">
        <v>1553165</v>
      </c>
      <c r="AE23" s="651"/>
      <c r="AF23" s="651"/>
      <c r="AG23" s="651"/>
      <c r="AH23" s="651"/>
      <c r="AI23" s="651"/>
      <c r="AJ23" s="651"/>
      <c r="AK23" s="651"/>
      <c r="AL23" s="652">
        <v>75.3</v>
      </c>
      <c r="AM23" s="653"/>
      <c r="AN23" s="653"/>
      <c r="AO23" s="654"/>
      <c r="AP23" s="666" t="s">
        <v>287</v>
      </c>
      <c r="AQ23" s="667"/>
      <c r="AR23" s="667"/>
      <c r="AS23" s="667"/>
      <c r="AT23" s="667"/>
      <c r="AU23" s="667"/>
      <c r="AV23" s="667"/>
      <c r="AW23" s="667"/>
      <c r="AX23" s="667"/>
      <c r="AY23" s="667"/>
      <c r="AZ23" s="667"/>
      <c r="BA23" s="667"/>
      <c r="BB23" s="667"/>
      <c r="BC23" s="667"/>
      <c r="BD23" s="667"/>
      <c r="BE23" s="667"/>
      <c r="BF23" s="668"/>
      <c r="BG23" s="647" t="s">
        <v>237</v>
      </c>
      <c r="BH23" s="648"/>
      <c r="BI23" s="648"/>
      <c r="BJ23" s="648"/>
      <c r="BK23" s="648"/>
      <c r="BL23" s="648"/>
      <c r="BM23" s="648"/>
      <c r="BN23" s="649"/>
      <c r="BO23" s="650" t="s">
        <v>246</v>
      </c>
      <c r="BP23" s="650"/>
      <c r="BQ23" s="650"/>
      <c r="BR23" s="650"/>
      <c r="BS23" s="656" t="s">
        <v>246</v>
      </c>
      <c r="BT23" s="648"/>
      <c r="BU23" s="648"/>
      <c r="BV23" s="648"/>
      <c r="BW23" s="648"/>
      <c r="BX23" s="648"/>
      <c r="BY23" s="648"/>
      <c r="BZ23" s="648"/>
      <c r="CA23" s="648"/>
      <c r="CB23" s="657"/>
      <c r="CD23" s="629" t="s">
        <v>225</v>
      </c>
      <c r="CE23" s="630"/>
      <c r="CF23" s="630"/>
      <c r="CG23" s="630"/>
      <c r="CH23" s="630"/>
      <c r="CI23" s="630"/>
      <c r="CJ23" s="630"/>
      <c r="CK23" s="630"/>
      <c r="CL23" s="630"/>
      <c r="CM23" s="630"/>
      <c r="CN23" s="630"/>
      <c r="CO23" s="630"/>
      <c r="CP23" s="630"/>
      <c r="CQ23" s="631"/>
      <c r="CR23" s="629" t="s">
        <v>288</v>
      </c>
      <c r="CS23" s="630"/>
      <c r="CT23" s="630"/>
      <c r="CU23" s="630"/>
      <c r="CV23" s="630"/>
      <c r="CW23" s="630"/>
      <c r="CX23" s="630"/>
      <c r="CY23" s="631"/>
      <c r="CZ23" s="629" t="s">
        <v>289</v>
      </c>
      <c r="DA23" s="630"/>
      <c r="DB23" s="630"/>
      <c r="DC23" s="631"/>
      <c r="DD23" s="629" t="s">
        <v>290</v>
      </c>
      <c r="DE23" s="630"/>
      <c r="DF23" s="630"/>
      <c r="DG23" s="630"/>
      <c r="DH23" s="630"/>
      <c r="DI23" s="630"/>
      <c r="DJ23" s="630"/>
      <c r="DK23" s="631"/>
      <c r="DL23" s="678" t="s">
        <v>291</v>
      </c>
      <c r="DM23" s="679"/>
      <c r="DN23" s="679"/>
      <c r="DO23" s="679"/>
      <c r="DP23" s="679"/>
      <c r="DQ23" s="679"/>
      <c r="DR23" s="679"/>
      <c r="DS23" s="679"/>
      <c r="DT23" s="679"/>
      <c r="DU23" s="679"/>
      <c r="DV23" s="680"/>
      <c r="DW23" s="629" t="s">
        <v>292</v>
      </c>
      <c r="DX23" s="630"/>
      <c r="DY23" s="630"/>
      <c r="DZ23" s="630"/>
      <c r="EA23" s="630"/>
      <c r="EB23" s="630"/>
      <c r="EC23" s="631"/>
    </row>
    <row r="24" spans="2:133" ht="11.25" customHeight="1" x14ac:dyDescent="0.2">
      <c r="B24" s="644" t="s">
        <v>293</v>
      </c>
      <c r="C24" s="645"/>
      <c r="D24" s="645"/>
      <c r="E24" s="645"/>
      <c r="F24" s="645"/>
      <c r="G24" s="645"/>
      <c r="H24" s="645"/>
      <c r="I24" s="645"/>
      <c r="J24" s="645"/>
      <c r="K24" s="645"/>
      <c r="L24" s="645"/>
      <c r="M24" s="645"/>
      <c r="N24" s="645"/>
      <c r="O24" s="645"/>
      <c r="P24" s="645"/>
      <c r="Q24" s="646"/>
      <c r="R24" s="647">
        <v>186051</v>
      </c>
      <c r="S24" s="648"/>
      <c r="T24" s="648"/>
      <c r="U24" s="648"/>
      <c r="V24" s="648"/>
      <c r="W24" s="648"/>
      <c r="X24" s="648"/>
      <c r="Y24" s="649"/>
      <c r="Z24" s="650">
        <v>4.8</v>
      </c>
      <c r="AA24" s="650"/>
      <c r="AB24" s="650"/>
      <c r="AC24" s="650"/>
      <c r="AD24" s="651" t="s">
        <v>246</v>
      </c>
      <c r="AE24" s="651"/>
      <c r="AF24" s="651"/>
      <c r="AG24" s="651"/>
      <c r="AH24" s="651"/>
      <c r="AI24" s="651"/>
      <c r="AJ24" s="651"/>
      <c r="AK24" s="651"/>
      <c r="AL24" s="652" t="s">
        <v>246</v>
      </c>
      <c r="AM24" s="653"/>
      <c r="AN24" s="653"/>
      <c r="AO24" s="654"/>
      <c r="AP24" s="666" t="s">
        <v>294</v>
      </c>
      <c r="AQ24" s="667"/>
      <c r="AR24" s="667"/>
      <c r="AS24" s="667"/>
      <c r="AT24" s="667"/>
      <c r="AU24" s="667"/>
      <c r="AV24" s="667"/>
      <c r="AW24" s="667"/>
      <c r="AX24" s="667"/>
      <c r="AY24" s="667"/>
      <c r="AZ24" s="667"/>
      <c r="BA24" s="667"/>
      <c r="BB24" s="667"/>
      <c r="BC24" s="667"/>
      <c r="BD24" s="667"/>
      <c r="BE24" s="667"/>
      <c r="BF24" s="668"/>
      <c r="BG24" s="647" t="s">
        <v>246</v>
      </c>
      <c r="BH24" s="648"/>
      <c r="BI24" s="648"/>
      <c r="BJ24" s="648"/>
      <c r="BK24" s="648"/>
      <c r="BL24" s="648"/>
      <c r="BM24" s="648"/>
      <c r="BN24" s="649"/>
      <c r="BO24" s="650" t="s">
        <v>237</v>
      </c>
      <c r="BP24" s="650"/>
      <c r="BQ24" s="650"/>
      <c r="BR24" s="650"/>
      <c r="BS24" s="656" t="s">
        <v>237</v>
      </c>
      <c r="BT24" s="648"/>
      <c r="BU24" s="648"/>
      <c r="BV24" s="648"/>
      <c r="BW24" s="648"/>
      <c r="BX24" s="648"/>
      <c r="BY24" s="648"/>
      <c r="BZ24" s="648"/>
      <c r="CA24" s="648"/>
      <c r="CB24" s="657"/>
      <c r="CD24" s="658" t="s">
        <v>295</v>
      </c>
      <c r="CE24" s="659"/>
      <c r="CF24" s="659"/>
      <c r="CG24" s="659"/>
      <c r="CH24" s="659"/>
      <c r="CI24" s="659"/>
      <c r="CJ24" s="659"/>
      <c r="CK24" s="659"/>
      <c r="CL24" s="659"/>
      <c r="CM24" s="659"/>
      <c r="CN24" s="659"/>
      <c r="CO24" s="659"/>
      <c r="CP24" s="659"/>
      <c r="CQ24" s="660"/>
      <c r="CR24" s="636">
        <v>1160599</v>
      </c>
      <c r="CS24" s="637"/>
      <c r="CT24" s="637"/>
      <c r="CU24" s="637"/>
      <c r="CV24" s="637"/>
      <c r="CW24" s="637"/>
      <c r="CX24" s="637"/>
      <c r="CY24" s="638"/>
      <c r="CZ24" s="641">
        <v>30.7</v>
      </c>
      <c r="DA24" s="642"/>
      <c r="DB24" s="642"/>
      <c r="DC24" s="661"/>
      <c r="DD24" s="686">
        <v>921641</v>
      </c>
      <c r="DE24" s="637"/>
      <c r="DF24" s="637"/>
      <c r="DG24" s="637"/>
      <c r="DH24" s="637"/>
      <c r="DI24" s="637"/>
      <c r="DJ24" s="637"/>
      <c r="DK24" s="638"/>
      <c r="DL24" s="686">
        <v>913869</v>
      </c>
      <c r="DM24" s="637"/>
      <c r="DN24" s="637"/>
      <c r="DO24" s="637"/>
      <c r="DP24" s="637"/>
      <c r="DQ24" s="637"/>
      <c r="DR24" s="637"/>
      <c r="DS24" s="637"/>
      <c r="DT24" s="637"/>
      <c r="DU24" s="637"/>
      <c r="DV24" s="638"/>
      <c r="DW24" s="641">
        <v>43.1</v>
      </c>
      <c r="DX24" s="642"/>
      <c r="DY24" s="642"/>
      <c r="DZ24" s="642"/>
      <c r="EA24" s="642"/>
      <c r="EB24" s="642"/>
      <c r="EC24" s="643"/>
    </row>
    <row r="25" spans="2:133" ht="11.25" customHeight="1" x14ac:dyDescent="0.2">
      <c r="B25" s="644" t="s">
        <v>296</v>
      </c>
      <c r="C25" s="645"/>
      <c r="D25" s="645"/>
      <c r="E25" s="645"/>
      <c r="F25" s="645"/>
      <c r="G25" s="645"/>
      <c r="H25" s="645"/>
      <c r="I25" s="645"/>
      <c r="J25" s="645"/>
      <c r="K25" s="645"/>
      <c r="L25" s="645"/>
      <c r="M25" s="645"/>
      <c r="N25" s="645"/>
      <c r="O25" s="645"/>
      <c r="P25" s="645"/>
      <c r="Q25" s="646"/>
      <c r="R25" s="647" t="s">
        <v>237</v>
      </c>
      <c r="S25" s="648"/>
      <c r="T25" s="648"/>
      <c r="U25" s="648"/>
      <c r="V25" s="648"/>
      <c r="W25" s="648"/>
      <c r="X25" s="648"/>
      <c r="Y25" s="649"/>
      <c r="Z25" s="650" t="s">
        <v>139</v>
      </c>
      <c r="AA25" s="650"/>
      <c r="AB25" s="650"/>
      <c r="AC25" s="650"/>
      <c r="AD25" s="651" t="s">
        <v>246</v>
      </c>
      <c r="AE25" s="651"/>
      <c r="AF25" s="651"/>
      <c r="AG25" s="651"/>
      <c r="AH25" s="651"/>
      <c r="AI25" s="651"/>
      <c r="AJ25" s="651"/>
      <c r="AK25" s="651"/>
      <c r="AL25" s="652" t="s">
        <v>246</v>
      </c>
      <c r="AM25" s="653"/>
      <c r="AN25" s="653"/>
      <c r="AO25" s="654"/>
      <c r="AP25" s="666" t="s">
        <v>297</v>
      </c>
      <c r="AQ25" s="667"/>
      <c r="AR25" s="667"/>
      <c r="AS25" s="667"/>
      <c r="AT25" s="667"/>
      <c r="AU25" s="667"/>
      <c r="AV25" s="667"/>
      <c r="AW25" s="667"/>
      <c r="AX25" s="667"/>
      <c r="AY25" s="667"/>
      <c r="AZ25" s="667"/>
      <c r="BA25" s="667"/>
      <c r="BB25" s="667"/>
      <c r="BC25" s="667"/>
      <c r="BD25" s="667"/>
      <c r="BE25" s="667"/>
      <c r="BF25" s="668"/>
      <c r="BG25" s="647" t="s">
        <v>246</v>
      </c>
      <c r="BH25" s="648"/>
      <c r="BI25" s="648"/>
      <c r="BJ25" s="648"/>
      <c r="BK25" s="648"/>
      <c r="BL25" s="648"/>
      <c r="BM25" s="648"/>
      <c r="BN25" s="649"/>
      <c r="BO25" s="650" t="s">
        <v>237</v>
      </c>
      <c r="BP25" s="650"/>
      <c r="BQ25" s="650"/>
      <c r="BR25" s="650"/>
      <c r="BS25" s="656" t="s">
        <v>237</v>
      </c>
      <c r="BT25" s="648"/>
      <c r="BU25" s="648"/>
      <c r="BV25" s="648"/>
      <c r="BW25" s="648"/>
      <c r="BX25" s="648"/>
      <c r="BY25" s="648"/>
      <c r="BZ25" s="648"/>
      <c r="CA25" s="648"/>
      <c r="CB25" s="657"/>
      <c r="CD25" s="662" t="s">
        <v>298</v>
      </c>
      <c r="CE25" s="663"/>
      <c r="CF25" s="663"/>
      <c r="CG25" s="663"/>
      <c r="CH25" s="663"/>
      <c r="CI25" s="663"/>
      <c r="CJ25" s="663"/>
      <c r="CK25" s="663"/>
      <c r="CL25" s="663"/>
      <c r="CM25" s="663"/>
      <c r="CN25" s="663"/>
      <c r="CO25" s="663"/>
      <c r="CP25" s="663"/>
      <c r="CQ25" s="664"/>
      <c r="CR25" s="647">
        <v>622225</v>
      </c>
      <c r="CS25" s="683"/>
      <c r="CT25" s="683"/>
      <c r="CU25" s="683"/>
      <c r="CV25" s="683"/>
      <c r="CW25" s="683"/>
      <c r="CX25" s="683"/>
      <c r="CY25" s="684"/>
      <c r="CZ25" s="652">
        <v>16.5</v>
      </c>
      <c r="DA25" s="681"/>
      <c r="DB25" s="681"/>
      <c r="DC25" s="685"/>
      <c r="DD25" s="656">
        <v>518531</v>
      </c>
      <c r="DE25" s="683"/>
      <c r="DF25" s="683"/>
      <c r="DG25" s="683"/>
      <c r="DH25" s="683"/>
      <c r="DI25" s="683"/>
      <c r="DJ25" s="683"/>
      <c r="DK25" s="684"/>
      <c r="DL25" s="656">
        <v>511844</v>
      </c>
      <c r="DM25" s="683"/>
      <c r="DN25" s="683"/>
      <c r="DO25" s="683"/>
      <c r="DP25" s="683"/>
      <c r="DQ25" s="683"/>
      <c r="DR25" s="683"/>
      <c r="DS25" s="683"/>
      <c r="DT25" s="683"/>
      <c r="DU25" s="683"/>
      <c r="DV25" s="684"/>
      <c r="DW25" s="652">
        <v>24.1</v>
      </c>
      <c r="DX25" s="681"/>
      <c r="DY25" s="681"/>
      <c r="DZ25" s="681"/>
      <c r="EA25" s="681"/>
      <c r="EB25" s="681"/>
      <c r="EC25" s="682"/>
    </row>
    <row r="26" spans="2:133" ht="11.25" customHeight="1" x14ac:dyDescent="0.2">
      <c r="B26" s="644" t="s">
        <v>299</v>
      </c>
      <c r="C26" s="645"/>
      <c r="D26" s="645"/>
      <c r="E26" s="645"/>
      <c r="F26" s="645"/>
      <c r="G26" s="645"/>
      <c r="H26" s="645"/>
      <c r="I26" s="645"/>
      <c r="J26" s="645"/>
      <c r="K26" s="645"/>
      <c r="L26" s="645"/>
      <c r="M26" s="645"/>
      <c r="N26" s="645"/>
      <c r="O26" s="645"/>
      <c r="P26" s="645"/>
      <c r="Q26" s="646"/>
      <c r="R26" s="647">
        <v>2243279</v>
      </c>
      <c r="S26" s="648"/>
      <c r="T26" s="648"/>
      <c r="U26" s="648"/>
      <c r="V26" s="648"/>
      <c r="W26" s="648"/>
      <c r="X26" s="648"/>
      <c r="Y26" s="649"/>
      <c r="Z26" s="650">
        <v>58.1</v>
      </c>
      <c r="AA26" s="650"/>
      <c r="AB26" s="650"/>
      <c r="AC26" s="650"/>
      <c r="AD26" s="651">
        <v>2057228</v>
      </c>
      <c r="AE26" s="651"/>
      <c r="AF26" s="651"/>
      <c r="AG26" s="651"/>
      <c r="AH26" s="651"/>
      <c r="AI26" s="651"/>
      <c r="AJ26" s="651"/>
      <c r="AK26" s="651"/>
      <c r="AL26" s="652">
        <v>99.8</v>
      </c>
      <c r="AM26" s="653"/>
      <c r="AN26" s="653"/>
      <c r="AO26" s="654"/>
      <c r="AP26" s="666" t="s">
        <v>300</v>
      </c>
      <c r="AQ26" s="696"/>
      <c r="AR26" s="696"/>
      <c r="AS26" s="696"/>
      <c r="AT26" s="696"/>
      <c r="AU26" s="696"/>
      <c r="AV26" s="696"/>
      <c r="AW26" s="696"/>
      <c r="AX26" s="696"/>
      <c r="AY26" s="696"/>
      <c r="AZ26" s="696"/>
      <c r="BA26" s="696"/>
      <c r="BB26" s="696"/>
      <c r="BC26" s="696"/>
      <c r="BD26" s="696"/>
      <c r="BE26" s="696"/>
      <c r="BF26" s="668"/>
      <c r="BG26" s="647" t="s">
        <v>246</v>
      </c>
      <c r="BH26" s="648"/>
      <c r="BI26" s="648"/>
      <c r="BJ26" s="648"/>
      <c r="BK26" s="648"/>
      <c r="BL26" s="648"/>
      <c r="BM26" s="648"/>
      <c r="BN26" s="649"/>
      <c r="BO26" s="650" t="s">
        <v>237</v>
      </c>
      <c r="BP26" s="650"/>
      <c r="BQ26" s="650"/>
      <c r="BR26" s="650"/>
      <c r="BS26" s="656" t="s">
        <v>246</v>
      </c>
      <c r="BT26" s="648"/>
      <c r="BU26" s="648"/>
      <c r="BV26" s="648"/>
      <c r="BW26" s="648"/>
      <c r="BX26" s="648"/>
      <c r="BY26" s="648"/>
      <c r="BZ26" s="648"/>
      <c r="CA26" s="648"/>
      <c r="CB26" s="657"/>
      <c r="CD26" s="662" t="s">
        <v>301</v>
      </c>
      <c r="CE26" s="663"/>
      <c r="CF26" s="663"/>
      <c r="CG26" s="663"/>
      <c r="CH26" s="663"/>
      <c r="CI26" s="663"/>
      <c r="CJ26" s="663"/>
      <c r="CK26" s="663"/>
      <c r="CL26" s="663"/>
      <c r="CM26" s="663"/>
      <c r="CN26" s="663"/>
      <c r="CO26" s="663"/>
      <c r="CP26" s="663"/>
      <c r="CQ26" s="664"/>
      <c r="CR26" s="647">
        <v>356768</v>
      </c>
      <c r="CS26" s="648"/>
      <c r="CT26" s="648"/>
      <c r="CU26" s="648"/>
      <c r="CV26" s="648"/>
      <c r="CW26" s="648"/>
      <c r="CX26" s="648"/>
      <c r="CY26" s="649"/>
      <c r="CZ26" s="652">
        <v>9.4</v>
      </c>
      <c r="DA26" s="681"/>
      <c r="DB26" s="681"/>
      <c r="DC26" s="685"/>
      <c r="DD26" s="656">
        <v>279129</v>
      </c>
      <c r="DE26" s="648"/>
      <c r="DF26" s="648"/>
      <c r="DG26" s="648"/>
      <c r="DH26" s="648"/>
      <c r="DI26" s="648"/>
      <c r="DJ26" s="648"/>
      <c r="DK26" s="649"/>
      <c r="DL26" s="656" t="s">
        <v>246</v>
      </c>
      <c r="DM26" s="648"/>
      <c r="DN26" s="648"/>
      <c r="DO26" s="648"/>
      <c r="DP26" s="648"/>
      <c r="DQ26" s="648"/>
      <c r="DR26" s="648"/>
      <c r="DS26" s="648"/>
      <c r="DT26" s="648"/>
      <c r="DU26" s="648"/>
      <c r="DV26" s="649"/>
      <c r="DW26" s="652" t="s">
        <v>237</v>
      </c>
      <c r="DX26" s="681"/>
      <c r="DY26" s="681"/>
      <c r="DZ26" s="681"/>
      <c r="EA26" s="681"/>
      <c r="EB26" s="681"/>
      <c r="EC26" s="682"/>
    </row>
    <row r="27" spans="2:133" ht="11.25" customHeight="1" x14ac:dyDescent="0.2">
      <c r="B27" s="644" t="s">
        <v>302</v>
      </c>
      <c r="C27" s="645"/>
      <c r="D27" s="645"/>
      <c r="E27" s="645"/>
      <c r="F27" s="645"/>
      <c r="G27" s="645"/>
      <c r="H27" s="645"/>
      <c r="I27" s="645"/>
      <c r="J27" s="645"/>
      <c r="K27" s="645"/>
      <c r="L27" s="645"/>
      <c r="M27" s="645"/>
      <c r="N27" s="645"/>
      <c r="O27" s="645"/>
      <c r="P27" s="645"/>
      <c r="Q27" s="646"/>
      <c r="R27" s="647" t="s">
        <v>246</v>
      </c>
      <c r="S27" s="648"/>
      <c r="T27" s="648"/>
      <c r="U27" s="648"/>
      <c r="V27" s="648"/>
      <c r="W27" s="648"/>
      <c r="X27" s="648"/>
      <c r="Y27" s="649"/>
      <c r="Z27" s="650" t="s">
        <v>246</v>
      </c>
      <c r="AA27" s="650"/>
      <c r="AB27" s="650"/>
      <c r="AC27" s="650"/>
      <c r="AD27" s="651" t="s">
        <v>246</v>
      </c>
      <c r="AE27" s="651"/>
      <c r="AF27" s="651"/>
      <c r="AG27" s="651"/>
      <c r="AH27" s="651"/>
      <c r="AI27" s="651"/>
      <c r="AJ27" s="651"/>
      <c r="AK27" s="651"/>
      <c r="AL27" s="652" t="s">
        <v>237</v>
      </c>
      <c r="AM27" s="653"/>
      <c r="AN27" s="653"/>
      <c r="AO27" s="654"/>
      <c r="AP27" s="644" t="s">
        <v>303</v>
      </c>
      <c r="AQ27" s="645"/>
      <c r="AR27" s="645"/>
      <c r="AS27" s="645"/>
      <c r="AT27" s="645"/>
      <c r="AU27" s="645"/>
      <c r="AV27" s="645"/>
      <c r="AW27" s="645"/>
      <c r="AX27" s="645"/>
      <c r="AY27" s="645"/>
      <c r="AZ27" s="645"/>
      <c r="BA27" s="645"/>
      <c r="BB27" s="645"/>
      <c r="BC27" s="645"/>
      <c r="BD27" s="645"/>
      <c r="BE27" s="645"/>
      <c r="BF27" s="646"/>
      <c r="BG27" s="647">
        <v>372529</v>
      </c>
      <c r="BH27" s="648"/>
      <c r="BI27" s="648"/>
      <c r="BJ27" s="648"/>
      <c r="BK27" s="648"/>
      <c r="BL27" s="648"/>
      <c r="BM27" s="648"/>
      <c r="BN27" s="649"/>
      <c r="BO27" s="650">
        <v>100</v>
      </c>
      <c r="BP27" s="650"/>
      <c r="BQ27" s="650"/>
      <c r="BR27" s="650"/>
      <c r="BS27" s="656">
        <v>14709</v>
      </c>
      <c r="BT27" s="648"/>
      <c r="BU27" s="648"/>
      <c r="BV27" s="648"/>
      <c r="BW27" s="648"/>
      <c r="BX27" s="648"/>
      <c r="BY27" s="648"/>
      <c r="BZ27" s="648"/>
      <c r="CA27" s="648"/>
      <c r="CB27" s="657"/>
      <c r="CD27" s="662" t="s">
        <v>304</v>
      </c>
      <c r="CE27" s="663"/>
      <c r="CF27" s="663"/>
      <c r="CG27" s="663"/>
      <c r="CH27" s="663"/>
      <c r="CI27" s="663"/>
      <c r="CJ27" s="663"/>
      <c r="CK27" s="663"/>
      <c r="CL27" s="663"/>
      <c r="CM27" s="663"/>
      <c r="CN27" s="663"/>
      <c r="CO27" s="663"/>
      <c r="CP27" s="663"/>
      <c r="CQ27" s="664"/>
      <c r="CR27" s="647">
        <v>193243</v>
      </c>
      <c r="CS27" s="683"/>
      <c r="CT27" s="683"/>
      <c r="CU27" s="683"/>
      <c r="CV27" s="683"/>
      <c r="CW27" s="683"/>
      <c r="CX27" s="683"/>
      <c r="CY27" s="684"/>
      <c r="CZ27" s="652">
        <v>5.0999999999999996</v>
      </c>
      <c r="DA27" s="681"/>
      <c r="DB27" s="681"/>
      <c r="DC27" s="685"/>
      <c r="DD27" s="656">
        <v>60269</v>
      </c>
      <c r="DE27" s="683"/>
      <c r="DF27" s="683"/>
      <c r="DG27" s="683"/>
      <c r="DH27" s="683"/>
      <c r="DI27" s="683"/>
      <c r="DJ27" s="683"/>
      <c r="DK27" s="684"/>
      <c r="DL27" s="656">
        <v>59184</v>
      </c>
      <c r="DM27" s="683"/>
      <c r="DN27" s="683"/>
      <c r="DO27" s="683"/>
      <c r="DP27" s="683"/>
      <c r="DQ27" s="683"/>
      <c r="DR27" s="683"/>
      <c r="DS27" s="683"/>
      <c r="DT27" s="683"/>
      <c r="DU27" s="683"/>
      <c r="DV27" s="684"/>
      <c r="DW27" s="652">
        <v>2.8</v>
      </c>
      <c r="DX27" s="681"/>
      <c r="DY27" s="681"/>
      <c r="DZ27" s="681"/>
      <c r="EA27" s="681"/>
      <c r="EB27" s="681"/>
      <c r="EC27" s="682"/>
    </row>
    <row r="28" spans="2:133" ht="11.25" customHeight="1" x14ac:dyDescent="0.2">
      <c r="B28" s="644" t="s">
        <v>305</v>
      </c>
      <c r="C28" s="645"/>
      <c r="D28" s="645"/>
      <c r="E28" s="645"/>
      <c r="F28" s="645"/>
      <c r="G28" s="645"/>
      <c r="H28" s="645"/>
      <c r="I28" s="645"/>
      <c r="J28" s="645"/>
      <c r="K28" s="645"/>
      <c r="L28" s="645"/>
      <c r="M28" s="645"/>
      <c r="N28" s="645"/>
      <c r="O28" s="645"/>
      <c r="P28" s="645"/>
      <c r="Q28" s="646"/>
      <c r="R28" s="647">
        <v>69503</v>
      </c>
      <c r="S28" s="648"/>
      <c r="T28" s="648"/>
      <c r="U28" s="648"/>
      <c r="V28" s="648"/>
      <c r="W28" s="648"/>
      <c r="X28" s="648"/>
      <c r="Y28" s="649"/>
      <c r="Z28" s="650">
        <v>1.8</v>
      </c>
      <c r="AA28" s="650"/>
      <c r="AB28" s="650"/>
      <c r="AC28" s="650"/>
      <c r="AD28" s="651" t="s">
        <v>237</v>
      </c>
      <c r="AE28" s="651"/>
      <c r="AF28" s="651"/>
      <c r="AG28" s="651"/>
      <c r="AH28" s="651"/>
      <c r="AI28" s="651"/>
      <c r="AJ28" s="651"/>
      <c r="AK28" s="651"/>
      <c r="AL28" s="652" t="s">
        <v>237</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306</v>
      </c>
      <c r="CE28" s="663"/>
      <c r="CF28" s="663"/>
      <c r="CG28" s="663"/>
      <c r="CH28" s="663"/>
      <c r="CI28" s="663"/>
      <c r="CJ28" s="663"/>
      <c r="CK28" s="663"/>
      <c r="CL28" s="663"/>
      <c r="CM28" s="663"/>
      <c r="CN28" s="663"/>
      <c r="CO28" s="663"/>
      <c r="CP28" s="663"/>
      <c r="CQ28" s="664"/>
      <c r="CR28" s="647">
        <v>345131</v>
      </c>
      <c r="CS28" s="648"/>
      <c r="CT28" s="648"/>
      <c r="CU28" s="648"/>
      <c r="CV28" s="648"/>
      <c r="CW28" s="648"/>
      <c r="CX28" s="648"/>
      <c r="CY28" s="649"/>
      <c r="CZ28" s="652">
        <v>9.1</v>
      </c>
      <c r="DA28" s="681"/>
      <c r="DB28" s="681"/>
      <c r="DC28" s="685"/>
      <c r="DD28" s="656">
        <v>342841</v>
      </c>
      <c r="DE28" s="648"/>
      <c r="DF28" s="648"/>
      <c r="DG28" s="648"/>
      <c r="DH28" s="648"/>
      <c r="DI28" s="648"/>
      <c r="DJ28" s="648"/>
      <c r="DK28" s="649"/>
      <c r="DL28" s="656">
        <v>342841</v>
      </c>
      <c r="DM28" s="648"/>
      <c r="DN28" s="648"/>
      <c r="DO28" s="648"/>
      <c r="DP28" s="648"/>
      <c r="DQ28" s="648"/>
      <c r="DR28" s="648"/>
      <c r="DS28" s="648"/>
      <c r="DT28" s="648"/>
      <c r="DU28" s="648"/>
      <c r="DV28" s="649"/>
      <c r="DW28" s="652">
        <v>16.2</v>
      </c>
      <c r="DX28" s="681"/>
      <c r="DY28" s="681"/>
      <c r="DZ28" s="681"/>
      <c r="EA28" s="681"/>
      <c r="EB28" s="681"/>
      <c r="EC28" s="682"/>
    </row>
    <row r="29" spans="2:133" ht="11.25" customHeight="1" x14ac:dyDescent="0.2">
      <c r="B29" s="644" t="s">
        <v>307</v>
      </c>
      <c r="C29" s="645"/>
      <c r="D29" s="645"/>
      <c r="E29" s="645"/>
      <c r="F29" s="645"/>
      <c r="G29" s="645"/>
      <c r="H29" s="645"/>
      <c r="I29" s="645"/>
      <c r="J29" s="645"/>
      <c r="K29" s="645"/>
      <c r="L29" s="645"/>
      <c r="M29" s="645"/>
      <c r="N29" s="645"/>
      <c r="O29" s="645"/>
      <c r="P29" s="645"/>
      <c r="Q29" s="646"/>
      <c r="R29" s="647">
        <v>23898</v>
      </c>
      <c r="S29" s="648"/>
      <c r="T29" s="648"/>
      <c r="U29" s="648"/>
      <c r="V29" s="648"/>
      <c r="W29" s="648"/>
      <c r="X29" s="648"/>
      <c r="Y29" s="649"/>
      <c r="Z29" s="650">
        <v>0.6</v>
      </c>
      <c r="AA29" s="650"/>
      <c r="AB29" s="650"/>
      <c r="AC29" s="650"/>
      <c r="AD29" s="651">
        <v>3361</v>
      </c>
      <c r="AE29" s="651"/>
      <c r="AF29" s="651"/>
      <c r="AG29" s="651"/>
      <c r="AH29" s="651"/>
      <c r="AI29" s="651"/>
      <c r="AJ29" s="651"/>
      <c r="AK29" s="651"/>
      <c r="AL29" s="652">
        <v>0.2</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308</v>
      </c>
      <c r="CE29" s="688"/>
      <c r="CF29" s="662" t="s">
        <v>309</v>
      </c>
      <c r="CG29" s="663"/>
      <c r="CH29" s="663"/>
      <c r="CI29" s="663"/>
      <c r="CJ29" s="663"/>
      <c r="CK29" s="663"/>
      <c r="CL29" s="663"/>
      <c r="CM29" s="663"/>
      <c r="CN29" s="663"/>
      <c r="CO29" s="663"/>
      <c r="CP29" s="663"/>
      <c r="CQ29" s="664"/>
      <c r="CR29" s="647">
        <v>345020</v>
      </c>
      <c r="CS29" s="683"/>
      <c r="CT29" s="683"/>
      <c r="CU29" s="683"/>
      <c r="CV29" s="683"/>
      <c r="CW29" s="683"/>
      <c r="CX29" s="683"/>
      <c r="CY29" s="684"/>
      <c r="CZ29" s="652">
        <v>9.1</v>
      </c>
      <c r="DA29" s="681"/>
      <c r="DB29" s="681"/>
      <c r="DC29" s="685"/>
      <c r="DD29" s="656">
        <v>342730</v>
      </c>
      <c r="DE29" s="683"/>
      <c r="DF29" s="683"/>
      <c r="DG29" s="683"/>
      <c r="DH29" s="683"/>
      <c r="DI29" s="683"/>
      <c r="DJ29" s="683"/>
      <c r="DK29" s="684"/>
      <c r="DL29" s="656">
        <v>342730</v>
      </c>
      <c r="DM29" s="683"/>
      <c r="DN29" s="683"/>
      <c r="DO29" s="683"/>
      <c r="DP29" s="683"/>
      <c r="DQ29" s="683"/>
      <c r="DR29" s="683"/>
      <c r="DS29" s="683"/>
      <c r="DT29" s="683"/>
      <c r="DU29" s="683"/>
      <c r="DV29" s="684"/>
      <c r="DW29" s="652">
        <v>16.2</v>
      </c>
      <c r="DX29" s="681"/>
      <c r="DY29" s="681"/>
      <c r="DZ29" s="681"/>
      <c r="EA29" s="681"/>
      <c r="EB29" s="681"/>
      <c r="EC29" s="682"/>
    </row>
    <row r="30" spans="2:133" ht="11.25" customHeight="1" x14ac:dyDescent="0.2">
      <c r="B30" s="644" t="s">
        <v>310</v>
      </c>
      <c r="C30" s="645"/>
      <c r="D30" s="645"/>
      <c r="E30" s="645"/>
      <c r="F30" s="645"/>
      <c r="G30" s="645"/>
      <c r="H30" s="645"/>
      <c r="I30" s="645"/>
      <c r="J30" s="645"/>
      <c r="K30" s="645"/>
      <c r="L30" s="645"/>
      <c r="M30" s="645"/>
      <c r="N30" s="645"/>
      <c r="O30" s="645"/>
      <c r="P30" s="645"/>
      <c r="Q30" s="646"/>
      <c r="R30" s="647">
        <v>11786</v>
      </c>
      <c r="S30" s="648"/>
      <c r="T30" s="648"/>
      <c r="U30" s="648"/>
      <c r="V30" s="648"/>
      <c r="W30" s="648"/>
      <c r="X30" s="648"/>
      <c r="Y30" s="649"/>
      <c r="Z30" s="650">
        <v>0.3</v>
      </c>
      <c r="AA30" s="650"/>
      <c r="AB30" s="650"/>
      <c r="AC30" s="650"/>
      <c r="AD30" s="651" t="s">
        <v>237</v>
      </c>
      <c r="AE30" s="651"/>
      <c r="AF30" s="651"/>
      <c r="AG30" s="651"/>
      <c r="AH30" s="651"/>
      <c r="AI30" s="651"/>
      <c r="AJ30" s="651"/>
      <c r="AK30" s="651"/>
      <c r="AL30" s="652" t="s">
        <v>246</v>
      </c>
      <c r="AM30" s="653"/>
      <c r="AN30" s="653"/>
      <c r="AO30" s="654"/>
      <c r="AP30" s="626" t="s">
        <v>225</v>
      </c>
      <c r="AQ30" s="627"/>
      <c r="AR30" s="627"/>
      <c r="AS30" s="627"/>
      <c r="AT30" s="627"/>
      <c r="AU30" s="627"/>
      <c r="AV30" s="627"/>
      <c r="AW30" s="627"/>
      <c r="AX30" s="627"/>
      <c r="AY30" s="627"/>
      <c r="AZ30" s="627"/>
      <c r="BA30" s="627"/>
      <c r="BB30" s="627"/>
      <c r="BC30" s="627"/>
      <c r="BD30" s="627"/>
      <c r="BE30" s="627"/>
      <c r="BF30" s="628"/>
      <c r="BG30" s="626" t="s">
        <v>311</v>
      </c>
      <c r="BH30" s="700"/>
      <c r="BI30" s="700"/>
      <c r="BJ30" s="700"/>
      <c r="BK30" s="700"/>
      <c r="BL30" s="700"/>
      <c r="BM30" s="700"/>
      <c r="BN30" s="700"/>
      <c r="BO30" s="700"/>
      <c r="BP30" s="700"/>
      <c r="BQ30" s="701"/>
      <c r="BR30" s="626" t="s">
        <v>312</v>
      </c>
      <c r="BS30" s="700"/>
      <c r="BT30" s="700"/>
      <c r="BU30" s="700"/>
      <c r="BV30" s="700"/>
      <c r="BW30" s="700"/>
      <c r="BX30" s="700"/>
      <c r="BY30" s="700"/>
      <c r="BZ30" s="700"/>
      <c r="CA30" s="700"/>
      <c r="CB30" s="701"/>
      <c r="CD30" s="689"/>
      <c r="CE30" s="690"/>
      <c r="CF30" s="662" t="s">
        <v>313</v>
      </c>
      <c r="CG30" s="663"/>
      <c r="CH30" s="663"/>
      <c r="CI30" s="663"/>
      <c r="CJ30" s="663"/>
      <c r="CK30" s="663"/>
      <c r="CL30" s="663"/>
      <c r="CM30" s="663"/>
      <c r="CN30" s="663"/>
      <c r="CO30" s="663"/>
      <c r="CP30" s="663"/>
      <c r="CQ30" s="664"/>
      <c r="CR30" s="647">
        <v>334904</v>
      </c>
      <c r="CS30" s="648"/>
      <c r="CT30" s="648"/>
      <c r="CU30" s="648"/>
      <c r="CV30" s="648"/>
      <c r="CW30" s="648"/>
      <c r="CX30" s="648"/>
      <c r="CY30" s="649"/>
      <c r="CZ30" s="652">
        <v>8.9</v>
      </c>
      <c r="DA30" s="681"/>
      <c r="DB30" s="681"/>
      <c r="DC30" s="685"/>
      <c r="DD30" s="656">
        <v>332614</v>
      </c>
      <c r="DE30" s="648"/>
      <c r="DF30" s="648"/>
      <c r="DG30" s="648"/>
      <c r="DH30" s="648"/>
      <c r="DI30" s="648"/>
      <c r="DJ30" s="648"/>
      <c r="DK30" s="649"/>
      <c r="DL30" s="656">
        <v>332614</v>
      </c>
      <c r="DM30" s="648"/>
      <c r="DN30" s="648"/>
      <c r="DO30" s="648"/>
      <c r="DP30" s="648"/>
      <c r="DQ30" s="648"/>
      <c r="DR30" s="648"/>
      <c r="DS30" s="648"/>
      <c r="DT30" s="648"/>
      <c r="DU30" s="648"/>
      <c r="DV30" s="649"/>
      <c r="DW30" s="652">
        <v>15.7</v>
      </c>
      <c r="DX30" s="681"/>
      <c r="DY30" s="681"/>
      <c r="DZ30" s="681"/>
      <c r="EA30" s="681"/>
      <c r="EB30" s="681"/>
      <c r="EC30" s="682"/>
    </row>
    <row r="31" spans="2:133" ht="11.25" customHeight="1" x14ac:dyDescent="0.2">
      <c r="B31" s="644" t="s">
        <v>314</v>
      </c>
      <c r="C31" s="645"/>
      <c r="D31" s="645"/>
      <c r="E31" s="645"/>
      <c r="F31" s="645"/>
      <c r="G31" s="645"/>
      <c r="H31" s="645"/>
      <c r="I31" s="645"/>
      <c r="J31" s="645"/>
      <c r="K31" s="645"/>
      <c r="L31" s="645"/>
      <c r="M31" s="645"/>
      <c r="N31" s="645"/>
      <c r="O31" s="645"/>
      <c r="P31" s="645"/>
      <c r="Q31" s="646"/>
      <c r="R31" s="647">
        <v>772622</v>
      </c>
      <c r="S31" s="648"/>
      <c r="T31" s="648"/>
      <c r="U31" s="648"/>
      <c r="V31" s="648"/>
      <c r="W31" s="648"/>
      <c r="X31" s="648"/>
      <c r="Y31" s="649"/>
      <c r="Z31" s="650">
        <v>20</v>
      </c>
      <c r="AA31" s="650"/>
      <c r="AB31" s="650"/>
      <c r="AC31" s="650"/>
      <c r="AD31" s="651" t="s">
        <v>237</v>
      </c>
      <c r="AE31" s="651"/>
      <c r="AF31" s="651"/>
      <c r="AG31" s="651"/>
      <c r="AH31" s="651"/>
      <c r="AI31" s="651"/>
      <c r="AJ31" s="651"/>
      <c r="AK31" s="651"/>
      <c r="AL31" s="652" t="s">
        <v>246</v>
      </c>
      <c r="AM31" s="653"/>
      <c r="AN31" s="653"/>
      <c r="AO31" s="654"/>
      <c r="AP31" s="704" t="s">
        <v>315</v>
      </c>
      <c r="AQ31" s="705"/>
      <c r="AR31" s="705"/>
      <c r="AS31" s="705"/>
      <c r="AT31" s="710" t="s">
        <v>316</v>
      </c>
      <c r="AU31" s="231"/>
      <c r="AV31" s="231"/>
      <c r="AW31" s="231"/>
      <c r="AX31" s="633" t="s">
        <v>190</v>
      </c>
      <c r="AY31" s="634"/>
      <c r="AZ31" s="634"/>
      <c r="BA31" s="634"/>
      <c r="BB31" s="634"/>
      <c r="BC31" s="634"/>
      <c r="BD31" s="634"/>
      <c r="BE31" s="634"/>
      <c r="BF31" s="635"/>
      <c r="BG31" s="715">
        <v>98.9</v>
      </c>
      <c r="BH31" s="702"/>
      <c r="BI31" s="702"/>
      <c r="BJ31" s="702"/>
      <c r="BK31" s="702"/>
      <c r="BL31" s="702"/>
      <c r="BM31" s="642">
        <v>95.6</v>
      </c>
      <c r="BN31" s="702"/>
      <c r="BO31" s="702"/>
      <c r="BP31" s="702"/>
      <c r="BQ31" s="703"/>
      <c r="BR31" s="715">
        <v>98.5</v>
      </c>
      <c r="BS31" s="702"/>
      <c r="BT31" s="702"/>
      <c r="BU31" s="702"/>
      <c r="BV31" s="702"/>
      <c r="BW31" s="702"/>
      <c r="BX31" s="642">
        <v>95.7</v>
      </c>
      <c r="BY31" s="702"/>
      <c r="BZ31" s="702"/>
      <c r="CA31" s="702"/>
      <c r="CB31" s="703"/>
      <c r="CD31" s="689"/>
      <c r="CE31" s="690"/>
      <c r="CF31" s="662" t="s">
        <v>317</v>
      </c>
      <c r="CG31" s="663"/>
      <c r="CH31" s="663"/>
      <c r="CI31" s="663"/>
      <c r="CJ31" s="663"/>
      <c r="CK31" s="663"/>
      <c r="CL31" s="663"/>
      <c r="CM31" s="663"/>
      <c r="CN31" s="663"/>
      <c r="CO31" s="663"/>
      <c r="CP31" s="663"/>
      <c r="CQ31" s="664"/>
      <c r="CR31" s="647">
        <v>10116</v>
      </c>
      <c r="CS31" s="683"/>
      <c r="CT31" s="683"/>
      <c r="CU31" s="683"/>
      <c r="CV31" s="683"/>
      <c r="CW31" s="683"/>
      <c r="CX31" s="683"/>
      <c r="CY31" s="684"/>
      <c r="CZ31" s="652">
        <v>0.3</v>
      </c>
      <c r="DA31" s="681"/>
      <c r="DB31" s="681"/>
      <c r="DC31" s="685"/>
      <c r="DD31" s="656">
        <v>10116</v>
      </c>
      <c r="DE31" s="683"/>
      <c r="DF31" s="683"/>
      <c r="DG31" s="683"/>
      <c r="DH31" s="683"/>
      <c r="DI31" s="683"/>
      <c r="DJ31" s="683"/>
      <c r="DK31" s="684"/>
      <c r="DL31" s="656">
        <v>10116</v>
      </c>
      <c r="DM31" s="683"/>
      <c r="DN31" s="683"/>
      <c r="DO31" s="683"/>
      <c r="DP31" s="683"/>
      <c r="DQ31" s="683"/>
      <c r="DR31" s="683"/>
      <c r="DS31" s="683"/>
      <c r="DT31" s="683"/>
      <c r="DU31" s="683"/>
      <c r="DV31" s="684"/>
      <c r="DW31" s="652">
        <v>0.5</v>
      </c>
      <c r="DX31" s="681"/>
      <c r="DY31" s="681"/>
      <c r="DZ31" s="681"/>
      <c r="EA31" s="681"/>
      <c r="EB31" s="681"/>
      <c r="EC31" s="682"/>
    </row>
    <row r="32" spans="2:133" ht="11.25" customHeight="1" x14ac:dyDescent="0.2">
      <c r="B32" s="693" t="s">
        <v>318</v>
      </c>
      <c r="C32" s="694"/>
      <c r="D32" s="694"/>
      <c r="E32" s="694"/>
      <c r="F32" s="694"/>
      <c r="G32" s="694"/>
      <c r="H32" s="694"/>
      <c r="I32" s="694"/>
      <c r="J32" s="694"/>
      <c r="K32" s="694"/>
      <c r="L32" s="694"/>
      <c r="M32" s="694"/>
      <c r="N32" s="694"/>
      <c r="O32" s="694"/>
      <c r="P32" s="694"/>
      <c r="Q32" s="695"/>
      <c r="R32" s="647" t="s">
        <v>237</v>
      </c>
      <c r="S32" s="648"/>
      <c r="T32" s="648"/>
      <c r="U32" s="648"/>
      <c r="V32" s="648"/>
      <c r="W32" s="648"/>
      <c r="X32" s="648"/>
      <c r="Y32" s="649"/>
      <c r="Z32" s="650" t="s">
        <v>237</v>
      </c>
      <c r="AA32" s="650"/>
      <c r="AB32" s="650"/>
      <c r="AC32" s="650"/>
      <c r="AD32" s="651" t="s">
        <v>246</v>
      </c>
      <c r="AE32" s="651"/>
      <c r="AF32" s="651"/>
      <c r="AG32" s="651"/>
      <c r="AH32" s="651"/>
      <c r="AI32" s="651"/>
      <c r="AJ32" s="651"/>
      <c r="AK32" s="651"/>
      <c r="AL32" s="652" t="s">
        <v>237</v>
      </c>
      <c r="AM32" s="653"/>
      <c r="AN32" s="653"/>
      <c r="AO32" s="654"/>
      <c r="AP32" s="706"/>
      <c r="AQ32" s="707"/>
      <c r="AR32" s="707"/>
      <c r="AS32" s="707"/>
      <c r="AT32" s="711"/>
      <c r="AU32" s="230" t="s">
        <v>319</v>
      </c>
      <c r="AV32" s="230"/>
      <c r="AW32" s="230"/>
      <c r="AX32" s="644" t="s">
        <v>320</v>
      </c>
      <c r="AY32" s="645"/>
      <c r="AZ32" s="645"/>
      <c r="BA32" s="645"/>
      <c r="BB32" s="645"/>
      <c r="BC32" s="645"/>
      <c r="BD32" s="645"/>
      <c r="BE32" s="645"/>
      <c r="BF32" s="646"/>
      <c r="BG32" s="716">
        <v>99</v>
      </c>
      <c r="BH32" s="683"/>
      <c r="BI32" s="683"/>
      <c r="BJ32" s="683"/>
      <c r="BK32" s="683"/>
      <c r="BL32" s="683"/>
      <c r="BM32" s="653">
        <v>96.2</v>
      </c>
      <c r="BN32" s="713"/>
      <c r="BO32" s="713"/>
      <c r="BP32" s="713"/>
      <c r="BQ32" s="714"/>
      <c r="BR32" s="716">
        <v>98</v>
      </c>
      <c r="BS32" s="683"/>
      <c r="BT32" s="683"/>
      <c r="BU32" s="683"/>
      <c r="BV32" s="683"/>
      <c r="BW32" s="683"/>
      <c r="BX32" s="653">
        <v>96.4</v>
      </c>
      <c r="BY32" s="713"/>
      <c r="BZ32" s="713"/>
      <c r="CA32" s="713"/>
      <c r="CB32" s="714"/>
      <c r="CD32" s="691"/>
      <c r="CE32" s="692"/>
      <c r="CF32" s="662" t="s">
        <v>321</v>
      </c>
      <c r="CG32" s="663"/>
      <c r="CH32" s="663"/>
      <c r="CI32" s="663"/>
      <c r="CJ32" s="663"/>
      <c r="CK32" s="663"/>
      <c r="CL32" s="663"/>
      <c r="CM32" s="663"/>
      <c r="CN32" s="663"/>
      <c r="CO32" s="663"/>
      <c r="CP32" s="663"/>
      <c r="CQ32" s="664"/>
      <c r="CR32" s="647">
        <v>111</v>
      </c>
      <c r="CS32" s="648"/>
      <c r="CT32" s="648"/>
      <c r="CU32" s="648"/>
      <c r="CV32" s="648"/>
      <c r="CW32" s="648"/>
      <c r="CX32" s="648"/>
      <c r="CY32" s="649"/>
      <c r="CZ32" s="652">
        <v>0</v>
      </c>
      <c r="DA32" s="681"/>
      <c r="DB32" s="681"/>
      <c r="DC32" s="685"/>
      <c r="DD32" s="656">
        <v>111</v>
      </c>
      <c r="DE32" s="648"/>
      <c r="DF32" s="648"/>
      <c r="DG32" s="648"/>
      <c r="DH32" s="648"/>
      <c r="DI32" s="648"/>
      <c r="DJ32" s="648"/>
      <c r="DK32" s="649"/>
      <c r="DL32" s="656">
        <v>111</v>
      </c>
      <c r="DM32" s="648"/>
      <c r="DN32" s="648"/>
      <c r="DO32" s="648"/>
      <c r="DP32" s="648"/>
      <c r="DQ32" s="648"/>
      <c r="DR32" s="648"/>
      <c r="DS32" s="648"/>
      <c r="DT32" s="648"/>
      <c r="DU32" s="648"/>
      <c r="DV32" s="649"/>
      <c r="DW32" s="652">
        <v>0</v>
      </c>
      <c r="DX32" s="681"/>
      <c r="DY32" s="681"/>
      <c r="DZ32" s="681"/>
      <c r="EA32" s="681"/>
      <c r="EB32" s="681"/>
      <c r="EC32" s="682"/>
    </row>
    <row r="33" spans="2:133" ht="11.25" customHeight="1" x14ac:dyDescent="0.2">
      <c r="B33" s="644" t="s">
        <v>322</v>
      </c>
      <c r="C33" s="645"/>
      <c r="D33" s="645"/>
      <c r="E33" s="645"/>
      <c r="F33" s="645"/>
      <c r="G33" s="645"/>
      <c r="H33" s="645"/>
      <c r="I33" s="645"/>
      <c r="J33" s="645"/>
      <c r="K33" s="645"/>
      <c r="L33" s="645"/>
      <c r="M33" s="645"/>
      <c r="N33" s="645"/>
      <c r="O33" s="645"/>
      <c r="P33" s="645"/>
      <c r="Q33" s="646"/>
      <c r="R33" s="647">
        <v>198524</v>
      </c>
      <c r="S33" s="648"/>
      <c r="T33" s="648"/>
      <c r="U33" s="648"/>
      <c r="V33" s="648"/>
      <c r="W33" s="648"/>
      <c r="X33" s="648"/>
      <c r="Y33" s="649"/>
      <c r="Z33" s="650">
        <v>5.0999999999999996</v>
      </c>
      <c r="AA33" s="650"/>
      <c r="AB33" s="650"/>
      <c r="AC33" s="650"/>
      <c r="AD33" s="651" t="s">
        <v>237</v>
      </c>
      <c r="AE33" s="651"/>
      <c r="AF33" s="651"/>
      <c r="AG33" s="651"/>
      <c r="AH33" s="651"/>
      <c r="AI33" s="651"/>
      <c r="AJ33" s="651"/>
      <c r="AK33" s="651"/>
      <c r="AL33" s="652" t="s">
        <v>246</v>
      </c>
      <c r="AM33" s="653"/>
      <c r="AN33" s="653"/>
      <c r="AO33" s="654"/>
      <c r="AP33" s="708"/>
      <c r="AQ33" s="709"/>
      <c r="AR33" s="709"/>
      <c r="AS33" s="709"/>
      <c r="AT33" s="712"/>
      <c r="AU33" s="232"/>
      <c r="AV33" s="232"/>
      <c r="AW33" s="232"/>
      <c r="AX33" s="697" t="s">
        <v>323</v>
      </c>
      <c r="AY33" s="698"/>
      <c r="AZ33" s="698"/>
      <c r="BA33" s="698"/>
      <c r="BB33" s="698"/>
      <c r="BC33" s="698"/>
      <c r="BD33" s="698"/>
      <c r="BE33" s="698"/>
      <c r="BF33" s="699"/>
      <c r="BG33" s="717">
        <v>98.7</v>
      </c>
      <c r="BH33" s="718"/>
      <c r="BI33" s="718"/>
      <c r="BJ33" s="718"/>
      <c r="BK33" s="718"/>
      <c r="BL33" s="718"/>
      <c r="BM33" s="719">
        <v>94.8</v>
      </c>
      <c r="BN33" s="718"/>
      <c r="BO33" s="718"/>
      <c r="BP33" s="718"/>
      <c r="BQ33" s="720"/>
      <c r="BR33" s="717">
        <v>98.8</v>
      </c>
      <c r="BS33" s="718"/>
      <c r="BT33" s="718"/>
      <c r="BU33" s="718"/>
      <c r="BV33" s="718"/>
      <c r="BW33" s="718"/>
      <c r="BX33" s="719">
        <v>94.9</v>
      </c>
      <c r="BY33" s="718"/>
      <c r="BZ33" s="718"/>
      <c r="CA33" s="718"/>
      <c r="CB33" s="720"/>
      <c r="CD33" s="662" t="s">
        <v>324</v>
      </c>
      <c r="CE33" s="663"/>
      <c r="CF33" s="663"/>
      <c r="CG33" s="663"/>
      <c r="CH33" s="663"/>
      <c r="CI33" s="663"/>
      <c r="CJ33" s="663"/>
      <c r="CK33" s="663"/>
      <c r="CL33" s="663"/>
      <c r="CM33" s="663"/>
      <c r="CN33" s="663"/>
      <c r="CO33" s="663"/>
      <c r="CP33" s="663"/>
      <c r="CQ33" s="664"/>
      <c r="CR33" s="647">
        <v>2293941</v>
      </c>
      <c r="CS33" s="683"/>
      <c r="CT33" s="683"/>
      <c r="CU33" s="683"/>
      <c r="CV33" s="683"/>
      <c r="CW33" s="683"/>
      <c r="CX33" s="683"/>
      <c r="CY33" s="684"/>
      <c r="CZ33" s="652">
        <v>60.7</v>
      </c>
      <c r="DA33" s="681"/>
      <c r="DB33" s="681"/>
      <c r="DC33" s="685"/>
      <c r="DD33" s="656">
        <v>1578287</v>
      </c>
      <c r="DE33" s="683"/>
      <c r="DF33" s="683"/>
      <c r="DG33" s="683"/>
      <c r="DH33" s="683"/>
      <c r="DI33" s="683"/>
      <c r="DJ33" s="683"/>
      <c r="DK33" s="684"/>
      <c r="DL33" s="656">
        <v>1058931</v>
      </c>
      <c r="DM33" s="683"/>
      <c r="DN33" s="683"/>
      <c r="DO33" s="683"/>
      <c r="DP33" s="683"/>
      <c r="DQ33" s="683"/>
      <c r="DR33" s="683"/>
      <c r="DS33" s="683"/>
      <c r="DT33" s="683"/>
      <c r="DU33" s="683"/>
      <c r="DV33" s="684"/>
      <c r="DW33" s="652">
        <v>49.9</v>
      </c>
      <c r="DX33" s="681"/>
      <c r="DY33" s="681"/>
      <c r="DZ33" s="681"/>
      <c r="EA33" s="681"/>
      <c r="EB33" s="681"/>
      <c r="EC33" s="682"/>
    </row>
    <row r="34" spans="2:133" ht="11.25" customHeight="1" x14ac:dyDescent="0.2">
      <c r="B34" s="644" t="s">
        <v>325</v>
      </c>
      <c r="C34" s="645"/>
      <c r="D34" s="645"/>
      <c r="E34" s="645"/>
      <c r="F34" s="645"/>
      <c r="G34" s="645"/>
      <c r="H34" s="645"/>
      <c r="I34" s="645"/>
      <c r="J34" s="645"/>
      <c r="K34" s="645"/>
      <c r="L34" s="645"/>
      <c r="M34" s="645"/>
      <c r="N34" s="645"/>
      <c r="O34" s="645"/>
      <c r="P34" s="645"/>
      <c r="Q34" s="646"/>
      <c r="R34" s="647">
        <v>156</v>
      </c>
      <c r="S34" s="648"/>
      <c r="T34" s="648"/>
      <c r="U34" s="648"/>
      <c r="V34" s="648"/>
      <c r="W34" s="648"/>
      <c r="X34" s="648"/>
      <c r="Y34" s="649"/>
      <c r="Z34" s="650">
        <v>0</v>
      </c>
      <c r="AA34" s="650"/>
      <c r="AB34" s="650"/>
      <c r="AC34" s="650"/>
      <c r="AD34" s="651">
        <v>68</v>
      </c>
      <c r="AE34" s="651"/>
      <c r="AF34" s="651"/>
      <c r="AG34" s="651"/>
      <c r="AH34" s="651"/>
      <c r="AI34" s="651"/>
      <c r="AJ34" s="651"/>
      <c r="AK34" s="651"/>
      <c r="AL34" s="652">
        <v>0</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326</v>
      </c>
      <c r="CE34" s="663"/>
      <c r="CF34" s="663"/>
      <c r="CG34" s="663"/>
      <c r="CH34" s="663"/>
      <c r="CI34" s="663"/>
      <c r="CJ34" s="663"/>
      <c r="CK34" s="663"/>
      <c r="CL34" s="663"/>
      <c r="CM34" s="663"/>
      <c r="CN34" s="663"/>
      <c r="CO34" s="663"/>
      <c r="CP34" s="663"/>
      <c r="CQ34" s="664"/>
      <c r="CR34" s="647">
        <v>292329</v>
      </c>
      <c r="CS34" s="648"/>
      <c r="CT34" s="648"/>
      <c r="CU34" s="648"/>
      <c r="CV34" s="648"/>
      <c r="CW34" s="648"/>
      <c r="CX34" s="648"/>
      <c r="CY34" s="649"/>
      <c r="CZ34" s="652">
        <v>7.7</v>
      </c>
      <c r="DA34" s="681"/>
      <c r="DB34" s="681"/>
      <c r="DC34" s="685"/>
      <c r="DD34" s="656">
        <v>190522</v>
      </c>
      <c r="DE34" s="648"/>
      <c r="DF34" s="648"/>
      <c r="DG34" s="648"/>
      <c r="DH34" s="648"/>
      <c r="DI34" s="648"/>
      <c r="DJ34" s="648"/>
      <c r="DK34" s="649"/>
      <c r="DL34" s="656">
        <v>117055</v>
      </c>
      <c r="DM34" s="648"/>
      <c r="DN34" s="648"/>
      <c r="DO34" s="648"/>
      <c r="DP34" s="648"/>
      <c r="DQ34" s="648"/>
      <c r="DR34" s="648"/>
      <c r="DS34" s="648"/>
      <c r="DT34" s="648"/>
      <c r="DU34" s="648"/>
      <c r="DV34" s="649"/>
      <c r="DW34" s="652">
        <v>5.5</v>
      </c>
      <c r="DX34" s="681"/>
      <c r="DY34" s="681"/>
      <c r="DZ34" s="681"/>
      <c r="EA34" s="681"/>
      <c r="EB34" s="681"/>
      <c r="EC34" s="682"/>
    </row>
    <row r="35" spans="2:133" ht="11.25" customHeight="1" x14ac:dyDescent="0.2">
      <c r="B35" s="644" t="s">
        <v>327</v>
      </c>
      <c r="C35" s="645"/>
      <c r="D35" s="645"/>
      <c r="E35" s="645"/>
      <c r="F35" s="645"/>
      <c r="G35" s="645"/>
      <c r="H35" s="645"/>
      <c r="I35" s="645"/>
      <c r="J35" s="645"/>
      <c r="K35" s="645"/>
      <c r="L35" s="645"/>
      <c r="M35" s="645"/>
      <c r="N35" s="645"/>
      <c r="O35" s="645"/>
      <c r="P35" s="645"/>
      <c r="Q35" s="646"/>
      <c r="R35" s="647">
        <v>1375</v>
      </c>
      <c r="S35" s="648"/>
      <c r="T35" s="648"/>
      <c r="U35" s="648"/>
      <c r="V35" s="648"/>
      <c r="W35" s="648"/>
      <c r="X35" s="648"/>
      <c r="Y35" s="649"/>
      <c r="Z35" s="650">
        <v>0</v>
      </c>
      <c r="AA35" s="650"/>
      <c r="AB35" s="650"/>
      <c r="AC35" s="650"/>
      <c r="AD35" s="651" t="s">
        <v>246</v>
      </c>
      <c r="AE35" s="651"/>
      <c r="AF35" s="651"/>
      <c r="AG35" s="651"/>
      <c r="AH35" s="651"/>
      <c r="AI35" s="651"/>
      <c r="AJ35" s="651"/>
      <c r="AK35" s="651"/>
      <c r="AL35" s="652" t="s">
        <v>246</v>
      </c>
      <c r="AM35" s="653"/>
      <c r="AN35" s="653"/>
      <c r="AO35" s="654"/>
      <c r="AP35" s="235"/>
      <c r="AQ35" s="626" t="s">
        <v>328</v>
      </c>
      <c r="AR35" s="627"/>
      <c r="AS35" s="627"/>
      <c r="AT35" s="627"/>
      <c r="AU35" s="627"/>
      <c r="AV35" s="627"/>
      <c r="AW35" s="627"/>
      <c r="AX35" s="627"/>
      <c r="AY35" s="627"/>
      <c r="AZ35" s="627"/>
      <c r="BA35" s="627"/>
      <c r="BB35" s="627"/>
      <c r="BC35" s="627"/>
      <c r="BD35" s="627"/>
      <c r="BE35" s="627"/>
      <c r="BF35" s="628"/>
      <c r="BG35" s="626" t="s">
        <v>329</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330</v>
      </c>
      <c r="CE35" s="663"/>
      <c r="CF35" s="663"/>
      <c r="CG35" s="663"/>
      <c r="CH35" s="663"/>
      <c r="CI35" s="663"/>
      <c r="CJ35" s="663"/>
      <c r="CK35" s="663"/>
      <c r="CL35" s="663"/>
      <c r="CM35" s="663"/>
      <c r="CN35" s="663"/>
      <c r="CO35" s="663"/>
      <c r="CP35" s="663"/>
      <c r="CQ35" s="664"/>
      <c r="CR35" s="647">
        <v>8676</v>
      </c>
      <c r="CS35" s="683"/>
      <c r="CT35" s="683"/>
      <c r="CU35" s="683"/>
      <c r="CV35" s="683"/>
      <c r="CW35" s="683"/>
      <c r="CX35" s="683"/>
      <c r="CY35" s="684"/>
      <c r="CZ35" s="652">
        <v>0.2</v>
      </c>
      <c r="DA35" s="681"/>
      <c r="DB35" s="681"/>
      <c r="DC35" s="685"/>
      <c r="DD35" s="656">
        <v>4431</v>
      </c>
      <c r="DE35" s="683"/>
      <c r="DF35" s="683"/>
      <c r="DG35" s="683"/>
      <c r="DH35" s="683"/>
      <c r="DI35" s="683"/>
      <c r="DJ35" s="683"/>
      <c r="DK35" s="684"/>
      <c r="DL35" s="656">
        <v>329</v>
      </c>
      <c r="DM35" s="683"/>
      <c r="DN35" s="683"/>
      <c r="DO35" s="683"/>
      <c r="DP35" s="683"/>
      <c r="DQ35" s="683"/>
      <c r="DR35" s="683"/>
      <c r="DS35" s="683"/>
      <c r="DT35" s="683"/>
      <c r="DU35" s="683"/>
      <c r="DV35" s="684"/>
      <c r="DW35" s="652">
        <v>0</v>
      </c>
      <c r="DX35" s="681"/>
      <c r="DY35" s="681"/>
      <c r="DZ35" s="681"/>
      <c r="EA35" s="681"/>
      <c r="EB35" s="681"/>
      <c r="EC35" s="682"/>
    </row>
    <row r="36" spans="2:133" ht="11.25" customHeight="1" x14ac:dyDescent="0.2">
      <c r="B36" s="644" t="s">
        <v>331</v>
      </c>
      <c r="C36" s="645"/>
      <c r="D36" s="645"/>
      <c r="E36" s="645"/>
      <c r="F36" s="645"/>
      <c r="G36" s="645"/>
      <c r="H36" s="645"/>
      <c r="I36" s="645"/>
      <c r="J36" s="645"/>
      <c r="K36" s="645"/>
      <c r="L36" s="645"/>
      <c r="M36" s="645"/>
      <c r="N36" s="645"/>
      <c r="O36" s="645"/>
      <c r="P36" s="645"/>
      <c r="Q36" s="646"/>
      <c r="R36" s="647">
        <v>52275</v>
      </c>
      <c r="S36" s="648"/>
      <c r="T36" s="648"/>
      <c r="U36" s="648"/>
      <c r="V36" s="648"/>
      <c r="W36" s="648"/>
      <c r="X36" s="648"/>
      <c r="Y36" s="649"/>
      <c r="Z36" s="650">
        <v>1.4</v>
      </c>
      <c r="AA36" s="650"/>
      <c r="AB36" s="650"/>
      <c r="AC36" s="650"/>
      <c r="AD36" s="651" t="s">
        <v>237</v>
      </c>
      <c r="AE36" s="651"/>
      <c r="AF36" s="651"/>
      <c r="AG36" s="651"/>
      <c r="AH36" s="651"/>
      <c r="AI36" s="651"/>
      <c r="AJ36" s="651"/>
      <c r="AK36" s="651"/>
      <c r="AL36" s="652" t="s">
        <v>246</v>
      </c>
      <c r="AM36" s="653"/>
      <c r="AN36" s="653"/>
      <c r="AO36" s="654"/>
      <c r="AP36" s="235"/>
      <c r="AQ36" s="721" t="s">
        <v>332</v>
      </c>
      <c r="AR36" s="722"/>
      <c r="AS36" s="722"/>
      <c r="AT36" s="722"/>
      <c r="AU36" s="722"/>
      <c r="AV36" s="722"/>
      <c r="AW36" s="722"/>
      <c r="AX36" s="722"/>
      <c r="AY36" s="723"/>
      <c r="AZ36" s="636">
        <v>503020</v>
      </c>
      <c r="BA36" s="637"/>
      <c r="BB36" s="637"/>
      <c r="BC36" s="637"/>
      <c r="BD36" s="637"/>
      <c r="BE36" s="637"/>
      <c r="BF36" s="724"/>
      <c r="BG36" s="658" t="s">
        <v>333</v>
      </c>
      <c r="BH36" s="659"/>
      <c r="BI36" s="659"/>
      <c r="BJ36" s="659"/>
      <c r="BK36" s="659"/>
      <c r="BL36" s="659"/>
      <c r="BM36" s="659"/>
      <c r="BN36" s="659"/>
      <c r="BO36" s="659"/>
      <c r="BP36" s="659"/>
      <c r="BQ36" s="659"/>
      <c r="BR36" s="659"/>
      <c r="BS36" s="659"/>
      <c r="BT36" s="659"/>
      <c r="BU36" s="660"/>
      <c r="BV36" s="636">
        <v>33004</v>
      </c>
      <c r="BW36" s="637"/>
      <c r="BX36" s="637"/>
      <c r="BY36" s="637"/>
      <c r="BZ36" s="637"/>
      <c r="CA36" s="637"/>
      <c r="CB36" s="724"/>
      <c r="CD36" s="662" t="s">
        <v>334</v>
      </c>
      <c r="CE36" s="663"/>
      <c r="CF36" s="663"/>
      <c r="CG36" s="663"/>
      <c r="CH36" s="663"/>
      <c r="CI36" s="663"/>
      <c r="CJ36" s="663"/>
      <c r="CK36" s="663"/>
      <c r="CL36" s="663"/>
      <c r="CM36" s="663"/>
      <c r="CN36" s="663"/>
      <c r="CO36" s="663"/>
      <c r="CP36" s="663"/>
      <c r="CQ36" s="664"/>
      <c r="CR36" s="647">
        <v>1341025</v>
      </c>
      <c r="CS36" s="648"/>
      <c r="CT36" s="648"/>
      <c r="CU36" s="648"/>
      <c r="CV36" s="648"/>
      <c r="CW36" s="648"/>
      <c r="CX36" s="648"/>
      <c r="CY36" s="649"/>
      <c r="CZ36" s="652">
        <v>35.5</v>
      </c>
      <c r="DA36" s="681"/>
      <c r="DB36" s="681"/>
      <c r="DC36" s="685"/>
      <c r="DD36" s="656">
        <v>800078</v>
      </c>
      <c r="DE36" s="648"/>
      <c r="DF36" s="648"/>
      <c r="DG36" s="648"/>
      <c r="DH36" s="648"/>
      <c r="DI36" s="648"/>
      <c r="DJ36" s="648"/>
      <c r="DK36" s="649"/>
      <c r="DL36" s="656">
        <v>622519</v>
      </c>
      <c r="DM36" s="648"/>
      <c r="DN36" s="648"/>
      <c r="DO36" s="648"/>
      <c r="DP36" s="648"/>
      <c r="DQ36" s="648"/>
      <c r="DR36" s="648"/>
      <c r="DS36" s="648"/>
      <c r="DT36" s="648"/>
      <c r="DU36" s="648"/>
      <c r="DV36" s="649"/>
      <c r="DW36" s="652">
        <v>29.4</v>
      </c>
      <c r="DX36" s="681"/>
      <c r="DY36" s="681"/>
      <c r="DZ36" s="681"/>
      <c r="EA36" s="681"/>
      <c r="EB36" s="681"/>
      <c r="EC36" s="682"/>
    </row>
    <row r="37" spans="2:133" ht="11.25" customHeight="1" x14ac:dyDescent="0.2">
      <c r="B37" s="644" t="s">
        <v>335</v>
      </c>
      <c r="C37" s="645"/>
      <c r="D37" s="645"/>
      <c r="E37" s="645"/>
      <c r="F37" s="645"/>
      <c r="G37" s="645"/>
      <c r="H37" s="645"/>
      <c r="I37" s="645"/>
      <c r="J37" s="645"/>
      <c r="K37" s="645"/>
      <c r="L37" s="645"/>
      <c r="M37" s="645"/>
      <c r="N37" s="645"/>
      <c r="O37" s="645"/>
      <c r="P37" s="645"/>
      <c r="Q37" s="646"/>
      <c r="R37" s="647">
        <v>81300</v>
      </c>
      <c r="S37" s="648"/>
      <c r="T37" s="648"/>
      <c r="U37" s="648"/>
      <c r="V37" s="648"/>
      <c r="W37" s="648"/>
      <c r="X37" s="648"/>
      <c r="Y37" s="649"/>
      <c r="Z37" s="650">
        <v>2.1</v>
      </c>
      <c r="AA37" s="650"/>
      <c r="AB37" s="650"/>
      <c r="AC37" s="650"/>
      <c r="AD37" s="651" t="s">
        <v>237</v>
      </c>
      <c r="AE37" s="651"/>
      <c r="AF37" s="651"/>
      <c r="AG37" s="651"/>
      <c r="AH37" s="651"/>
      <c r="AI37" s="651"/>
      <c r="AJ37" s="651"/>
      <c r="AK37" s="651"/>
      <c r="AL37" s="652" t="s">
        <v>237</v>
      </c>
      <c r="AM37" s="653"/>
      <c r="AN37" s="653"/>
      <c r="AO37" s="654"/>
      <c r="AQ37" s="725" t="s">
        <v>336</v>
      </c>
      <c r="AR37" s="726"/>
      <c r="AS37" s="726"/>
      <c r="AT37" s="726"/>
      <c r="AU37" s="726"/>
      <c r="AV37" s="726"/>
      <c r="AW37" s="726"/>
      <c r="AX37" s="726"/>
      <c r="AY37" s="727"/>
      <c r="AZ37" s="647">
        <v>166325</v>
      </c>
      <c r="BA37" s="648"/>
      <c r="BB37" s="648"/>
      <c r="BC37" s="648"/>
      <c r="BD37" s="683"/>
      <c r="BE37" s="683"/>
      <c r="BF37" s="714"/>
      <c r="BG37" s="662" t="s">
        <v>337</v>
      </c>
      <c r="BH37" s="663"/>
      <c r="BI37" s="663"/>
      <c r="BJ37" s="663"/>
      <c r="BK37" s="663"/>
      <c r="BL37" s="663"/>
      <c r="BM37" s="663"/>
      <c r="BN37" s="663"/>
      <c r="BO37" s="663"/>
      <c r="BP37" s="663"/>
      <c r="BQ37" s="663"/>
      <c r="BR37" s="663"/>
      <c r="BS37" s="663"/>
      <c r="BT37" s="663"/>
      <c r="BU37" s="664"/>
      <c r="BV37" s="647">
        <v>29703</v>
      </c>
      <c r="BW37" s="648"/>
      <c r="BX37" s="648"/>
      <c r="BY37" s="648"/>
      <c r="BZ37" s="648"/>
      <c r="CA37" s="648"/>
      <c r="CB37" s="657"/>
      <c r="CD37" s="662" t="s">
        <v>338</v>
      </c>
      <c r="CE37" s="663"/>
      <c r="CF37" s="663"/>
      <c r="CG37" s="663"/>
      <c r="CH37" s="663"/>
      <c r="CI37" s="663"/>
      <c r="CJ37" s="663"/>
      <c r="CK37" s="663"/>
      <c r="CL37" s="663"/>
      <c r="CM37" s="663"/>
      <c r="CN37" s="663"/>
      <c r="CO37" s="663"/>
      <c r="CP37" s="663"/>
      <c r="CQ37" s="664"/>
      <c r="CR37" s="647">
        <v>649708</v>
      </c>
      <c r="CS37" s="683"/>
      <c r="CT37" s="683"/>
      <c r="CU37" s="683"/>
      <c r="CV37" s="683"/>
      <c r="CW37" s="683"/>
      <c r="CX37" s="683"/>
      <c r="CY37" s="684"/>
      <c r="CZ37" s="652">
        <v>17.2</v>
      </c>
      <c r="DA37" s="681"/>
      <c r="DB37" s="681"/>
      <c r="DC37" s="685"/>
      <c r="DD37" s="656">
        <v>581294</v>
      </c>
      <c r="DE37" s="683"/>
      <c r="DF37" s="683"/>
      <c r="DG37" s="683"/>
      <c r="DH37" s="683"/>
      <c r="DI37" s="683"/>
      <c r="DJ37" s="683"/>
      <c r="DK37" s="684"/>
      <c r="DL37" s="656">
        <v>534275</v>
      </c>
      <c r="DM37" s="683"/>
      <c r="DN37" s="683"/>
      <c r="DO37" s="683"/>
      <c r="DP37" s="683"/>
      <c r="DQ37" s="683"/>
      <c r="DR37" s="683"/>
      <c r="DS37" s="683"/>
      <c r="DT37" s="683"/>
      <c r="DU37" s="683"/>
      <c r="DV37" s="684"/>
      <c r="DW37" s="652">
        <v>25.2</v>
      </c>
      <c r="DX37" s="681"/>
      <c r="DY37" s="681"/>
      <c r="DZ37" s="681"/>
      <c r="EA37" s="681"/>
      <c r="EB37" s="681"/>
      <c r="EC37" s="682"/>
    </row>
    <row r="38" spans="2:133" ht="11.25" customHeight="1" x14ac:dyDescent="0.2">
      <c r="B38" s="644" t="s">
        <v>339</v>
      </c>
      <c r="C38" s="645"/>
      <c r="D38" s="645"/>
      <c r="E38" s="645"/>
      <c r="F38" s="645"/>
      <c r="G38" s="645"/>
      <c r="H38" s="645"/>
      <c r="I38" s="645"/>
      <c r="J38" s="645"/>
      <c r="K38" s="645"/>
      <c r="L38" s="645"/>
      <c r="M38" s="645"/>
      <c r="N38" s="645"/>
      <c r="O38" s="645"/>
      <c r="P38" s="645"/>
      <c r="Q38" s="646"/>
      <c r="R38" s="647">
        <v>42277</v>
      </c>
      <c r="S38" s="648"/>
      <c r="T38" s="648"/>
      <c r="U38" s="648"/>
      <c r="V38" s="648"/>
      <c r="W38" s="648"/>
      <c r="X38" s="648"/>
      <c r="Y38" s="649"/>
      <c r="Z38" s="650">
        <v>1.1000000000000001</v>
      </c>
      <c r="AA38" s="650"/>
      <c r="AB38" s="650"/>
      <c r="AC38" s="650"/>
      <c r="AD38" s="651">
        <v>895</v>
      </c>
      <c r="AE38" s="651"/>
      <c r="AF38" s="651"/>
      <c r="AG38" s="651"/>
      <c r="AH38" s="651"/>
      <c r="AI38" s="651"/>
      <c r="AJ38" s="651"/>
      <c r="AK38" s="651"/>
      <c r="AL38" s="652">
        <v>0</v>
      </c>
      <c r="AM38" s="653"/>
      <c r="AN38" s="653"/>
      <c r="AO38" s="654"/>
      <c r="AQ38" s="725" t="s">
        <v>340</v>
      </c>
      <c r="AR38" s="726"/>
      <c r="AS38" s="726"/>
      <c r="AT38" s="726"/>
      <c r="AU38" s="726"/>
      <c r="AV38" s="726"/>
      <c r="AW38" s="726"/>
      <c r="AX38" s="726"/>
      <c r="AY38" s="727"/>
      <c r="AZ38" s="647">
        <v>77195</v>
      </c>
      <c r="BA38" s="648"/>
      <c r="BB38" s="648"/>
      <c r="BC38" s="648"/>
      <c r="BD38" s="683"/>
      <c r="BE38" s="683"/>
      <c r="BF38" s="714"/>
      <c r="BG38" s="662" t="s">
        <v>341</v>
      </c>
      <c r="BH38" s="663"/>
      <c r="BI38" s="663"/>
      <c r="BJ38" s="663"/>
      <c r="BK38" s="663"/>
      <c r="BL38" s="663"/>
      <c r="BM38" s="663"/>
      <c r="BN38" s="663"/>
      <c r="BO38" s="663"/>
      <c r="BP38" s="663"/>
      <c r="BQ38" s="663"/>
      <c r="BR38" s="663"/>
      <c r="BS38" s="663"/>
      <c r="BT38" s="663"/>
      <c r="BU38" s="664"/>
      <c r="BV38" s="647">
        <v>740</v>
      </c>
      <c r="BW38" s="648"/>
      <c r="BX38" s="648"/>
      <c r="BY38" s="648"/>
      <c r="BZ38" s="648"/>
      <c r="CA38" s="648"/>
      <c r="CB38" s="657"/>
      <c r="CD38" s="662" t="s">
        <v>342</v>
      </c>
      <c r="CE38" s="663"/>
      <c r="CF38" s="663"/>
      <c r="CG38" s="663"/>
      <c r="CH38" s="663"/>
      <c r="CI38" s="663"/>
      <c r="CJ38" s="663"/>
      <c r="CK38" s="663"/>
      <c r="CL38" s="663"/>
      <c r="CM38" s="663"/>
      <c r="CN38" s="663"/>
      <c r="CO38" s="663"/>
      <c r="CP38" s="663"/>
      <c r="CQ38" s="664"/>
      <c r="CR38" s="647">
        <v>469712</v>
      </c>
      <c r="CS38" s="648"/>
      <c r="CT38" s="648"/>
      <c r="CU38" s="648"/>
      <c r="CV38" s="648"/>
      <c r="CW38" s="648"/>
      <c r="CX38" s="648"/>
      <c r="CY38" s="649"/>
      <c r="CZ38" s="652">
        <v>12.4</v>
      </c>
      <c r="DA38" s="681"/>
      <c r="DB38" s="681"/>
      <c r="DC38" s="685"/>
      <c r="DD38" s="656">
        <v>421038</v>
      </c>
      <c r="DE38" s="648"/>
      <c r="DF38" s="648"/>
      <c r="DG38" s="648"/>
      <c r="DH38" s="648"/>
      <c r="DI38" s="648"/>
      <c r="DJ38" s="648"/>
      <c r="DK38" s="649"/>
      <c r="DL38" s="656">
        <v>319028</v>
      </c>
      <c r="DM38" s="648"/>
      <c r="DN38" s="648"/>
      <c r="DO38" s="648"/>
      <c r="DP38" s="648"/>
      <c r="DQ38" s="648"/>
      <c r="DR38" s="648"/>
      <c r="DS38" s="648"/>
      <c r="DT38" s="648"/>
      <c r="DU38" s="648"/>
      <c r="DV38" s="649"/>
      <c r="DW38" s="652">
        <v>15</v>
      </c>
      <c r="DX38" s="681"/>
      <c r="DY38" s="681"/>
      <c r="DZ38" s="681"/>
      <c r="EA38" s="681"/>
      <c r="EB38" s="681"/>
      <c r="EC38" s="682"/>
    </row>
    <row r="39" spans="2:133" ht="11.25" customHeight="1" x14ac:dyDescent="0.2">
      <c r="B39" s="644" t="s">
        <v>343</v>
      </c>
      <c r="C39" s="645"/>
      <c r="D39" s="645"/>
      <c r="E39" s="645"/>
      <c r="F39" s="645"/>
      <c r="G39" s="645"/>
      <c r="H39" s="645"/>
      <c r="I39" s="645"/>
      <c r="J39" s="645"/>
      <c r="K39" s="645"/>
      <c r="L39" s="645"/>
      <c r="M39" s="645"/>
      <c r="N39" s="645"/>
      <c r="O39" s="645"/>
      <c r="P39" s="645"/>
      <c r="Q39" s="646"/>
      <c r="R39" s="647">
        <v>364600</v>
      </c>
      <c r="S39" s="648"/>
      <c r="T39" s="648"/>
      <c r="U39" s="648"/>
      <c r="V39" s="648"/>
      <c r="W39" s="648"/>
      <c r="X39" s="648"/>
      <c r="Y39" s="649"/>
      <c r="Z39" s="650">
        <v>9.4</v>
      </c>
      <c r="AA39" s="650"/>
      <c r="AB39" s="650"/>
      <c r="AC39" s="650"/>
      <c r="AD39" s="651" t="s">
        <v>246</v>
      </c>
      <c r="AE39" s="651"/>
      <c r="AF39" s="651"/>
      <c r="AG39" s="651"/>
      <c r="AH39" s="651"/>
      <c r="AI39" s="651"/>
      <c r="AJ39" s="651"/>
      <c r="AK39" s="651"/>
      <c r="AL39" s="652" t="s">
        <v>237</v>
      </c>
      <c r="AM39" s="653"/>
      <c r="AN39" s="653"/>
      <c r="AO39" s="654"/>
      <c r="AQ39" s="725" t="s">
        <v>344</v>
      </c>
      <c r="AR39" s="726"/>
      <c r="AS39" s="726"/>
      <c r="AT39" s="726"/>
      <c r="AU39" s="726"/>
      <c r="AV39" s="726"/>
      <c r="AW39" s="726"/>
      <c r="AX39" s="726"/>
      <c r="AY39" s="727"/>
      <c r="AZ39" s="647">
        <v>29131</v>
      </c>
      <c r="BA39" s="648"/>
      <c r="BB39" s="648"/>
      <c r="BC39" s="648"/>
      <c r="BD39" s="683"/>
      <c r="BE39" s="683"/>
      <c r="BF39" s="714"/>
      <c r="BG39" s="662" t="s">
        <v>345</v>
      </c>
      <c r="BH39" s="663"/>
      <c r="BI39" s="663"/>
      <c r="BJ39" s="663"/>
      <c r="BK39" s="663"/>
      <c r="BL39" s="663"/>
      <c r="BM39" s="663"/>
      <c r="BN39" s="663"/>
      <c r="BO39" s="663"/>
      <c r="BP39" s="663"/>
      <c r="BQ39" s="663"/>
      <c r="BR39" s="663"/>
      <c r="BS39" s="663"/>
      <c r="BT39" s="663"/>
      <c r="BU39" s="664"/>
      <c r="BV39" s="647">
        <v>1292</v>
      </c>
      <c r="BW39" s="648"/>
      <c r="BX39" s="648"/>
      <c r="BY39" s="648"/>
      <c r="BZ39" s="648"/>
      <c r="CA39" s="648"/>
      <c r="CB39" s="657"/>
      <c r="CD39" s="662" t="s">
        <v>346</v>
      </c>
      <c r="CE39" s="663"/>
      <c r="CF39" s="663"/>
      <c r="CG39" s="663"/>
      <c r="CH39" s="663"/>
      <c r="CI39" s="663"/>
      <c r="CJ39" s="663"/>
      <c r="CK39" s="663"/>
      <c r="CL39" s="663"/>
      <c r="CM39" s="663"/>
      <c r="CN39" s="663"/>
      <c r="CO39" s="663"/>
      <c r="CP39" s="663"/>
      <c r="CQ39" s="664"/>
      <c r="CR39" s="647">
        <v>182199</v>
      </c>
      <c r="CS39" s="683"/>
      <c r="CT39" s="683"/>
      <c r="CU39" s="683"/>
      <c r="CV39" s="683"/>
      <c r="CW39" s="683"/>
      <c r="CX39" s="683"/>
      <c r="CY39" s="684"/>
      <c r="CZ39" s="652">
        <v>4.8</v>
      </c>
      <c r="DA39" s="681"/>
      <c r="DB39" s="681"/>
      <c r="DC39" s="685"/>
      <c r="DD39" s="656">
        <v>162218</v>
      </c>
      <c r="DE39" s="683"/>
      <c r="DF39" s="683"/>
      <c r="DG39" s="683"/>
      <c r="DH39" s="683"/>
      <c r="DI39" s="683"/>
      <c r="DJ39" s="683"/>
      <c r="DK39" s="684"/>
      <c r="DL39" s="656" t="s">
        <v>237</v>
      </c>
      <c r="DM39" s="683"/>
      <c r="DN39" s="683"/>
      <c r="DO39" s="683"/>
      <c r="DP39" s="683"/>
      <c r="DQ39" s="683"/>
      <c r="DR39" s="683"/>
      <c r="DS39" s="683"/>
      <c r="DT39" s="683"/>
      <c r="DU39" s="683"/>
      <c r="DV39" s="684"/>
      <c r="DW39" s="652" t="s">
        <v>246</v>
      </c>
      <c r="DX39" s="681"/>
      <c r="DY39" s="681"/>
      <c r="DZ39" s="681"/>
      <c r="EA39" s="681"/>
      <c r="EB39" s="681"/>
      <c r="EC39" s="682"/>
    </row>
    <row r="40" spans="2:133" ht="11.25" customHeight="1" x14ac:dyDescent="0.2">
      <c r="B40" s="644" t="s">
        <v>347</v>
      </c>
      <c r="C40" s="645"/>
      <c r="D40" s="645"/>
      <c r="E40" s="645"/>
      <c r="F40" s="645"/>
      <c r="G40" s="645"/>
      <c r="H40" s="645"/>
      <c r="I40" s="645"/>
      <c r="J40" s="645"/>
      <c r="K40" s="645"/>
      <c r="L40" s="645"/>
      <c r="M40" s="645"/>
      <c r="N40" s="645"/>
      <c r="O40" s="645"/>
      <c r="P40" s="645"/>
      <c r="Q40" s="646"/>
      <c r="R40" s="647" t="s">
        <v>237</v>
      </c>
      <c r="S40" s="648"/>
      <c r="T40" s="648"/>
      <c r="U40" s="648"/>
      <c r="V40" s="648"/>
      <c r="W40" s="648"/>
      <c r="X40" s="648"/>
      <c r="Y40" s="649"/>
      <c r="Z40" s="650" t="s">
        <v>246</v>
      </c>
      <c r="AA40" s="650"/>
      <c r="AB40" s="650"/>
      <c r="AC40" s="650"/>
      <c r="AD40" s="651" t="s">
        <v>237</v>
      </c>
      <c r="AE40" s="651"/>
      <c r="AF40" s="651"/>
      <c r="AG40" s="651"/>
      <c r="AH40" s="651"/>
      <c r="AI40" s="651"/>
      <c r="AJ40" s="651"/>
      <c r="AK40" s="651"/>
      <c r="AL40" s="652" t="s">
        <v>237</v>
      </c>
      <c r="AM40" s="653"/>
      <c r="AN40" s="653"/>
      <c r="AO40" s="654"/>
      <c r="AQ40" s="725" t="s">
        <v>348</v>
      </c>
      <c r="AR40" s="726"/>
      <c r="AS40" s="726"/>
      <c r="AT40" s="726"/>
      <c r="AU40" s="726"/>
      <c r="AV40" s="726"/>
      <c r="AW40" s="726"/>
      <c r="AX40" s="726"/>
      <c r="AY40" s="727"/>
      <c r="AZ40" s="647">
        <v>4177</v>
      </c>
      <c r="BA40" s="648"/>
      <c r="BB40" s="648"/>
      <c r="BC40" s="648"/>
      <c r="BD40" s="683"/>
      <c r="BE40" s="683"/>
      <c r="BF40" s="714"/>
      <c r="BG40" s="734" t="s">
        <v>349</v>
      </c>
      <c r="BH40" s="735"/>
      <c r="BI40" s="735"/>
      <c r="BJ40" s="735"/>
      <c r="BK40" s="735"/>
      <c r="BL40" s="236"/>
      <c r="BM40" s="663" t="s">
        <v>350</v>
      </c>
      <c r="BN40" s="663"/>
      <c r="BO40" s="663"/>
      <c r="BP40" s="663"/>
      <c r="BQ40" s="663"/>
      <c r="BR40" s="663"/>
      <c r="BS40" s="663"/>
      <c r="BT40" s="663"/>
      <c r="BU40" s="664"/>
      <c r="BV40" s="647">
        <v>88</v>
      </c>
      <c r="BW40" s="648"/>
      <c r="BX40" s="648"/>
      <c r="BY40" s="648"/>
      <c r="BZ40" s="648"/>
      <c r="CA40" s="648"/>
      <c r="CB40" s="657"/>
      <c r="CD40" s="662" t="s">
        <v>351</v>
      </c>
      <c r="CE40" s="663"/>
      <c r="CF40" s="663"/>
      <c r="CG40" s="663"/>
      <c r="CH40" s="663"/>
      <c r="CI40" s="663"/>
      <c r="CJ40" s="663"/>
      <c r="CK40" s="663"/>
      <c r="CL40" s="663"/>
      <c r="CM40" s="663"/>
      <c r="CN40" s="663"/>
      <c r="CO40" s="663"/>
      <c r="CP40" s="663"/>
      <c r="CQ40" s="664"/>
      <c r="CR40" s="647" t="s">
        <v>246</v>
      </c>
      <c r="CS40" s="648"/>
      <c r="CT40" s="648"/>
      <c r="CU40" s="648"/>
      <c r="CV40" s="648"/>
      <c r="CW40" s="648"/>
      <c r="CX40" s="648"/>
      <c r="CY40" s="649"/>
      <c r="CZ40" s="652" t="s">
        <v>237</v>
      </c>
      <c r="DA40" s="681"/>
      <c r="DB40" s="681"/>
      <c r="DC40" s="685"/>
      <c r="DD40" s="656" t="s">
        <v>246</v>
      </c>
      <c r="DE40" s="648"/>
      <c r="DF40" s="648"/>
      <c r="DG40" s="648"/>
      <c r="DH40" s="648"/>
      <c r="DI40" s="648"/>
      <c r="DJ40" s="648"/>
      <c r="DK40" s="649"/>
      <c r="DL40" s="656" t="s">
        <v>246</v>
      </c>
      <c r="DM40" s="648"/>
      <c r="DN40" s="648"/>
      <c r="DO40" s="648"/>
      <c r="DP40" s="648"/>
      <c r="DQ40" s="648"/>
      <c r="DR40" s="648"/>
      <c r="DS40" s="648"/>
      <c r="DT40" s="648"/>
      <c r="DU40" s="648"/>
      <c r="DV40" s="649"/>
      <c r="DW40" s="652" t="s">
        <v>246</v>
      </c>
      <c r="DX40" s="681"/>
      <c r="DY40" s="681"/>
      <c r="DZ40" s="681"/>
      <c r="EA40" s="681"/>
      <c r="EB40" s="681"/>
      <c r="EC40" s="682"/>
    </row>
    <row r="41" spans="2:133" ht="11.25" customHeight="1" x14ac:dyDescent="0.2">
      <c r="B41" s="644" t="s">
        <v>352</v>
      </c>
      <c r="C41" s="645"/>
      <c r="D41" s="645"/>
      <c r="E41" s="645"/>
      <c r="F41" s="645"/>
      <c r="G41" s="645"/>
      <c r="H41" s="645"/>
      <c r="I41" s="645"/>
      <c r="J41" s="645"/>
      <c r="K41" s="645"/>
      <c r="L41" s="645"/>
      <c r="M41" s="645"/>
      <c r="N41" s="645"/>
      <c r="O41" s="645"/>
      <c r="P41" s="645"/>
      <c r="Q41" s="646"/>
      <c r="R41" s="647" t="s">
        <v>237</v>
      </c>
      <c r="S41" s="648"/>
      <c r="T41" s="648"/>
      <c r="U41" s="648"/>
      <c r="V41" s="648"/>
      <c r="W41" s="648"/>
      <c r="X41" s="648"/>
      <c r="Y41" s="649"/>
      <c r="Z41" s="650" t="s">
        <v>246</v>
      </c>
      <c r="AA41" s="650"/>
      <c r="AB41" s="650"/>
      <c r="AC41" s="650"/>
      <c r="AD41" s="651" t="s">
        <v>246</v>
      </c>
      <c r="AE41" s="651"/>
      <c r="AF41" s="651"/>
      <c r="AG41" s="651"/>
      <c r="AH41" s="651"/>
      <c r="AI41" s="651"/>
      <c r="AJ41" s="651"/>
      <c r="AK41" s="651"/>
      <c r="AL41" s="652" t="s">
        <v>246</v>
      </c>
      <c r="AM41" s="653"/>
      <c r="AN41" s="653"/>
      <c r="AO41" s="654"/>
      <c r="AQ41" s="725" t="s">
        <v>353</v>
      </c>
      <c r="AR41" s="726"/>
      <c r="AS41" s="726"/>
      <c r="AT41" s="726"/>
      <c r="AU41" s="726"/>
      <c r="AV41" s="726"/>
      <c r="AW41" s="726"/>
      <c r="AX41" s="726"/>
      <c r="AY41" s="727"/>
      <c r="AZ41" s="647">
        <v>84310</v>
      </c>
      <c r="BA41" s="648"/>
      <c r="BB41" s="648"/>
      <c r="BC41" s="648"/>
      <c r="BD41" s="683"/>
      <c r="BE41" s="683"/>
      <c r="BF41" s="714"/>
      <c r="BG41" s="734"/>
      <c r="BH41" s="735"/>
      <c r="BI41" s="735"/>
      <c r="BJ41" s="735"/>
      <c r="BK41" s="735"/>
      <c r="BL41" s="236"/>
      <c r="BM41" s="663" t="s">
        <v>354</v>
      </c>
      <c r="BN41" s="663"/>
      <c r="BO41" s="663"/>
      <c r="BP41" s="663"/>
      <c r="BQ41" s="663"/>
      <c r="BR41" s="663"/>
      <c r="BS41" s="663"/>
      <c r="BT41" s="663"/>
      <c r="BU41" s="664"/>
      <c r="BV41" s="647">
        <v>4</v>
      </c>
      <c r="BW41" s="648"/>
      <c r="BX41" s="648"/>
      <c r="BY41" s="648"/>
      <c r="BZ41" s="648"/>
      <c r="CA41" s="648"/>
      <c r="CB41" s="657"/>
      <c r="CD41" s="662" t="s">
        <v>355</v>
      </c>
      <c r="CE41" s="663"/>
      <c r="CF41" s="663"/>
      <c r="CG41" s="663"/>
      <c r="CH41" s="663"/>
      <c r="CI41" s="663"/>
      <c r="CJ41" s="663"/>
      <c r="CK41" s="663"/>
      <c r="CL41" s="663"/>
      <c r="CM41" s="663"/>
      <c r="CN41" s="663"/>
      <c r="CO41" s="663"/>
      <c r="CP41" s="663"/>
      <c r="CQ41" s="664"/>
      <c r="CR41" s="647" t="s">
        <v>237</v>
      </c>
      <c r="CS41" s="683"/>
      <c r="CT41" s="683"/>
      <c r="CU41" s="683"/>
      <c r="CV41" s="683"/>
      <c r="CW41" s="683"/>
      <c r="CX41" s="683"/>
      <c r="CY41" s="684"/>
      <c r="CZ41" s="652" t="s">
        <v>246</v>
      </c>
      <c r="DA41" s="681"/>
      <c r="DB41" s="681"/>
      <c r="DC41" s="685"/>
      <c r="DD41" s="656" t="s">
        <v>237</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2">
      <c r="B42" s="644" t="s">
        <v>356</v>
      </c>
      <c r="C42" s="645"/>
      <c r="D42" s="645"/>
      <c r="E42" s="645"/>
      <c r="F42" s="645"/>
      <c r="G42" s="645"/>
      <c r="H42" s="645"/>
      <c r="I42" s="645"/>
      <c r="J42" s="645"/>
      <c r="K42" s="645"/>
      <c r="L42" s="645"/>
      <c r="M42" s="645"/>
      <c r="N42" s="645"/>
      <c r="O42" s="645"/>
      <c r="P42" s="645"/>
      <c r="Q42" s="646"/>
      <c r="R42" s="647">
        <v>59300</v>
      </c>
      <c r="S42" s="648"/>
      <c r="T42" s="648"/>
      <c r="U42" s="648"/>
      <c r="V42" s="648"/>
      <c r="W42" s="648"/>
      <c r="X42" s="648"/>
      <c r="Y42" s="649"/>
      <c r="Z42" s="650">
        <v>1.5</v>
      </c>
      <c r="AA42" s="650"/>
      <c r="AB42" s="650"/>
      <c r="AC42" s="650"/>
      <c r="AD42" s="651" t="s">
        <v>246</v>
      </c>
      <c r="AE42" s="651"/>
      <c r="AF42" s="651"/>
      <c r="AG42" s="651"/>
      <c r="AH42" s="651"/>
      <c r="AI42" s="651"/>
      <c r="AJ42" s="651"/>
      <c r="AK42" s="651"/>
      <c r="AL42" s="652" t="s">
        <v>246</v>
      </c>
      <c r="AM42" s="653"/>
      <c r="AN42" s="653"/>
      <c r="AO42" s="654"/>
      <c r="AQ42" s="746" t="s">
        <v>357</v>
      </c>
      <c r="AR42" s="747"/>
      <c r="AS42" s="747"/>
      <c r="AT42" s="747"/>
      <c r="AU42" s="747"/>
      <c r="AV42" s="747"/>
      <c r="AW42" s="747"/>
      <c r="AX42" s="747"/>
      <c r="AY42" s="748"/>
      <c r="AZ42" s="738">
        <v>141882</v>
      </c>
      <c r="BA42" s="739"/>
      <c r="BB42" s="739"/>
      <c r="BC42" s="739"/>
      <c r="BD42" s="718"/>
      <c r="BE42" s="718"/>
      <c r="BF42" s="720"/>
      <c r="BG42" s="736"/>
      <c r="BH42" s="737"/>
      <c r="BI42" s="737"/>
      <c r="BJ42" s="737"/>
      <c r="BK42" s="737"/>
      <c r="BL42" s="237"/>
      <c r="BM42" s="673" t="s">
        <v>358</v>
      </c>
      <c r="BN42" s="673"/>
      <c r="BO42" s="673"/>
      <c r="BP42" s="673"/>
      <c r="BQ42" s="673"/>
      <c r="BR42" s="673"/>
      <c r="BS42" s="673"/>
      <c r="BT42" s="673"/>
      <c r="BU42" s="674"/>
      <c r="BV42" s="738">
        <v>294</v>
      </c>
      <c r="BW42" s="739"/>
      <c r="BX42" s="739"/>
      <c r="BY42" s="739"/>
      <c r="BZ42" s="739"/>
      <c r="CA42" s="739"/>
      <c r="CB42" s="745"/>
      <c r="CD42" s="644" t="s">
        <v>359</v>
      </c>
      <c r="CE42" s="645"/>
      <c r="CF42" s="645"/>
      <c r="CG42" s="645"/>
      <c r="CH42" s="645"/>
      <c r="CI42" s="645"/>
      <c r="CJ42" s="645"/>
      <c r="CK42" s="645"/>
      <c r="CL42" s="645"/>
      <c r="CM42" s="645"/>
      <c r="CN42" s="645"/>
      <c r="CO42" s="645"/>
      <c r="CP42" s="645"/>
      <c r="CQ42" s="646"/>
      <c r="CR42" s="647">
        <v>325854</v>
      </c>
      <c r="CS42" s="648"/>
      <c r="CT42" s="648"/>
      <c r="CU42" s="648"/>
      <c r="CV42" s="648"/>
      <c r="CW42" s="648"/>
      <c r="CX42" s="648"/>
      <c r="CY42" s="649"/>
      <c r="CZ42" s="652">
        <v>8.6</v>
      </c>
      <c r="DA42" s="653"/>
      <c r="DB42" s="653"/>
      <c r="DC42" s="665"/>
      <c r="DD42" s="656">
        <v>30009</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2">
      <c r="B43" s="697" t="s">
        <v>360</v>
      </c>
      <c r="C43" s="698"/>
      <c r="D43" s="698"/>
      <c r="E43" s="698"/>
      <c r="F43" s="698"/>
      <c r="G43" s="698"/>
      <c r="H43" s="698"/>
      <c r="I43" s="698"/>
      <c r="J43" s="698"/>
      <c r="K43" s="698"/>
      <c r="L43" s="698"/>
      <c r="M43" s="698"/>
      <c r="N43" s="698"/>
      <c r="O43" s="698"/>
      <c r="P43" s="698"/>
      <c r="Q43" s="699"/>
      <c r="R43" s="738">
        <v>3861595</v>
      </c>
      <c r="S43" s="739"/>
      <c r="T43" s="739"/>
      <c r="U43" s="739"/>
      <c r="V43" s="739"/>
      <c r="W43" s="739"/>
      <c r="X43" s="739"/>
      <c r="Y43" s="740"/>
      <c r="Z43" s="741">
        <v>100</v>
      </c>
      <c r="AA43" s="741"/>
      <c r="AB43" s="741"/>
      <c r="AC43" s="741"/>
      <c r="AD43" s="742">
        <v>2061552</v>
      </c>
      <c r="AE43" s="742"/>
      <c r="AF43" s="742"/>
      <c r="AG43" s="742"/>
      <c r="AH43" s="742"/>
      <c r="AI43" s="742"/>
      <c r="AJ43" s="742"/>
      <c r="AK43" s="742"/>
      <c r="AL43" s="743">
        <v>100</v>
      </c>
      <c r="AM43" s="719"/>
      <c r="AN43" s="719"/>
      <c r="AO43" s="744"/>
      <c r="BV43" s="238"/>
      <c r="BW43" s="238"/>
      <c r="BX43" s="238"/>
      <c r="BY43" s="238"/>
      <c r="BZ43" s="238"/>
      <c r="CA43" s="238"/>
      <c r="CB43" s="238"/>
      <c r="CD43" s="644" t="s">
        <v>361</v>
      </c>
      <c r="CE43" s="645"/>
      <c r="CF43" s="645"/>
      <c r="CG43" s="645"/>
      <c r="CH43" s="645"/>
      <c r="CI43" s="645"/>
      <c r="CJ43" s="645"/>
      <c r="CK43" s="645"/>
      <c r="CL43" s="645"/>
      <c r="CM43" s="645"/>
      <c r="CN43" s="645"/>
      <c r="CO43" s="645"/>
      <c r="CP43" s="645"/>
      <c r="CQ43" s="646"/>
      <c r="CR43" s="647">
        <v>9759</v>
      </c>
      <c r="CS43" s="683"/>
      <c r="CT43" s="683"/>
      <c r="CU43" s="683"/>
      <c r="CV43" s="683"/>
      <c r="CW43" s="683"/>
      <c r="CX43" s="683"/>
      <c r="CY43" s="684"/>
      <c r="CZ43" s="652">
        <v>0.3</v>
      </c>
      <c r="DA43" s="681"/>
      <c r="DB43" s="681"/>
      <c r="DC43" s="685"/>
      <c r="DD43" s="656">
        <v>1280</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308</v>
      </c>
      <c r="CE44" s="760"/>
      <c r="CF44" s="644" t="s">
        <v>362</v>
      </c>
      <c r="CG44" s="645"/>
      <c r="CH44" s="645"/>
      <c r="CI44" s="645"/>
      <c r="CJ44" s="645"/>
      <c r="CK44" s="645"/>
      <c r="CL44" s="645"/>
      <c r="CM44" s="645"/>
      <c r="CN44" s="645"/>
      <c r="CO44" s="645"/>
      <c r="CP44" s="645"/>
      <c r="CQ44" s="646"/>
      <c r="CR44" s="647">
        <v>283806</v>
      </c>
      <c r="CS44" s="648"/>
      <c r="CT44" s="648"/>
      <c r="CU44" s="648"/>
      <c r="CV44" s="648"/>
      <c r="CW44" s="648"/>
      <c r="CX44" s="648"/>
      <c r="CY44" s="649"/>
      <c r="CZ44" s="652">
        <v>7.5</v>
      </c>
      <c r="DA44" s="653"/>
      <c r="DB44" s="653"/>
      <c r="DC44" s="665"/>
      <c r="DD44" s="656">
        <v>24517</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2">
      <c r="B45" s="240" t="s">
        <v>363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364</v>
      </c>
      <c r="CG45" s="645"/>
      <c r="CH45" s="645"/>
      <c r="CI45" s="645"/>
      <c r="CJ45" s="645"/>
      <c r="CK45" s="645"/>
      <c r="CL45" s="645"/>
      <c r="CM45" s="645"/>
      <c r="CN45" s="645"/>
      <c r="CO45" s="645"/>
      <c r="CP45" s="645"/>
      <c r="CQ45" s="646"/>
      <c r="CR45" s="647">
        <v>85578</v>
      </c>
      <c r="CS45" s="683"/>
      <c r="CT45" s="683"/>
      <c r="CU45" s="683"/>
      <c r="CV45" s="683"/>
      <c r="CW45" s="683"/>
      <c r="CX45" s="683"/>
      <c r="CY45" s="684"/>
      <c r="CZ45" s="652">
        <v>2.2999999999999998</v>
      </c>
      <c r="DA45" s="681"/>
      <c r="DB45" s="681"/>
      <c r="DC45" s="685"/>
      <c r="DD45" s="656">
        <v>6120</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2">
      <c r="B46" s="241" t="s">
        <v>365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366</v>
      </c>
      <c r="CG46" s="645"/>
      <c r="CH46" s="645"/>
      <c r="CI46" s="645"/>
      <c r="CJ46" s="645"/>
      <c r="CK46" s="645"/>
      <c r="CL46" s="645"/>
      <c r="CM46" s="645"/>
      <c r="CN46" s="645"/>
      <c r="CO46" s="645"/>
      <c r="CP46" s="645"/>
      <c r="CQ46" s="646"/>
      <c r="CR46" s="647">
        <v>198228</v>
      </c>
      <c r="CS46" s="648"/>
      <c r="CT46" s="648"/>
      <c r="CU46" s="648"/>
      <c r="CV46" s="648"/>
      <c r="CW46" s="648"/>
      <c r="CX46" s="648"/>
      <c r="CY46" s="649"/>
      <c r="CZ46" s="652">
        <v>5.2</v>
      </c>
      <c r="DA46" s="653"/>
      <c r="DB46" s="653"/>
      <c r="DC46" s="665"/>
      <c r="DD46" s="656">
        <v>18397</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2">
      <c r="B47" s="242" t="s">
        <v>367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368</v>
      </c>
      <c r="CG47" s="645"/>
      <c r="CH47" s="645"/>
      <c r="CI47" s="645"/>
      <c r="CJ47" s="645"/>
      <c r="CK47" s="645"/>
      <c r="CL47" s="645"/>
      <c r="CM47" s="645"/>
      <c r="CN47" s="645"/>
      <c r="CO47" s="645"/>
      <c r="CP47" s="645"/>
      <c r="CQ47" s="646"/>
      <c r="CR47" s="647">
        <v>42048</v>
      </c>
      <c r="CS47" s="683"/>
      <c r="CT47" s="683"/>
      <c r="CU47" s="683"/>
      <c r="CV47" s="683"/>
      <c r="CW47" s="683"/>
      <c r="CX47" s="683"/>
      <c r="CY47" s="684"/>
      <c r="CZ47" s="652">
        <v>1.1000000000000001</v>
      </c>
      <c r="DA47" s="681"/>
      <c r="DB47" s="681"/>
      <c r="DC47" s="685"/>
      <c r="DD47" s="656">
        <v>5492</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ht="11"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369</v>
      </c>
      <c r="CG48" s="645"/>
      <c r="CH48" s="645"/>
      <c r="CI48" s="645"/>
      <c r="CJ48" s="645"/>
      <c r="CK48" s="645"/>
      <c r="CL48" s="645"/>
      <c r="CM48" s="645"/>
      <c r="CN48" s="645"/>
      <c r="CO48" s="645"/>
      <c r="CP48" s="645"/>
      <c r="CQ48" s="646"/>
      <c r="CR48" s="647" t="s">
        <v>237</v>
      </c>
      <c r="CS48" s="648"/>
      <c r="CT48" s="648"/>
      <c r="CU48" s="648"/>
      <c r="CV48" s="648"/>
      <c r="CW48" s="648"/>
      <c r="CX48" s="648"/>
      <c r="CY48" s="649"/>
      <c r="CZ48" s="652" t="s">
        <v>246</v>
      </c>
      <c r="DA48" s="653"/>
      <c r="DB48" s="653"/>
      <c r="DC48" s="665"/>
      <c r="DD48" s="656" t="s">
        <v>246</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370</v>
      </c>
      <c r="CE49" s="698"/>
      <c r="CF49" s="698"/>
      <c r="CG49" s="698"/>
      <c r="CH49" s="698"/>
      <c r="CI49" s="698"/>
      <c r="CJ49" s="698"/>
      <c r="CK49" s="698"/>
      <c r="CL49" s="698"/>
      <c r="CM49" s="698"/>
      <c r="CN49" s="698"/>
      <c r="CO49" s="698"/>
      <c r="CP49" s="698"/>
      <c r="CQ49" s="699"/>
      <c r="CR49" s="738">
        <v>3780394</v>
      </c>
      <c r="CS49" s="718"/>
      <c r="CT49" s="718"/>
      <c r="CU49" s="718"/>
      <c r="CV49" s="718"/>
      <c r="CW49" s="718"/>
      <c r="CX49" s="718"/>
      <c r="CY49" s="749"/>
      <c r="CZ49" s="743">
        <v>100</v>
      </c>
      <c r="DA49" s="750"/>
      <c r="DB49" s="750"/>
      <c r="DC49" s="751"/>
      <c r="DD49" s="752">
        <v>2529937</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JQx06AxMqfmA7Bv/NAfZzPtMybE2qjtt4ULApRzosOVgCc4eC71bJIkwehqrNoA5Z/gg1b4D+RMMcHKrwdlGnw==" saltValue="VU3GFXIIZpKniOdFBGtcS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0" zoomScaleNormal="80" zoomScaleSheetLayoutView="70" workbookViewId="0"/>
  </sheetViews>
  <sheetFormatPr defaultColWidth="0" defaultRowHeight="13" zeroHeight="1" x14ac:dyDescent="0.2"/>
  <cols>
    <col min="1" max="130" width="2.7265625" style="291" customWidth="1"/>
    <col min="131" max="131" width="1.63281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371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372</v>
      </c>
      <c r="DK2" s="795"/>
      <c r="DL2" s="795"/>
      <c r="DM2" s="795"/>
      <c r="DN2" s="795"/>
      <c r="DO2" s="796"/>
      <c r="DP2" s="251"/>
      <c r="DQ2" s="794" t="s">
        <v>373</v>
      </c>
      <c r="DR2" s="795"/>
      <c r="DS2" s="795"/>
      <c r="DT2" s="795"/>
      <c r="DU2" s="795"/>
      <c r="DV2" s="795"/>
      <c r="DW2" s="795"/>
      <c r="DX2" s="795"/>
      <c r="DY2" s="795"/>
      <c r="DZ2" s="796"/>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797" t="s">
        <v>374</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788" t="s">
        <v>376</v>
      </c>
      <c r="B5" s="789"/>
      <c r="C5" s="789"/>
      <c r="D5" s="789"/>
      <c r="E5" s="789"/>
      <c r="F5" s="789"/>
      <c r="G5" s="789"/>
      <c r="H5" s="789"/>
      <c r="I5" s="789"/>
      <c r="J5" s="789"/>
      <c r="K5" s="789"/>
      <c r="L5" s="789"/>
      <c r="M5" s="789"/>
      <c r="N5" s="789"/>
      <c r="O5" s="789"/>
      <c r="P5" s="790"/>
      <c r="Q5" s="765" t="s">
        <v>377</v>
      </c>
      <c r="R5" s="766"/>
      <c r="S5" s="766"/>
      <c r="T5" s="766"/>
      <c r="U5" s="767"/>
      <c r="V5" s="765" t="s">
        <v>378</v>
      </c>
      <c r="W5" s="766"/>
      <c r="X5" s="766"/>
      <c r="Y5" s="766"/>
      <c r="Z5" s="767"/>
      <c r="AA5" s="765" t="s">
        <v>379</v>
      </c>
      <c r="AB5" s="766"/>
      <c r="AC5" s="766"/>
      <c r="AD5" s="766"/>
      <c r="AE5" s="766"/>
      <c r="AF5" s="798" t="s">
        <v>380</v>
      </c>
      <c r="AG5" s="766"/>
      <c r="AH5" s="766"/>
      <c r="AI5" s="766"/>
      <c r="AJ5" s="777"/>
      <c r="AK5" s="766" t="s">
        <v>381</v>
      </c>
      <c r="AL5" s="766"/>
      <c r="AM5" s="766"/>
      <c r="AN5" s="766"/>
      <c r="AO5" s="767"/>
      <c r="AP5" s="765" t="s">
        <v>382</v>
      </c>
      <c r="AQ5" s="766"/>
      <c r="AR5" s="766"/>
      <c r="AS5" s="766"/>
      <c r="AT5" s="767"/>
      <c r="AU5" s="765" t="s">
        <v>383</v>
      </c>
      <c r="AV5" s="766"/>
      <c r="AW5" s="766"/>
      <c r="AX5" s="766"/>
      <c r="AY5" s="777"/>
      <c r="AZ5" s="258"/>
      <c r="BA5" s="258"/>
      <c r="BB5" s="258"/>
      <c r="BC5" s="258"/>
      <c r="BD5" s="258"/>
      <c r="BE5" s="259"/>
      <c r="BF5" s="259"/>
      <c r="BG5" s="259"/>
      <c r="BH5" s="259"/>
      <c r="BI5" s="259"/>
      <c r="BJ5" s="259"/>
      <c r="BK5" s="259"/>
      <c r="BL5" s="259"/>
      <c r="BM5" s="259"/>
      <c r="BN5" s="259"/>
      <c r="BO5" s="259"/>
      <c r="BP5" s="259"/>
      <c r="BQ5" s="788" t="s">
        <v>384</v>
      </c>
      <c r="BR5" s="789"/>
      <c r="BS5" s="789"/>
      <c r="BT5" s="789"/>
      <c r="BU5" s="789"/>
      <c r="BV5" s="789"/>
      <c r="BW5" s="789"/>
      <c r="BX5" s="789"/>
      <c r="BY5" s="789"/>
      <c r="BZ5" s="789"/>
      <c r="CA5" s="789"/>
      <c r="CB5" s="789"/>
      <c r="CC5" s="789"/>
      <c r="CD5" s="789"/>
      <c r="CE5" s="789"/>
      <c r="CF5" s="789"/>
      <c r="CG5" s="790"/>
      <c r="CH5" s="765" t="s">
        <v>385</v>
      </c>
      <c r="CI5" s="766"/>
      <c r="CJ5" s="766"/>
      <c r="CK5" s="766"/>
      <c r="CL5" s="767"/>
      <c r="CM5" s="765" t="s">
        <v>386</v>
      </c>
      <c r="CN5" s="766"/>
      <c r="CO5" s="766"/>
      <c r="CP5" s="766"/>
      <c r="CQ5" s="767"/>
      <c r="CR5" s="765" t="s">
        <v>387</v>
      </c>
      <c r="CS5" s="766"/>
      <c r="CT5" s="766"/>
      <c r="CU5" s="766"/>
      <c r="CV5" s="767"/>
      <c r="CW5" s="765" t="s">
        <v>388</v>
      </c>
      <c r="CX5" s="766"/>
      <c r="CY5" s="766"/>
      <c r="CZ5" s="766"/>
      <c r="DA5" s="767"/>
      <c r="DB5" s="765" t="s">
        <v>389</v>
      </c>
      <c r="DC5" s="766"/>
      <c r="DD5" s="766"/>
      <c r="DE5" s="766"/>
      <c r="DF5" s="767"/>
      <c r="DG5" s="771" t="s">
        <v>390</v>
      </c>
      <c r="DH5" s="772"/>
      <c r="DI5" s="772"/>
      <c r="DJ5" s="772"/>
      <c r="DK5" s="773"/>
      <c r="DL5" s="771" t="s">
        <v>391</v>
      </c>
      <c r="DM5" s="772"/>
      <c r="DN5" s="772"/>
      <c r="DO5" s="772"/>
      <c r="DP5" s="773"/>
      <c r="DQ5" s="765" t="s">
        <v>392</v>
      </c>
      <c r="DR5" s="766"/>
      <c r="DS5" s="766"/>
      <c r="DT5" s="766"/>
      <c r="DU5" s="767"/>
      <c r="DV5" s="765" t="s">
        <v>383</v>
      </c>
      <c r="DW5" s="766"/>
      <c r="DX5" s="766"/>
      <c r="DY5" s="766"/>
      <c r="DZ5" s="777"/>
      <c r="EA5" s="256"/>
    </row>
    <row r="6" spans="1:131" s="257" customFormat="1" ht="26.25" customHeight="1" thickBot="1" x14ac:dyDescent="0.25">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2">
      <c r="A7" s="260">
        <v>1</v>
      </c>
      <c r="B7" s="779" t="s">
        <v>393</v>
      </c>
      <c r="C7" s="780"/>
      <c r="D7" s="780"/>
      <c r="E7" s="780"/>
      <c r="F7" s="780"/>
      <c r="G7" s="780"/>
      <c r="H7" s="780"/>
      <c r="I7" s="780"/>
      <c r="J7" s="780"/>
      <c r="K7" s="780"/>
      <c r="L7" s="780"/>
      <c r="M7" s="780"/>
      <c r="N7" s="780"/>
      <c r="O7" s="780"/>
      <c r="P7" s="781"/>
      <c r="Q7" s="782">
        <v>3862</v>
      </c>
      <c r="R7" s="783"/>
      <c r="S7" s="783"/>
      <c r="T7" s="783"/>
      <c r="U7" s="783"/>
      <c r="V7" s="783">
        <v>3780</v>
      </c>
      <c r="W7" s="783"/>
      <c r="X7" s="783"/>
      <c r="Y7" s="783"/>
      <c r="Z7" s="783"/>
      <c r="AA7" s="783">
        <v>81</v>
      </c>
      <c r="AB7" s="783"/>
      <c r="AC7" s="783"/>
      <c r="AD7" s="783"/>
      <c r="AE7" s="784"/>
      <c r="AF7" s="785">
        <v>43</v>
      </c>
      <c r="AG7" s="786"/>
      <c r="AH7" s="786"/>
      <c r="AI7" s="786"/>
      <c r="AJ7" s="787"/>
      <c r="AK7" s="822">
        <v>52</v>
      </c>
      <c r="AL7" s="823"/>
      <c r="AM7" s="823"/>
      <c r="AN7" s="823"/>
      <c r="AO7" s="823"/>
      <c r="AP7" s="823">
        <v>3586</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587</v>
      </c>
      <c r="BT7" s="827"/>
      <c r="BU7" s="827"/>
      <c r="BV7" s="827"/>
      <c r="BW7" s="827"/>
      <c r="BX7" s="827"/>
      <c r="BY7" s="827"/>
      <c r="BZ7" s="827"/>
      <c r="CA7" s="827"/>
      <c r="CB7" s="827"/>
      <c r="CC7" s="827"/>
      <c r="CD7" s="827"/>
      <c r="CE7" s="827"/>
      <c r="CF7" s="827"/>
      <c r="CG7" s="828"/>
      <c r="CH7" s="819">
        <v>8</v>
      </c>
      <c r="CI7" s="820"/>
      <c r="CJ7" s="820"/>
      <c r="CK7" s="820"/>
      <c r="CL7" s="821"/>
      <c r="CM7" s="819">
        <v>21</v>
      </c>
      <c r="CN7" s="820"/>
      <c r="CO7" s="820"/>
      <c r="CP7" s="820"/>
      <c r="CQ7" s="821"/>
      <c r="CR7" s="819">
        <v>10</v>
      </c>
      <c r="CS7" s="820"/>
      <c r="CT7" s="820"/>
      <c r="CU7" s="820"/>
      <c r="CV7" s="821"/>
      <c r="CW7" s="819">
        <v>28</v>
      </c>
      <c r="CX7" s="820"/>
      <c r="CY7" s="820"/>
      <c r="CZ7" s="820"/>
      <c r="DA7" s="821"/>
      <c r="DB7" s="819" t="s">
        <v>599</v>
      </c>
      <c r="DC7" s="820"/>
      <c r="DD7" s="820"/>
      <c r="DE7" s="820"/>
      <c r="DF7" s="821"/>
      <c r="DG7" s="819" t="s">
        <v>525</v>
      </c>
      <c r="DH7" s="820"/>
      <c r="DI7" s="820"/>
      <c r="DJ7" s="820"/>
      <c r="DK7" s="821"/>
      <c r="DL7" s="819" t="s">
        <v>525</v>
      </c>
      <c r="DM7" s="820"/>
      <c r="DN7" s="820"/>
      <c r="DO7" s="820"/>
      <c r="DP7" s="821"/>
      <c r="DQ7" s="819" t="s">
        <v>525</v>
      </c>
      <c r="DR7" s="820"/>
      <c r="DS7" s="820"/>
      <c r="DT7" s="820"/>
      <c r="DU7" s="821"/>
      <c r="DV7" s="800"/>
      <c r="DW7" s="801"/>
      <c r="DX7" s="801"/>
      <c r="DY7" s="801"/>
      <c r="DZ7" s="802"/>
      <c r="EA7" s="256"/>
    </row>
    <row r="8" spans="1:131" s="257" customFormat="1" ht="26.25" customHeight="1" x14ac:dyDescent="0.2">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588</v>
      </c>
      <c r="BT8" s="817"/>
      <c r="BU8" s="817"/>
      <c r="BV8" s="817"/>
      <c r="BW8" s="817"/>
      <c r="BX8" s="817"/>
      <c r="BY8" s="817"/>
      <c r="BZ8" s="817"/>
      <c r="CA8" s="817"/>
      <c r="CB8" s="817"/>
      <c r="CC8" s="817"/>
      <c r="CD8" s="817"/>
      <c r="CE8" s="817"/>
      <c r="CF8" s="817"/>
      <c r="CG8" s="818"/>
      <c r="CH8" s="829" t="s">
        <v>599</v>
      </c>
      <c r="CI8" s="830"/>
      <c r="CJ8" s="830"/>
      <c r="CK8" s="830"/>
      <c r="CL8" s="831"/>
      <c r="CM8" s="829" t="s">
        <v>599</v>
      </c>
      <c r="CN8" s="830"/>
      <c r="CO8" s="830"/>
      <c r="CP8" s="830"/>
      <c r="CQ8" s="831"/>
      <c r="CR8" s="829">
        <v>2</v>
      </c>
      <c r="CS8" s="830"/>
      <c r="CT8" s="830"/>
      <c r="CU8" s="830"/>
      <c r="CV8" s="831"/>
      <c r="CW8" s="829" t="s">
        <v>599</v>
      </c>
      <c r="CX8" s="830"/>
      <c r="CY8" s="830"/>
      <c r="CZ8" s="830"/>
      <c r="DA8" s="831"/>
      <c r="DB8" s="829" t="s">
        <v>599</v>
      </c>
      <c r="DC8" s="830"/>
      <c r="DD8" s="830"/>
      <c r="DE8" s="830"/>
      <c r="DF8" s="831"/>
      <c r="DG8" s="829" t="s">
        <v>525</v>
      </c>
      <c r="DH8" s="830"/>
      <c r="DI8" s="830"/>
      <c r="DJ8" s="830"/>
      <c r="DK8" s="831"/>
      <c r="DL8" s="829" t="s">
        <v>525</v>
      </c>
      <c r="DM8" s="830"/>
      <c r="DN8" s="830"/>
      <c r="DO8" s="830"/>
      <c r="DP8" s="831"/>
      <c r="DQ8" s="829" t="s">
        <v>525</v>
      </c>
      <c r="DR8" s="830"/>
      <c r="DS8" s="830"/>
      <c r="DT8" s="830"/>
      <c r="DU8" s="831"/>
      <c r="DV8" s="832"/>
      <c r="DW8" s="833"/>
      <c r="DX8" s="833"/>
      <c r="DY8" s="833"/>
      <c r="DZ8" s="834"/>
      <c r="EA8" s="256"/>
    </row>
    <row r="9" spans="1:131" s="257" customFormat="1" ht="26.25" customHeight="1" x14ac:dyDescent="0.2">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2">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2">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2">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2">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2">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2">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2">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2">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2">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2">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2">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5">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2">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394</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5">
      <c r="A23" s="266" t="s">
        <v>395</v>
      </c>
      <c r="B23" s="838" t="s">
        <v>396</v>
      </c>
      <c r="C23" s="839"/>
      <c r="D23" s="839"/>
      <c r="E23" s="839"/>
      <c r="F23" s="839"/>
      <c r="G23" s="839"/>
      <c r="H23" s="839"/>
      <c r="I23" s="839"/>
      <c r="J23" s="839"/>
      <c r="K23" s="839"/>
      <c r="L23" s="839"/>
      <c r="M23" s="839"/>
      <c r="N23" s="839"/>
      <c r="O23" s="839"/>
      <c r="P23" s="840"/>
      <c r="Q23" s="841">
        <v>3862</v>
      </c>
      <c r="R23" s="842"/>
      <c r="S23" s="842"/>
      <c r="T23" s="842"/>
      <c r="U23" s="842"/>
      <c r="V23" s="842">
        <v>3780</v>
      </c>
      <c r="W23" s="842"/>
      <c r="X23" s="842"/>
      <c r="Y23" s="842"/>
      <c r="Z23" s="842"/>
      <c r="AA23" s="842">
        <v>81</v>
      </c>
      <c r="AB23" s="842"/>
      <c r="AC23" s="842"/>
      <c r="AD23" s="842"/>
      <c r="AE23" s="843"/>
      <c r="AF23" s="844">
        <v>43</v>
      </c>
      <c r="AG23" s="842"/>
      <c r="AH23" s="842"/>
      <c r="AI23" s="842"/>
      <c r="AJ23" s="845"/>
      <c r="AK23" s="846"/>
      <c r="AL23" s="847"/>
      <c r="AM23" s="847"/>
      <c r="AN23" s="847"/>
      <c r="AO23" s="847"/>
      <c r="AP23" s="842">
        <v>3586</v>
      </c>
      <c r="AQ23" s="842"/>
      <c r="AR23" s="842"/>
      <c r="AS23" s="842"/>
      <c r="AT23" s="842"/>
      <c r="AU23" s="848"/>
      <c r="AV23" s="848"/>
      <c r="AW23" s="848"/>
      <c r="AX23" s="848"/>
      <c r="AY23" s="849"/>
      <c r="AZ23" s="857" t="s">
        <v>397</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2">
      <c r="A24" s="856" t="s">
        <v>398</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5">
      <c r="A25" s="797" t="s">
        <v>399</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2">
      <c r="A26" s="788" t="s">
        <v>376</v>
      </c>
      <c r="B26" s="789"/>
      <c r="C26" s="789"/>
      <c r="D26" s="789"/>
      <c r="E26" s="789"/>
      <c r="F26" s="789"/>
      <c r="G26" s="789"/>
      <c r="H26" s="789"/>
      <c r="I26" s="789"/>
      <c r="J26" s="789"/>
      <c r="K26" s="789"/>
      <c r="L26" s="789"/>
      <c r="M26" s="789"/>
      <c r="N26" s="789"/>
      <c r="O26" s="789"/>
      <c r="P26" s="790"/>
      <c r="Q26" s="765" t="s">
        <v>400</v>
      </c>
      <c r="R26" s="766"/>
      <c r="S26" s="766"/>
      <c r="T26" s="766"/>
      <c r="U26" s="767"/>
      <c r="V26" s="765" t="s">
        <v>401</v>
      </c>
      <c r="W26" s="766"/>
      <c r="X26" s="766"/>
      <c r="Y26" s="766"/>
      <c r="Z26" s="767"/>
      <c r="AA26" s="765" t="s">
        <v>402</v>
      </c>
      <c r="AB26" s="766"/>
      <c r="AC26" s="766"/>
      <c r="AD26" s="766"/>
      <c r="AE26" s="766"/>
      <c r="AF26" s="860" t="s">
        <v>403</v>
      </c>
      <c r="AG26" s="861"/>
      <c r="AH26" s="861"/>
      <c r="AI26" s="861"/>
      <c r="AJ26" s="862"/>
      <c r="AK26" s="766" t="s">
        <v>404</v>
      </c>
      <c r="AL26" s="766"/>
      <c r="AM26" s="766"/>
      <c r="AN26" s="766"/>
      <c r="AO26" s="767"/>
      <c r="AP26" s="765" t="s">
        <v>405</v>
      </c>
      <c r="AQ26" s="766"/>
      <c r="AR26" s="766"/>
      <c r="AS26" s="766"/>
      <c r="AT26" s="767"/>
      <c r="AU26" s="765" t="s">
        <v>406</v>
      </c>
      <c r="AV26" s="766"/>
      <c r="AW26" s="766"/>
      <c r="AX26" s="766"/>
      <c r="AY26" s="767"/>
      <c r="AZ26" s="765" t="s">
        <v>407</v>
      </c>
      <c r="BA26" s="766"/>
      <c r="BB26" s="766"/>
      <c r="BC26" s="766"/>
      <c r="BD26" s="767"/>
      <c r="BE26" s="765" t="s">
        <v>383</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5">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2">
      <c r="A28" s="268">
        <v>1</v>
      </c>
      <c r="B28" s="779" t="s">
        <v>408</v>
      </c>
      <c r="C28" s="780"/>
      <c r="D28" s="780"/>
      <c r="E28" s="780"/>
      <c r="F28" s="780"/>
      <c r="G28" s="780"/>
      <c r="H28" s="780"/>
      <c r="I28" s="780"/>
      <c r="J28" s="780"/>
      <c r="K28" s="780"/>
      <c r="L28" s="780"/>
      <c r="M28" s="780"/>
      <c r="N28" s="780"/>
      <c r="O28" s="780"/>
      <c r="P28" s="781"/>
      <c r="Q28" s="870">
        <v>618</v>
      </c>
      <c r="R28" s="871"/>
      <c r="S28" s="871"/>
      <c r="T28" s="871"/>
      <c r="U28" s="871"/>
      <c r="V28" s="871">
        <v>585</v>
      </c>
      <c r="W28" s="871"/>
      <c r="X28" s="871"/>
      <c r="Y28" s="871"/>
      <c r="Z28" s="871"/>
      <c r="AA28" s="871">
        <v>33</v>
      </c>
      <c r="AB28" s="871"/>
      <c r="AC28" s="871"/>
      <c r="AD28" s="871"/>
      <c r="AE28" s="872"/>
      <c r="AF28" s="873">
        <v>33</v>
      </c>
      <c r="AG28" s="871"/>
      <c r="AH28" s="871"/>
      <c r="AI28" s="871"/>
      <c r="AJ28" s="874"/>
      <c r="AK28" s="875">
        <v>49</v>
      </c>
      <c r="AL28" s="866"/>
      <c r="AM28" s="866"/>
      <c r="AN28" s="866"/>
      <c r="AO28" s="866"/>
      <c r="AP28" s="866" t="s">
        <v>600</v>
      </c>
      <c r="AQ28" s="866"/>
      <c r="AR28" s="866"/>
      <c r="AS28" s="866"/>
      <c r="AT28" s="866"/>
      <c r="AU28" s="866" t="s">
        <v>600</v>
      </c>
      <c r="AV28" s="866"/>
      <c r="AW28" s="866"/>
      <c r="AX28" s="866"/>
      <c r="AY28" s="866"/>
      <c r="AZ28" s="867" t="s">
        <v>600</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2">
      <c r="A29" s="268">
        <v>2</v>
      </c>
      <c r="B29" s="803" t="s">
        <v>409</v>
      </c>
      <c r="C29" s="804"/>
      <c r="D29" s="804"/>
      <c r="E29" s="804"/>
      <c r="F29" s="804"/>
      <c r="G29" s="804"/>
      <c r="H29" s="804"/>
      <c r="I29" s="804"/>
      <c r="J29" s="804"/>
      <c r="K29" s="804"/>
      <c r="L29" s="804"/>
      <c r="M29" s="804"/>
      <c r="N29" s="804"/>
      <c r="O29" s="804"/>
      <c r="P29" s="805"/>
      <c r="Q29" s="806">
        <v>95</v>
      </c>
      <c r="R29" s="807"/>
      <c r="S29" s="807"/>
      <c r="T29" s="807"/>
      <c r="U29" s="807"/>
      <c r="V29" s="807">
        <v>92</v>
      </c>
      <c r="W29" s="807"/>
      <c r="X29" s="807"/>
      <c r="Y29" s="807"/>
      <c r="Z29" s="807"/>
      <c r="AA29" s="807">
        <v>3</v>
      </c>
      <c r="AB29" s="807"/>
      <c r="AC29" s="807"/>
      <c r="AD29" s="807"/>
      <c r="AE29" s="808"/>
      <c r="AF29" s="809">
        <v>3</v>
      </c>
      <c r="AG29" s="810"/>
      <c r="AH29" s="810"/>
      <c r="AI29" s="810"/>
      <c r="AJ29" s="811"/>
      <c r="AK29" s="878">
        <v>36</v>
      </c>
      <c r="AL29" s="879"/>
      <c r="AM29" s="879"/>
      <c r="AN29" s="879"/>
      <c r="AO29" s="879"/>
      <c r="AP29" s="879" t="s">
        <v>600</v>
      </c>
      <c r="AQ29" s="879"/>
      <c r="AR29" s="879"/>
      <c r="AS29" s="879"/>
      <c r="AT29" s="879"/>
      <c r="AU29" s="879" t="s">
        <v>600</v>
      </c>
      <c r="AV29" s="879"/>
      <c r="AW29" s="879"/>
      <c r="AX29" s="879"/>
      <c r="AY29" s="879"/>
      <c r="AZ29" s="880" t="s">
        <v>600</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2">
      <c r="A30" s="268">
        <v>3</v>
      </c>
      <c r="B30" s="803" t="s">
        <v>410</v>
      </c>
      <c r="C30" s="804"/>
      <c r="D30" s="804"/>
      <c r="E30" s="804"/>
      <c r="F30" s="804"/>
      <c r="G30" s="804"/>
      <c r="H30" s="804"/>
      <c r="I30" s="804"/>
      <c r="J30" s="804"/>
      <c r="K30" s="804"/>
      <c r="L30" s="804"/>
      <c r="M30" s="804"/>
      <c r="N30" s="804"/>
      <c r="O30" s="804"/>
      <c r="P30" s="805"/>
      <c r="Q30" s="806">
        <v>689</v>
      </c>
      <c r="R30" s="807"/>
      <c r="S30" s="807"/>
      <c r="T30" s="807"/>
      <c r="U30" s="807"/>
      <c r="V30" s="807">
        <v>671</v>
      </c>
      <c r="W30" s="807"/>
      <c r="X30" s="807"/>
      <c r="Y30" s="807"/>
      <c r="Z30" s="807"/>
      <c r="AA30" s="807">
        <v>18</v>
      </c>
      <c r="AB30" s="807"/>
      <c r="AC30" s="807"/>
      <c r="AD30" s="807"/>
      <c r="AE30" s="808"/>
      <c r="AF30" s="809">
        <v>18</v>
      </c>
      <c r="AG30" s="810"/>
      <c r="AH30" s="810"/>
      <c r="AI30" s="810"/>
      <c r="AJ30" s="811"/>
      <c r="AK30" s="878">
        <v>118</v>
      </c>
      <c r="AL30" s="879"/>
      <c r="AM30" s="879"/>
      <c r="AN30" s="879"/>
      <c r="AO30" s="879"/>
      <c r="AP30" s="879" t="s">
        <v>600</v>
      </c>
      <c r="AQ30" s="879"/>
      <c r="AR30" s="879"/>
      <c r="AS30" s="879"/>
      <c r="AT30" s="879"/>
      <c r="AU30" s="879" t="s">
        <v>600</v>
      </c>
      <c r="AV30" s="879"/>
      <c r="AW30" s="879"/>
      <c r="AX30" s="879"/>
      <c r="AY30" s="879"/>
      <c r="AZ30" s="880" t="s">
        <v>600</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2">
      <c r="A31" s="268">
        <v>4</v>
      </c>
      <c r="B31" s="803" t="s">
        <v>411</v>
      </c>
      <c r="C31" s="804"/>
      <c r="D31" s="804"/>
      <c r="E31" s="804"/>
      <c r="F31" s="804"/>
      <c r="G31" s="804"/>
      <c r="H31" s="804"/>
      <c r="I31" s="804"/>
      <c r="J31" s="804"/>
      <c r="K31" s="804"/>
      <c r="L31" s="804"/>
      <c r="M31" s="804"/>
      <c r="N31" s="804"/>
      <c r="O31" s="804"/>
      <c r="P31" s="805"/>
      <c r="Q31" s="806">
        <v>6</v>
      </c>
      <c r="R31" s="807"/>
      <c r="S31" s="807"/>
      <c r="T31" s="807"/>
      <c r="U31" s="807"/>
      <c r="V31" s="807">
        <v>6</v>
      </c>
      <c r="W31" s="807"/>
      <c r="X31" s="807"/>
      <c r="Y31" s="807"/>
      <c r="Z31" s="807"/>
      <c r="AA31" s="807">
        <v>0</v>
      </c>
      <c r="AB31" s="807"/>
      <c r="AC31" s="807"/>
      <c r="AD31" s="807"/>
      <c r="AE31" s="808"/>
      <c r="AF31" s="809">
        <v>0</v>
      </c>
      <c r="AG31" s="810"/>
      <c r="AH31" s="810"/>
      <c r="AI31" s="810"/>
      <c r="AJ31" s="811"/>
      <c r="AK31" s="878">
        <v>2</v>
      </c>
      <c r="AL31" s="879"/>
      <c r="AM31" s="879"/>
      <c r="AN31" s="879"/>
      <c r="AO31" s="879"/>
      <c r="AP31" s="879" t="s">
        <v>600</v>
      </c>
      <c r="AQ31" s="879"/>
      <c r="AR31" s="879"/>
      <c r="AS31" s="879"/>
      <c r="AT31" s="879"/>
      <c r="AU31" s="879" t="s">
        <v>600</v>
      </c>
      <c r="AV31" s="879"/>
      <c r="AW31" s="879"/>
      <c r="AX31" s="879"/>
      <c r="AY31" s="879"/>
      <c r="AZ31" s="880" t="s">
        <v>600</v>
      </c>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2">
      <c r="A32" s="268">
        <v>5</v>
      </c>
      <c r="B32" s="803" t="s">
        <v>412</v>
      </c>
      <c r="C32" s="804"/>
      <c r="D32" s="804"/>
      <c r="E32" s="804"/>
      <c r="F32" s="804"/>
      <c r="G32" s="804"/>
      <c r="H32" s="804"/>
      <c r="I32" s="804"/>
      <c r="J32" s="804"/>
      <c r="K32" s="804"/>
      <c r="L32" s="804"/>
      <c r="M32" s="804"/>
      <c r="N32" s="804"/>
      <c r="O32" s="804"/>
      <c r="P32" s="805"/>
      <c r="Q32" s="806">
        <v>76</v>
      </c>
      <c r="R32" s="807"/>
      <c r="S32" s="807"/>
      <c r="T32" s="807"/>
      <c r="U32" s="807"/>
      <c r="V32" s="807">
        <v>75</v>
      </c>
      <c r="W32" s="807"/>
      <c r="X32" s="807"/>
      <c r="Y32" s="807"/>
      <c r="Z32" s="807"/>
      <c r="AA32" s="807">
        <v>0</v>
      </c>
      <c r="AB32" s="807"/>
      <c r="AC32" s="807"/>
      <c r="AD32" s="807"/>
      <c r="AE32" s="808"/>
      <c r="AF32" s="809">
        <v>0</v>
      </c>
      <c r="AG32" s="810"/>
      <c r="AH32" s="810"/>
      <c r="AI32" s="810"/>
      <c r="AJ32" s="811"/>
      <c r="AK32" s="878">
        <v>26</v>
      </c>
      <c r="AL32" s="879"/>
      <c r="AM32" s="879"/>
      <c r="AN32" s="879"/>
      <c r="AO32" s="879"/>
      <c r="AP32" s="879" t="s">
        <v>600</v>
      </c>
      <c r="AQ32" s="879"/>
      <c r="AR32" s="879"/>
      <c r="AS32" s="879"/>
      <c r="AT32" s="879"/>
      <c r="AU32" s="879" t="s">
        <v>600</v>
      </c>
      <c r="AV32" s="879"/>
      <c r="AW32" s="879"/>
      <c r="AX32" s="879"/>
      <c r="AY32" s="879"/>
      <c r="AZ32" s="880" t="s">
        <v>600</v>
      </c>
      <c r="BA32" s="880"/>
      <c r="BB32" s="880"/>
      <c r="BC32" s="880"/>
      <c r="BD32" s="880"/>
      <c r="BE32" s="876"/>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2">
      <c r="A33" s="268">
        <v>6</v>
      </c>
      <c r="B33" s="803" t="s">
        <v>413</v>
      </c>
      <c r="C33" s="804"/>
      <c r="D33" s="804"/>
      <c r="E33" s="804"/>
      <c r="F33" s="804"/>
      <c r="G33" s="804"/>
      <c r="H33" s="804"/>
      <c r="I33" s="804"/>
      <c r="J33" s="804"/>
      <c r="K33" s="804"/>
      <c r="L33" s="804"/>
      <c r="M33" s="804"/>
      <c r="N33" s="804"/>
      <c r="O33" s="804"/>
      <c r="P33" s="805"/>
      <c r="Q33" s="806">
        <v>378</v>
      </c>
      <c r="R33" s="807"/>
      <c r="S33" s="807"/>
      <c r="T33" s="807"/>
      <c r="U33" s="807"/>
      <c r="V33" s="807">
        <v>373</v>
      </c>
      <c r="W33" s="807"/>
      <c r="X33" s="807"/>
      <c r="Y33" s="807"/>
      <c r="Z33" s="807"/>
      <c r="AA33" s="807">
        <v>5</v>
      </c>
      <c r="AB33" s="807"/>
      <c r="AC33" s="807"/>
      <c r="AD33" s="807"/>
      <c r="AE33" s="808"/>
      <c r="AF33" s="809">
        <v>5</v>
      </c>
      <c r="AG33" s="810"/>
      <c r="AH33" s="810"/>
      <c r="AI33" s="810"/>
      <c r="AJ33" s="811"/>
      <c r="AK33" s="878">
        <v>61</v>
      </c>
      <c r="AL33" s="879"/>
      <c r="AM33" s="879"/>
      <c r="AN33" s="879"/>
      <c r="AO33" s="879"/>
      <c r="AP33" s="879">
        <v>1580</v>
      </c>
      <c r="AQ33" s="879"/>
      <c r="AR33" s="879"/>
      <c r="AS33" s="879"/>
      <c r="AT33" s="879"/>
      <c r="AU33" s="879">
        <v>1017</v>
      </c>
      <c r="AV33" s="879"/>
      <c r="AW33" s="879"/>
      <c r="AX33" s="879"/>
      <c r="AY33" s="879"/>
      <c r="AZ33" s="880" t="s">
        <v>600</v>
      </c>
      <c r="BA33" s="880"/>
      <c r="BB33" s="880"/>
      <c r="BC33" s="880"/>
      <c r="BD33" s="880"/>
      <c r="BE33" s="876" t="s">
        <v>414</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2">
      <c r="A34" s="268">
        <v>7</v>
      </c>
      <c r="B34" s="803" t="s">
        <v>415</v>
      </c>
      <c r="C34" s="804"/>
      <c r="D34" s="804"/>
      <c r="E34" s="804"/>
      <c r="F34" s="804"/>
      <c r="G34" s="804"/>
      <c r="H34" s="804"/>
      <c r="I34" s="804"/>
      <c r="J34" s="804"/>
      <c r="K34" s="804"/>
      <c r="L34" s="804"/>
      <c r="M34" s="804"/>
      <c r="N34" s="804"/>
      <c r="O34" s="804"/>
      <c r="P34" s="805"/>
      <c r="Q34" s="806">
        <v>269</v>
      </c>
      <c r="R34" s="807"/>
      <c r="S34" s="807"/>
      <c r="T34" s="807"/>
      <c r="U34" s="807"/>
      <c r="V34" s="807">
        <v>256</v>
      </c>
      <c r="W34" s="807"/>
      <c r="X34" s="807"/>
      <c r="Y34" s="807"/>
      <c r="Z34" s="807"/>
      <c r="AA34" s="807">
        <v>13</v>
      </c>
      <c r="AB34" s="807"/>
      <c r="AC34" s="807"/>
      <c r="AD34" s="807"/>
      <c r="AE34" s="808"/>
      <c r="AF34" s="809">
        <v>12</v>
      </c>
      <c r="AG34" s="810"/>
      <c r="AH34" s="810"/>
      <c r="AI34" s="810"/>
      <c r="AJ34" s="811"/>
      <c r="AK34" s="878">
        <v>166</v>
      </c>
      <c r="AL34" s="879"/>
      <c r="AM34" s="879"/>
      <c r="AN34" s="879"/>
      <c r="AO34" s="879"/>
      <c r="AP34" s="879">
        <v>1676</v>
      </c>
      <c r="AQ34" s="879"/>
      <c r="AR34" s="879"/>
      <c r="AS34" s="879"/>
      <c r="AT34" s="879"/>
      <c r="AU34" s="879">
        <v>1676</v>
      </c>
      <c r="AV34" s="879"/>
      <c r="AW34" s="879"/>
      <c r="AX34" s="879"/>
      <c r="AY34" s="879"/>
      <c r="AZ34" s="880" t="s">
        <v>600</v>
      </c>
      <c r="BA34" s="880"/>
      <c r="BB34" s="880"/>
      <c r="BC34" s="880"/>
      <c r="BD34" s="880"/>
      <c r="BE34" s="876" t="s">
        <v>416</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2">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2">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2">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2">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2">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2">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2">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2">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2">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2">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2">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2">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2">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2">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2">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2">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2">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2">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2">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2">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2">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2">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2">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2">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2">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2">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5">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2">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417</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5">
      <c r="A63" s="266" t="s">
        <v>395</v>
      </c>
      <c r="B63" s="838" t="s">
        <v>418</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71</v>
      </c>
      <c r="AG63" s="890"/>
      <c r="AH63" s="890"/>
      <c r="AI63" s="890"/>
      <c r="AJ63" s="891"/>
      <c r="AK63" s="892"/>
      <c r="AL63" s="887"/>
      <c r="AM63" s="887"/>
      <c r="AN63" s="887"/>
      <c r="AO63" s="887"/>
      <c r="AP63" s="890">
        <v>3256</v>
      </c>
      <c r="AQ63" s="890"/>
      <c r="AR63" s="890"/>
      <c r="AS63" s="890"/>
      <c r="AT63" s="890"/>
      <c r="AU63" s="890">
        <v>2693</v>
      </c>
      <c r="AV63" s="890"/>
      <c r="AW63" s="890"/>
      <c r="AX63" s="890"/>
      <c r="AY63" s="890"/>
      <c r="AZ63" s="894"/>
      <c r="BA63" s="894"/>
      <c r="BB63" s="894"/>
      <c r="BC63" s="894"/>
      <c r="BD63" s="894"/>
      <c r="BE63" s="895"/>
      <c r="BF63" s="895"/>
      <c r="BG63" s="895"/>
      <c r="BH63" s="895"/>
      <c r="BI63" s="896"/>
      <c r="BJ63" s="897" t="s">
        <v>419</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5">
      <c r="A65" s="254" t="s">
        <v>420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2">
      <c r="A66" s="788" t="s">
        <v>421</v>
      </c>
      <c r="B66" s="789"/>
      <c r="C66" s="789"/>
      <c r="D66" s="789"/>
      <c r="E66" s="789"/>
      <c r="F66" s="789"/>
      <c r="G66" s="789"/>
      <c r="H66" s="789"/>
      <c r="I66" s="789"/>
      <c r="J66" s="789"/>
      <c r="K66" s="789"/>
      <c r="L66" s="789"/>
      <c r="M66" s="789"/>
      <c r="N66" s="789"/>
      <c r="O66" s="789"/>
      <c r="P66" s="790"/>
      <c r="Q66" s="765" t="s">
        <v>422</v>
      </c>
      <c r="R66" s="766"/>
      <c r="S66" s="766"/>
      <c r="T66" s="766"/>
      <c r="U66" s="767"/>
      <c r="V66" s="765" t="s">
        <v>423</v>
      </c>
      <c r="W66" s="766"/>
      <c r="X66" s="766"/>
      <c r="Y66" s="766"/>
      <c r="Z66" s="767"/>
      <c r="AA66" s="765" t="s">
        <v>424</v>
      </c>
      <c r="AB66" s="766"/>
      <c r="AC66" s="766"/>
      <c r="AD66" s="766"/>
      <c r="AE66" s="767"/>
      <c r="AF66" s="900" t="s">
        <v>425</v>
      </c>
      <c r="AG66" s="861"/>
      <c r="AH66" s="861"/>
      <c r="AI66" s="861"/>
      <c r="AJ66" s="901"/>
      <c r="AK66" s="765" t="s">
        <v>426</v>
      </c>
      <c r="AL66" s="789"/>
      <c r="AM66" s="789"/>
      <c r="AN66" s="789"/>
      <c r="AO66" s="790"/>
      <c r="AP66" s="765" t="s">
        <v>427</v>
      </c>
      <c r="AQ66" s="766"/>
      <c r="AR66" s="766"/>
      <c r="AS66" s="766"/>
      <c r="AT66" s="767"/>
      <c r="AU66" s="765" t="s">
        <v>428</v>
      </c>
      <c r="AV66" s="766"/>
      <c r="AW66" s="766"/>
      <c r="AX66" s="766"/>
      <c r="AY66" s="767"/>
      <c r="AZ66" s="765" t="s">
        <v>383</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5">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2">
      <c r="A68" s="260">
        <v>1</v>
      </c>
      <c r="B68" s="917" t="s">
        <v>589</v>
      </c>
      <c r="C68" s="918"/>
      <c r="D68" s="918"/>
      <c r="E68" s="918"/>
      <c r="F68" s="918"/>
      <c r="G68" s="918"/>
      <c r="H68" s="918"/>
      <c r="I68" s="918"/>
      <c r="J68" s="918"/>
      <c r="K68" s="918"/>
      <c r="L68" s="918"/>
      <c r="M68" s="918"/>
      <c r="N68" s="918"/>
      <c r="O68" s="918"/>
      <c r="P68" s="919"/>
      <c r="Q68" s="920">
        <v>7938</v>
      </c>
      <c r="R68" s="914"/>
      <c r="S68" s="914"/>
      <c r="T68" s="914"/>
      <c r="U68" s="914"/>
      <c r="V68" s="914">
        <v>8070</v>
      </c>
      <c r="W68" s="914"/>
      <c r="X68" s="914"/>
      <c r="Y68" s="914"/>
      <c r="Z68" s="914"/>
      <c r="AA68" s="914">
        <v>-132</v>
      </c>
      <c r="AB68" s="914"/>
      <c r="AC68" s="914"/>
      <c r="AD68" s="914"/>
      <c r="AE68" s="914"/>
      <c r="AF68" s="914">
        <v>1803</v>
      </c>
      <c r="AG68" s="914"/>
      <c r="AH68" s="914"/>
      <c r="AI68" s="914"/>
      <c r="AJ68" s="914"/>
      <c r="AK68" s="914" t="s">
        <v>599</v>
      </c>
      <c r="AL68" s="914"/>
      <c r="AM68" s="914"/>
      <c r="AN68" s="914"/>
      <c r="AO68" s="914"/>
      <c r="AP68" s="914">
        <v>4147</v>
      </c>
      <c r="AQ68" s="914"/>
      <c r="AR68" s="914"/>
      <c r="AS68" s="914"/>
      <c r="AT68" s="914"/>
      <c r="AU68" s="914">
        <v>84</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2">
      <c r="A69" s="263">
        <v>2</v>
      </c>
      <c r="B69" s="921" t="s">
        <v>590</v>
      </c>
      <c r="C69" s="922"/>
      <c r="D69" s="922"/>
      <c r="E69" s="922"/>
      <c r="F69" s="922"/>
      <c r="G69" s="922"/>
      <c r="H69" s="922"/>
      <c r="I69" s="922"/>
      <c r="J69" s="922"/>
      <c r="K69" s="922"/>
      <c r="L69" s="922"/>
      <c r="M69" s="922"/>
      <c r="N69" s="922"/>
      <c r="O69" s="922"/>
      <c r="P69" s="923"/>
      <c r="Q69" s="924">
        <v>531</v>
      </c>
      <c r="R69" s="879"/>
      <c r="S69" s="879"/>
      <c r="T69" s="879"/>
      <c r="U69" s="879"/>
      <c r="V69" s="879">
        <v>578</v>
      </c>
      <c r="W69" s="879"/>
      <c r="X69" s="879"/>
      <c r="Y69" s="879"/>
      <c r="Z69" s="879"/>
      <c r="AA69" s="879">
        <v>-47</v>
      </c>
      <c r="AB69" s="879"/>
      <c r="AC69" s="879"/>
      <c r="AD69" s="879"/>
      <c r="AE69" s="879"/>
      <c r="AF69" s="879">
        <v>41</v>
      </c>
      <c r="AG69" s="879"/>
      <c r="AH69" s="879"/>
      <c r="AI69" s="879"/>
      <c r="AJ69" s="879"/>
      <c r="AK69" s="879" t="s">
        <v>599</v>
      </c>
      <c r="AL69" s="879"/>
      <c r="AM69" s="879"/>
      <c r="AN69" s="879"/>
      <c r="AO69" s="879"/>
      <c r="AP69" s="879">
        <v>701</v>
      </c>
      <c r="AQ69" s="879"/>
      <c r="AR69" s="879"/>
      <c r="AS69" s="879"/>
      <c r="AT69" s="879"/>
      <c r="AU69" s="879">
        <v>47</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2">
      <c r="A70" s="263">
        <v>3</v>
      </c>
      <c r="B70" s="921" t="s">
        <v>591</v>
      </c>
      <c r="C70" s="922"/>
      <c r="D70" s="922"/>
      <c r="E70" s="922"/>
      <c r="F70" s="922"/>
      <c r="G70" s="922"/>
      <c r="H70" s="922"/>
      <c r="I70" s="922"/>
      <c r="J70" s="922"/>
      <c r="K70" s="922"/>
      <c r="L70" s="922"/>
      <c r="M70" s="922"/>
      <c r="N70" s="922"/>
      <c r="O70" s="922"/>
      <c r="P70" s="923"/>
      <c r="Q70" s="924">
        <v>3939</v>
      </c>
      <c r="R70" s="879"/>
      <c r="S70" s="879"/>
      <c r="T70" s="879"/>
      <c r="U70" s="879"/>
      <c r="V70" s="879">
        <v>3809</v>
      </c>
      <c r="W70" s="879"/>
      <c r="X70" s="879"/>
      <c r="Y70" s="879"/>
      <c r="Z70" s="879"/>
      <c r="AA70" s="879">
        <v>130</v>
      </c>
      <c r="AB70" s="879"/>
      <c r="AC70" s="879"/>
      <c r="AD70" s="879"/>
      <c r="AE70" s="879"/>
      <c r="AF70" s="879">
        <v>130</v>
      </c>
      <c r="AG70" s="879"/>
      <c r="AH70" s="879"/>
      <c r="AI70" s="879"/>
      <c r="AJ70" s="879"/>
      <c r="AK70" s="879" t="s">
        <v>599</v>
      </c>
      <c r="AL70" s="879"/>
      <c r="AM70" s="879"/>
      <c r="AN70" s="879"/>
      <c r="AO70" s="879"/>
      <c r="AP70" s="879" t="s">
        <v>599</v>
      </c>
      <c r="AQ70" s="879"/>
      <c r="AR70" s="879"/>
      <c r="AS70" s="879"/>
      <c r="AT70" s="879"/>
      <c r="AU70" s="879" t="s">
        <v>599</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2">
      <c r="A71" s="263">
        <v>4</v>
      </c>
      <c r="B71" s="921" t="s">
        <v>592</v>
      </c>
      <c r="C71" s="922"/>
      <c r="D71" s="922"/>
      <c r="E71" s="922"/>
      <c r="F71" s="922"/>
      <c r="G71" s="922"/>
      <c r="H71" s="922"/>
      <c r="I71" s="922"/>
      <c r="J71" s="922"/>
      <c r="K71" s="922"/>
      <c r="L71" s="922"/>
      <c r="M71" s="922"/>
      <c r="N71" s="922"/>
      <c r="O71" s="922"/>
      <c r="P71" s="923"/>
      <c r="Q71" s="924">
        <v>3</v>
      </c>
      <c r="R71" s="879"/>
      <c r="S71" s="879"/>
      <c r="T71" s="879"/>
      <c r="U71" s="879"/>
      <c r="V71" s="879">
        <v>1</v>
      </c>
      <c r="W71" s="879"/>
      <c r="X71" s="879"/>
      <c r="Y71" s="879"/>
      <c r="Z71" s="879"/>
      <c r="AA71" s="879">
        <v>2</v>
      </c>
      <c r="AB71" s="879"/>
      <c r="AC71" s="879"/>
      <c r="AD71" s="879"/>
      <c r="AE71" s="879"/>
      <c r="AF71" s="879">
        <v>2</v>
      </c>
      <c r="AG71" s="879"/>
      <c r="AH71" s="879"/>
      <c r="AI71" s="879"/>
      <c r="AJ71" s="879"/>
      <c r="AK71" s="879" t="s">
        <v>599</v>
      </c>
      <c r="AL71" s="879"/>
      <c r="AM71" s="879"/>
      <c r="AN71" s="879"/>
      <c r="AO71" s="879"/>
      <c r="AP71" s="879" t="s">
        <v>599</v>
      </c>
      <c r="AQ71" s="879"/>
      <c r="AR71" s="879"/>
      <c r="AS71" s="879"/>
      <c r="AT71" s="879"/>
      <c r="AU71" s="879" t="s">
        <v>599</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2">
      <c r="A72" s="263">
        <v>5</v>
      </c>
      <c r="B72" s="921" t="s">
        <v>593</v>
      </c>
      <c r="C72" s="922"/>
      <c r="D72" s="922"/>
      <c r="E72" s="922"/>
      <c r="F72" s="922"/>
      <c r="G72" s="922"/>
      <c r="H72" s="922"/>
      <c r="I72" s="922"/>
      <c r="J72" s="922"/>
      <c r="K72" s="922"/>
      <c r="L72" s="922"/>
      <c r="M72" s="922"/>
      <c r="N72" s="922"/>
      <c r="O72" s="922"/>
      <c r="P72" s="923"/>
      <c r="Q72" s="924">
        <v>1505</v>
      </c>
      <c r="R72" s="879"/>
      <c r="S72" s="879"/>
      <c r="T72" s="879"/>
      <c r="U72" s="879"/>
      <c r="V72" s="879">
        <v>1456</v>
      </c>
      <c r="W72" s="879"/>
      <c r="X72" s="879"/>
      <c r="Y72" s="879"/>
      <c r="Z72" s="879"/>
      <c r="AA72" s="879">
        <v>49</v>
      </c>
      <c r="AB72" s="879"/>
      <c r="AC72" s="879"/>
      <c r="AD72" s="879"/>
      <c r="AE72" s="879"/>
      <c r="AF72" s="879">
        <v>49</v>
      </c>
      <c r="AG72" s="879"/>
      <c r="AH72" s="879"/>
      <c r="AI72" s="879"/>
      <c r="AJ72" s="879"/>
      <c r="AK72" s="879" t="s">
        <v>599</v>
      </c>
      <c r="AL72" s="879"/>
      <c r="AM72" s="879"/>
      <c r="AN72" s="879"/>
      <c r="AO72" s="879"/>
      <c r="AP72" s="879">
        <v>454</v>
      </c>
      <c r="AQ72" s="879"/>
      <c r="AR72" s="879"/>
      <c r="AS72" s="879"/>
      <c r="AT72" s="879"/>
      <c r="AU72" s="879">
        <v>-16</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2">
      <c r="A73" s="263">
        <v>6</v>
      </c>
      <c r="B73" s="921" t="s">
        <v>594</v>
      </c>
      <c r="C73" s="922"/>
      <c r="D73" s="922"/>
      <c r="E73" s="922"/>
      <c r="F73" s="922"/>
      <c r="G73" s="922"/>
      <c r="H73" s="922"/>
      <c r="I73" s="922"/>
      <c r="J73" s="922"/>
      <c r="K73" s="922"/>
      <c r="L73" s="922"/>
      <c r="M73" s="922"/>
      <c r="N73" s="922"/>
      <c r="O73" s="922"/>
      <c r="P73" s="923"/>
      <c r="Q73" s="924">
        <v>963</v>
      </c>
      <c r="R73" s="879"/>
      <c r="S73" s="879"/>
      <c r="T73" s="879"/>
      <c r="U73" s="879"/>
      <c r="V73" s="879">
        <v>949</v>
      </c>
      <c r="W73" s="879"/>
      <c r="X73" s="879"/>
      <c r="Y73" s="879"/>
      <c r="Z73" s="879"/>
      <c r="AA73" s="879">
        <v>14</v>
      </c>
      <c r="AB73" s="879"/>
      <c r="AC73" s="879"/>
      <c r="AD73" s="879"/>
      <c r="AE73" s="879"/>
      <c r="AF73" s="879">
        <v>14</v>
      </c>
      <c r="AG73" s="879"/>
      <c r="AH73" s="879"/>
      <c r="AI73" s="879"/>
      <c r="AJ73" s="879"/>
      <c r="AK73" s="879" t="s">
        <v>599</v>
      </c>
      <c r="AL73" s="879"/>
      <c r="AM73" s="879"/>
      <c r="AN73" s="879"/>
      <c r="AO73" s="879"/>
      <c r="AP73" s="879" t="s">
        <v>599</v>
      </c>
      <c r="AQ73" s="879"/>
      <c r="AR73" s="879"/>
      <c r="AS73" s="879"/>
      <c r="AT73" s="879"/>
      <c r="AU73" s="879" t="s">
        <v>599</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2">
      <c r="A74" s="263">
        <v>7</v>
      </c>
      <c r="B74" s="921" t="s">
        <v>595</v>
      </c>
      <c r="C74" s="922"/>
      <c r="D74" s="922"/>
      <c r="E74" s="922"/>
      <c r="F74" s="922"/>
      <c r="G74" s="922"/>
      <c r="H74" s="922"/>
      <c r="I74" s="922"/>
      <c r="J74" s="922"/>
      <c r="K74" s="922"/>
      <c r="L74" s="922"/>
      <c r="M74" s="922"/>
      <c r="N74" s="922"/>
      <c r="O74" s="922"/>
      <c r="P74" s="923"/>
      <c r="Q74" s="924">
        <v>23</v>
      </c>
      <c r="R74" s="879"/>
      <c r="S74" s="879"/>
      <c r="T74" s="879"/>
      <c r="U74" s="879"/>
      <c r="V74" s="879">
        <v>23</v>
      </c>
      <c r="W74" s="879"/>
      <c r="X74" s="879"/>
      <c r="Y74" s="879"/>
      <c r="Z74" s="879"/>
      <c r="AA74" s="879">
        <v>0</v>
      </c>
      <c r="AB74" s="879"/>
      <c r="AC74" s="879"/>
      <c r="AD74" s="879"/>
      <c r="AE74" s="879"/>
      <c r="AF74" s="879">
        <v>0</v>
      </c>
      <c r="AG74" s="879"/>
      <c r="AH74" s="879"/>
      <c r="AI74" s="879"/>
      <c r="AJ74" s="879"/>
      <c r="AK74" s="879">
        <v>2</v>
      </c>
      <c r="AL74" s="879"/>
      <c r="AM74" s="879"/>
      <c r="AN74" s="879"/>
      <c r="AO74" s="879"/>
      <c r="AP74" s="879" t="s">
        <v>599</v>
      </c>
      <c r="AQ74" s="879"/>
      <c r="AR74" s="879"/>
      <c r="AS74" s="879"/>
      <c r="AT74" s="879"/>
      <c r="AU74" s="879" t="s">
        <v>599</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2">
      <c r="A75" s="263">
        <v>8</v>
      </c>
      <c r="B75" s="921" t="s">
        <v>596</v>
      </c>
      <c r="C75" s="922"/>
      <c r="D75" s="922"/>
      <c r="E75" s="922"/>
      <c r="F75" s="922"/>
      <c r="G75" s="922"/>
      <c r="H75" s="922"/>
      <c r="I75" s="922"/>
      <c r="J75" s="922"/>
      <c r="K75" s="922"/>
      <c r="L75" s="922"/>
      <c r="M75" s="922"/>
      <c r="N75" s="922"/>
      <c r="O75" s="922"/>
      <c r="P75" s="923"/>
      <c r="Q75" s="927">
        <v>98</v>
      </c>
      <c r="R75" s="928"/>
      <c r="S75" s="928"/>
      <c r="T75" s="928"/>
      <c r="U75" s="878"/>
      <c r="V75" s="929">
        <v>92</v>
      </c>
      <c r="W75" s="928"/>
      <c r="X75" s="928"/>
      <c r="Y75" s="928"/>
      <c r="Z75" s="878"/>
      <c r="AA75" s="929">
        <v>6</v>
      </c>
      <c r="AB75" s="928"/>
      <c r="AC75" s="928"/>
      <c r="AD75" s="928"/>
      <c r="AE75" s="878"/>
      <c r="AF75" s="929">
        <v>6</v>
      </c>
      <c r="AG75" s="928"/>
      <c r="AH75" s="928"/>
      <c r="AI75" s="928"/>
      <c r="AJ75" s="878"/>
      <c r="AK75" s="929" t="s">
        <v>599</v>
      </c>
      <c r="AL75" s="928"/>
      <c r="AM75" s="928"/>
      <c r="AN75" s="928"/>
      <c r="AO75" s="878"/>
      <c r="AP75" s="929" t="s">
        <v>599</v>
      </c>
      <c r="AQ75" s="928"/>
      <c r="AR75" s="928"/>
      <c r="AS75" s="928"/>
      <c r="AT75" s="878"/>
      <c r="AU75" s="929" t="s">
        <v>599</v>
      </c>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2">
      <c r="A76" s="263">
        <v>9</v>
      </c>
      <c r="B76" s="921" t="s">
        <v>597</v>
      </c>
      <c r="C76" s="922"/>
      <c r="D76" s="922"/>
      <c r="E76" s="922"/>
      <c r="F76" s="922"/>
      <c r="G76" s="922"/>
      <c r="H76" s="922"/>
      <c r="I76" s="922"/>
      <c r="J76" s="922"/>
      <c r="K76" s="922"/>
      <c r="L76" s="922"/>
      <c r="M76" s="922"/>
      <c r="N76" s="922"/>
      <c r="O76" s="922"/>
      <c r="P76" s="923"/>
      <c r="Q76" s="927">
        <v>54</v>
      </c>
      <c r="R76" s="928"/>
      <c r="S76" s="928"/>
      <c r="T76" s="928"/>
      <c r="U76" s="878"/>
      <c r="V76" s="929">
        <v>52</v>
      </c>
      <c r="W76" s="928"/>
      <c r="X76" s="928"/>
      <c r="Y76" s="928"/>
      <c r="Z76" s="878"/>
      <c r="AA76" s="929">
        <v>2</v>
      </c>
      <c r="AB76" s="928"/>
      <c r="AC76" s="928"/>
      <c r="AD76" s="928"/>
      <c r="AE76" s="878"/>
      <c r="AF76" s="929">
        <v>2</v>
      </c>
      <c r="AG76" s="928"/>
      <c r="AH76" s="928"/>
      <c r="AI76" s="928"/>
      <c r="AJ76" s="878"/>
      <c r="AK76" s="929">
        <v>46</v>
      </c>
      <c r="AL76" s="928"/>
      <c r="AM76" s="928"/>
      <c r="AN76" s="928"/>
      <c r="AO76" s="878"/>
      <c r="AP76" s="929" t="s">
        <v>599</v>
      </c>
      <c r="AQ76" s="928"/>
      <c r="AR76" s="928"/>
      <c r="AS76" s="928"/>
      <c r="AT76" s="878"/>
      <c r="AU76" s="929" t="s">
        <v>599</v>
      </c>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2">
      <c r="A77" s="263">
        <v>10</v>
      </c>
      <c r="B77" s="921" t="s">
        <v>598</v>
      </c>
      <c r="C77" s="922"/>
      <c r="D77" s="922"/>
      <c r="E77" s="922"/>
      <c r="F77" s="922"/>
      <c r="G77" s="922"/>
      <c r="H77" s="922"/>
      <c r="I77" s="922"/>
      <c r="J77" s="922"/>
      <c r="K77" s="922"/>
      <c r="L77" s="922"/>
      <c r="M77" s="922"/>
      <c r="N77" s="922"/>
      <c r="O77" s="922"/>
      <c r="P77" s="923"/>
      <c r="Q77" s="927">
        <v>837</v>
      </c>
      <c r="R77" s="928"/>
      <c r="S77" s="928"/>
      <c r="T77" s="928"/>
      <c r="U77" s="878"/>
      <c r="V77" s="929">
        <v>127</v>
      </c>
      <c r="W77" s="928"/>
      <c r="X77" s="928"/>
      <c r="Y77" s="928"/>
      <c r="Z77" s="878"/>
      <c r="AA77" s="929">
        <v>710</v>
      </c>
      <c r="AB77" s="928"/>
      <c r="AC77" s="928"/>
      <c r="AD77" s="928"/>
      <c r="AE77" s="878"/>
      <c r="AF77" s="929">
        <v>710</v>
      </c>
      <c r="AG77" s="928"/>
      <c r="AH77" s="928"/>
      <c r="AI77" s="928"/>
      <c r="AJ77" s="878"/>
      <c r="AK77" s="929">
        <v>30</v>
      </c>
      <c r="AL77" s="928"/>
      <c r="AM77" s="928"/>
      <c r="AN77" s="928"/>
      <c r="AO77" s="878"/>
      <c r="AP77" s="929">
        <v>8</v>
      </c>
      <c r="AQ77" s="928"/>
      <c r="AR77" s="928"/>
      <c r="AS77" s="928"/>
      <c r="AT77" s="878"/>
      <c r="AU77" s="929">
        <v>2</v>
      </c>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2">
      <c r="A78" s="263">
        <v>11</v>
      </c>
      <c r="B78" s="921" t="s">
        <v>610</v>
      </c>
      <c r="C78" s="922"/>
      <c r="D78" s="922"/>
      <c r="E78" s="922"/>
      <c r="F78" s="922"/>
      <c r="G78" s="922"/>
      <c r="H78" s="922"/>
      <c r="I78" s="922"/>
      <c r="J78" s="922"/>
      <c r="K78" s="922"/>
      <c r="L78" s="922"/>
      <c r="M78" s="922"/>
      <c r="N78" s="922"/>
      <c r="O78" s="922"/>
      <c r="P78" s="923"/>
      <c r="Q78" s="924">
        <v>1018</v>
      </c>
      <c r="R78" s="879"/>
      <c r="S78" s="879"/>
      <c r="T78" s="879"/>
      <c r="U78" s="879"/>
      <c r="V78" s="879">
        <v>933</v>
      </c>
      <c r="W78" s="879"/>
      <c r="X78" s="879"/>
      <c r="Y78" s="879"/>
      <c r="Z78" s="879"/>
      <c r="AA78" s="879">
        <v>85</v>
      </c>
      <c r="AB78" s="879"/>
      <c r="AC78" s="879"/>
      <c r="AD78" s="879"/>
      <c r="AE78" s="879"/>
      <c r="AF78" s="879">
        <v>85</v>
      </c>
      <c r="AG78" s="879"/>
      <c r="AH78" s="879"/>
      <c r="AI78" s="879"/>
      <c r="AJ78" s="879"/>
      <c r="AK78" s="879" t="s">
        <v>599</v>
      </c>
      <c r="AL78" s="879"/>
      <c r="AM78" s="879"/>
      <c r="AN78" s="879"/>
      <c r="AO78" s="879"/>
      <c r="AP78" s="879" t="s">
        <v>611</v>
      </c>
      <c r="AQ78" s="879"/>
      <c r="AR78" s="879"/>
      <c r="AS78" s="879"/>
      <c r="AT78" s="879"/>
      <c r="AU78" s="879" t="s">
        <v>611</v>
      </c>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2">
      <c r="A79" s="263">
        <v>12</v>
      </c>
      <c r="B79" s="921" t="s">
        <v>607</v>
      </c>
      <c r="C79" s="922"/>
      <c r="D79" s="922"/>
      <c r="E79" s="922"/>
      <c r="F79" s="922"/>
      <c r="G79" s="922"/>
      <c r="H79" s="922"/>
      <c r="I79" s="922"/>
      <c r="J79" s="922"/>
      <c r="K79" s="922"/>
      <c r="L79" s="922"/>
      <c r="M79" s="922"/>
      <c r="N79" s="922"/>
      <c r="O79" s="922"/>
      <c r="P79" s="923"/>
      <c r="Q79" s="924">
        <v>374458</v>
      </c>
      <c r="R79" s="879"/>
      <c r="S79" s="879"/>
      <c r="T79" s="879"/>
      <c r="U79" s="879"/>
      <c r="V79" s="879">
        <v>355411</v>
      </c>
      <c r="W79" s="879"/>
      <c r="X79" s="879"/>
      <c r="Y79" s="879"/>
      <c r="Z79" s="879"/>
      <c r="AA79" s="879">
        <v>19047</v>
      </c>
      <c r="AB79" s="879"/>
      <c r="AC79" s="879"/>
      <c r="AD79" s="879"/>
      <c r="AE79" s="879"/>
      <c r="AF79" s="879">
        <v>19047</v>
      </c>
      <c r="AG79" s="879"/>
      <c r="AH79" s="879"/>
      <c r="AI79" s="879"/>
      <c r="AJ79" s="879"/>
      <c r="AK79" s="879">
        <v>47</v>
      </c>
      <c r="AL79" s="879"/>
      <c r="AM79" s="879"/>
      <c r="AN79" s="879"/>
      <c r="AO79" s="879"/>
      <c r="AP79" s="879" t="s">
        <v>611</v>
      </c>
      <c r="AQ79" s="879"/>
      <c r="AR79" s="879"/>
      <c r="AS79" s="879"/>
      <c r="AT79" s="879"/>
      <c r="AU79" s="879" t="s">
        <v>611</v>
      </c>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2">
      <c r="A80" s="263">
        <v>13</v>
      </c>
      <c r="B80" s="921" t="s">
        <v>608</v>
      </c>
      <c r="C80" s="922"/>
      <c r="D80" s="922"/>
      <c r="E80" s="922"/>
      <c r="F80" s="922"/>
      <c r="G80" s="922"/>
      <c r="H80" s="922"/>
      <c r="I80" s="922"/>
      <c r="J80" s="922"/>
      <c r="K80" s="922"/>
      <c r="L80" s="922"/>
      <c r="M80" s="922"/>
      <c r="N80" s="922"/>
      <c r="O80" s="922"/>
      <c r="P80" s="923"/>
      <c r="Q80" s="924">
        <v>900</v>
      </c>
      <c r="R80" s="879"/>
      <c r="S80" s="879"/>
      <c r="T80" s="879"/>
      <c r="U80" s="879"/>
      <c r="V80" s="879">
        <v>893</v>
      </c>
      <c r="W80" s="879"/>
      <c r="X80" s="879"/>
      <c r="Y80" s="879"/>
      <c r="Z80" s="879"/>
      <c r="AA80" s="879">
        <v>7</v>
      </c>
      <c r="AB80" s="879"/>
      <c r="AC80" s="879"/>
      <c r="AD80" s="879"/>
      <c r="AE80" s="879"/>
      <c r="AF80" s="879">
        <v>7</v>
      </c>
      <c r="AG80" s="879"/>
      <c r="AH80" s="879"/>
      <c r="AI80" s="879"/>
      <c r="AJ80" s="879"/>
      <c r="AK80" s="879" t="s">
        <v>599</v>
      </c>
      <c r="AL80" s="879"/>
      <c r="AM80" s="879"/>
      <c r="AN80" s="879"/>
      <c r="AO80" s="879"/>
      <c r="AP80" s="879">
        <v>90</v>
      </c>
      <c r="AQ80" s="879"/>
      <c r="AR80" s="879"/>
      <c r="AS80" s="879"/>
      <c r="AT80" s="879"/>
      <c r="AU80" s="879">
        <v>25</v>
      </c>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2">
      <c r="A81" s="263">
        <v>14</v>
      </c>
      <c r="B81" s="921" t="s">
        <v>609</v>
      </c>
      <c r="C81" s="922"/>
      <c r="D81" s="922"/>
      <c r="E81" s="922"/>
      <c r="F81" s="922"/>
      <c r="G81" s="922"/>
      <c r="H81" s="922"/>
      <c r="I81" s="922"/>
      <c r="J81" s="922"/>
      <c r="K81" s="922"/>
      <c r="L81" s="922"/>
      <c r="M81" s="922"/>
      <c r="N81" s="922"/>
      <c r="O81" s="922"/>
      <c r="P81" s="923"/>
      <c r="Q81" s="924">
        <v>2553</v>
      </c>
      <c r="R81" s="879"/>
      <c r="S81" s="879"/>
      <c r="T81" s="879"/>
      <c r="U81" s="879"/>
      <c r="V81" s="879">
        <v>2552</v>
      </c>
      <c r="W81" s="879"/>
      <c r="X81" s="879"/>
      <c r="Y81" s="879"/>
      <c r="Z81" s="879"/>
      <c r="AA81" s="879">
        <v>1</v>
      </c>
      <c r="AB81" s="879"/>
      <c r="AC81" s="879"/>
      <c r="AD81" s="879"/>
      <c r="AE81" s="879"/>
      <c r="AF81" s="879">
        <v>1</v>
      </c>
      <c r="AG81" s="879"/>
      <c r="AH81" s="879"/>
      <c r="AI81" s="879"/>
      <c r="AJ81" s="879"/>
      <c r="AK81" s="879" t="s">
        <v>599</v>
      </c>
      <c r="AL81" s="879"/>
      <c r="AM81" s="879"/>
      <c r="AN81" s="879"/>
      <c r="AO81" s="879"/>
      <c r="AP81" s="879" t="s">
        <v>611</v>
      </c>
      <c r="AQ81" s="879"/>
      <c r="AR81" s="879"/>
      <c r="AS81" s="879"/>
      <c r="AT81" s="879"/>
      <c r="AU81" s="879" t="s">
        <v>611</v>
      </c>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2">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2">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2">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2">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2">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2">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5">
      <c r="A88" s="266" t="s">
        <v>395</v>
      </c>
      <c r="B88" s="838" t="s">
        <v>429</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21897</v>
      </c>
      <c r="AG88" s="890"/>
      <c r="AH88" s="890"/>
      <c r="AI88" s="890"/>
      <c r="AJ88" s="890"/>
      <c r="AK88" s="887"/>
      <c r="AL88" s="887"/>
      <c r="AM88" s="887"/>
      <c r="AN88" s="887"/>
      <c r="AO88" s="887"/>
      <c r="AP88" s="890">
        <v>5400</v>
      </c>
      <c r="AQ88" s="890"/>
      <c r="AR88" s="890"/>
      <c r="AS88" s="890"/>
      <c r="AT88" s="890"/>
      <c r="AU88" s="890">
        <v>142</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838" t="s">
        <v>430</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12</v>
      </c>
      <c r="CS102" s="898"/>
      <c r="CT102" s="898"/>
      <c r="CU102" s="898"/>
      <c r="CV102" s="941"/>
      <c r="CW102" s="940">
        <v>28</v>
      </c>
      <c r="CX102" s="898"/>
      <c r="CY102" s="898"/>
      <c r="CZ102" s="898"/>
      <c r="DA102" s="941"/>
      <c r="DB102" s="940" t="s">
        <v>601</v>
      </c>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431</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432</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433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969" t="s">
        <v>435</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436</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2">
      <c r="A109" s="962" t="s">
        <v>437</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438</v>
      </c>
      <c r="AB109" s="943"/>
      <c r="AC109" s="943"/>
      <c r="AD109" s="943"/>
      <c r="AE109" s="944"/>
      <c r="AF109" s="942" t="s">
        <v>439</v>
      </c>
      <c r="AG109" s="943"/>
      <c r="AH109" s="943"/>
      <c r="AI109" s="943"/>
      <c r="AJ109" s="944"/>
      <c r="AK109" s="942" t="s">
        <v>311</v>
      </c>
      <c r="AL109" s="943"/>
      <c r="AM109" s="943"/>
      <c r="AN109" s="943"/>
      <c r="AO109" s="944"/>
      <c r="AP109" s="942" t="s">
        <v>440</v>
      </c>
      <c r="AQ109" s="943"/>
      <c r="AR109" s="943"/>
      <c r="AS109" s="943"/>
      <c r="AT109" s="945"/>
      <c r="AU109" s="962" t="s">
        <v>437</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438</v>
      </c>
      <c r="BR109" s="943"/>
      <c r="BS109" s="943"/>
      <c r="BT109" s="943"/>
      <c r="BU109" s="944"/>
      <c r="BV109" s="942" t="s">
        <v>439</v>
      </c>
      <c r="BW109" s="943"/>
      <c r="BX109" s="943"/>
      <c r="BY109" s="943"/>
      <c r="BZ109" s="944"/>
      <c r="CA109" s="942" t="s">
        <v>311</v>
      </c>
      <c r="CB109" s="943"/>
      <c r="CC109" s="943"/>
      <c r="CD109" s="943"/>
      <c r="CE109" s="944"/>
      <c r="CF109" s="963" t="s">
        <v>440</v>
      </c>
      <c r="CG109" s="963"/>
      <c r="CH109" s="963"/>
      <c r="CI109" s="963"/>
      <c r="CJ109" s="963"/>
      <c r="CK109" s="942" t="s">
        <v>441</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438</v>
      </c>
      <c r="DH109" s="943"/>
      <c r="DI109" s="943"/>
      <c r="DJ109" s="943"/>
      <c r="DK109" s="944"/>
      <c r="DL109" s="942" t="s">
        <v>439</v>
      </c>
      <c r="DM109" s="943"/>
      <c r="DN109" s="943"/>
      <c r="DO109" s="943"/>
      <c r="DP109" s="944"/>
      <c r="DQ109" s="942" t="s">
        <v>311</v>
      </c>
      <c r="DR109" s="943"/>
      <c r="DS109" s="943"/>
      <c r="DT109" s="943"/>
      <c r="DU109" s="944"/>
      <c r="DV109" s="942" t="s">
        <v>440</v>
      </c>
      <c r="DW109" s="943"/>
      <c r="DX109" s="943"/>
      <c r="DY109" s="943"/>
      <c r="DZ109" s="945"/>
    </row>
    <row r="110" spans="1:131" s="248" customFormat="1" ht="26.25" customHeight="1" x14ac:dyDescent="0.2">
      <c r="A110" s="946" t="s">
        <v>442</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342994</v>
      </c>
      <c r="AB110" s="950"/>
      <c r="AC110" s="950"/>
      <c r="AD110" s="950"/>
      <c r="AE110" s="951"/>
      <c r="AF110" s="952">
        <v>324929</v>
      </c>
      <c r="AG110" s="950"/>
      <c r="AH110" s="950"/>
      <c r="AI110" s="950"/>
      <c r="AJ110" s="951"/>
      <c r="AK110" s="952">
        <v>345020</v>
      </c>
      <c r="AL110" s="950"/>
      <c r="AM110" s="950"/>
      <c r="AN110" s="950"/>
      <c r="AO110" s="951"/>
      <c r="AP110" s="953">
        <v>19.600000000000001</v>
      </c>
      <c r="AQ110" s="954"/>
      <c r="AR110" s="954"/>
      <c r="AS110" s="954"/>
      <c r="AT110" s="955"/>
      <c r="AU110" s="956" t="s">
        <v>73</v>
      </c>
      <c r="AV110" s="957"/>
      <c r="AW110" s="957"/>
      <c r="AX110" s="957"/>
      <c r="AY110" s="957"/>
      <c r="AZ110" s="998" t="s">
        <v>443</v>
      </c>
      <c r="BA110" s="947"/>
      <c r="BB110" s="947"/>
      <c r="BC110" s="947"/>
      <c r="BD110" s="947"/>
      <c r="BE110" s="947"/>
      <c r="BF110" s="947"/>
      <c r="BG110" s="947"/>
      <c r="BH110" s="947"/>
      <c r="BI110" s="947"/>
      <c r="BJ110" s="947"/>
      <c r="BK110" s="947"/>
      <c r="BL110" s="947"/>
      <c r="BM110" s="947"/>
      <c r="BN110" s="947"/>
      <c r="BO110" s="947"/>
      <c r="BP110" s="948"/>
      <c r="BQ110" s="984">
        <v>3601726</v>
      </c>
      <c r="BR110" s="985"/>
      <c r="BS110" s="985"/>
      <c r="BT110" s="985"/>
      <c r="BU110" s="985"/>
      <c r="BV110" s="985">
        <v>3556113</v>
      </c>
      <c r="BW110" s="985"/>
      <c r="BX110" s="985"/>
      <c r="BY110" s="985"/>
      <c r="BZ110" s="985"/>
      <c r="CA110" s="985">
        <v>3585809</v>
      </c>
      <c r="CB110" s="985"/>
      <c r="CC110" s="985"/>
      <c r="CD110" s="985"/>
      <c r="CE110" s="985"/>
      <c r="CF110" s="999">
        <v>203.8</v>
      </c>
      <c r="CG110" s="1000"/>
      <c r="CH110" s="1000"/>
      <c r="CI110" s="1000"/>
      <c r="CJ110" s="1000"/>
      <c r="CK110" s="1001" t="s">
        <v>444</v>
      </c>
      <c r="CL110" s="1002"/>
      <c r="CM110" s="981" t="s">
        <v>445</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446</v>
      </c>
      <c r="DH110" s="985"/>
      <c r="DI110" s="985"/>
      <c r="DJ110" s="985"/>
      <c r="DK110" s="985"/>
      <c r="DL110" s="985" t="s">
        <v>446</v>
      </c>
      <c r="DM110" s="985"/>
      <c r="DN110" s="985"/>
      <c r="DO110" s="985"/>
      <c r="DP110" s="985"/>
      <c r="DQ110" s="985" t="s">
        <v>447</v>
      </c>
      <c r="DR110" s="985"/>
      <c r="DS110" s="985"/>
      <c r="DT110" s="985"/>
      <c r="DU110" s="985"/>
      <c r="DV110" s="986" t="s">
        <v>448</v>
      </c>
      <c r="DW110" s="986"/>
      <c r="DX110" s="986"/>
      <c r="DY110" s="986"/>
      <c r="DZ110" s="987"/>
    </row>
    <row r="111" spans="1:131" s="248" customFormat="1" ht="26.25" customHeight="1" x14ac:dyDescent="0.2">
      <c r="A111" s="988" t="s">
        <v>449</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446</v>
      </c>
      <c r="AB111" s="992"/>
      <c r="AC111" s="992"/>
      <c r="AD111" s="992"/>
      <c r="AE111" s="993"/>
      <c r="AF111" s="994" t="s">
        <v>446</v>
      </c>
      <c r="AG111" s="992"/>
      <c r="AH111" s="992"/>
      <c r="AI111" s="992"/>
      <c r="AJ111" s="993"/>
      <c r="AK111" s="994" t="s">
        <v>447</v>
      </c>
      <c r="AL111" s="992"/>
      <c r="AM111" s="992"/>
      <c r="AN111" s="992"/>
      <c r="AO111" s="993"/>
      <c r="AP111" s="995" t="s">
        <v>446</v>
      </c>
      <c r="AQ111" s="996"/>
      <c r="AR111" s="996"/>
      <c r="AS111" s="996"/>
      <c r="AT111" s="997"/>
      <c r="AU111" s="958"/>
      <c r="AV111" s="959"/>
      <c r="AW111" s="959"/>
      <c r="AX111" s="959"/>
      <c r="AY111" s="959"/>
      <c r="AZ111" s="1007" t="s">
        <v>450</v>
      </c>
      <c r="BA111" s="1008"/>
      <c r="BB111" s="1008"/>
      <c r="BC111" s="1008"/>
      <c r="BD111" s="1008"/>
      <c r="BE111" s="1008"/>
      <c r="BF111" s="1008"/>
      <c r="BG111" s="1008"/>
      <c r="BH111" s="1008"/>
      <c r="BI111" s="1008"/>
      <c r="BJ111" s="1008"/>
      <c r="BK111" s="1008"/>
      <c r="BL111" s="1008"/>
      <c r="BM111" s="1008"/>
      <c r="BN111" s="1008"/>
      <c r="BO111" s="1008"/>
      <c r="BP111" s="1009"/>
      <c r="BQ111" s="977" t="s">
        <v>446</v>
      </c>
      <c r="BR111" s="978"/>
      <c r="BS111" s="978"/>
      <c r="BT111" s="978"/>
      <c r="BU111" s="978"/>
      <c r="BV111" s="978" t="s">
        <v>446</v>
      </c>
      <c r="BW111" s="978"/>
      <c r="BX111" s="978"/>
      <c r="BY111" s="978"/>
      <c r="BZ111" s="978"/>
      <c r="CA111" s="978" t="s">
        <v>446</v>
      </c>
      <c r="CB111" s="978"/>
      <c r="CC111" s="978"/>
      <c r="CD111" s="978"/>
      <c r="CE111" s="978"/>
      <c r="CF111" s="972" t="s">
        <v>447</v>
      </c>
      <c r="CG111" s="973"/>
      <c r="CH111" s="973"/>
      <c r="CI111" s="973"/>
      <c r="CJ111" s="973"/>
      <c r="CK111" s="1003"/>
      <c r="CL111" s="1004"/>
      <c r="CM111" s="974" t="s">
        <v>451</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447</v>
      </c>
      <c r="DH111" s="978"/>
      <c r="DI111" s="978"/>
      <c r="DJ111" s="978"/>
      <c r="DK111" s="978"/>
      <c r="DL111" s="978" t="s">
        <v>397</v>
      </c>
      <c r="DM111" s="978"/>
      <c r="DN111" s="978"/>
      <c r="DO111" s="978"/>
      <c r="DP111" s="978"/>
      <c r="DQ111" s="978" t="s">
        <v>397</v>
      </c>
      <c r="DR111" s="978"/>
      <c r="DS111" s="978"/>
      <c r="DT111" s="978"/>
      <c r="DU111" s="978"/>
      <c r="DV111" s="979" t="s">
        <v>397</v>
      </c>
      <c r="DW111" s="979"/>
      <c r="DX111" s="979"/>
      <c r="DY111" s="979"/>
      <c r="DZ111" s="980"/>
    </row>
    <row r="112" spans="1:131" s="248" customFormat="1" ht="26.25" customHeight="1" x14ac:dyDescent="0.2">
      <c r="A112" s="1010" t="s">
        <v>452</v>
      </c>
      <c r="B112" s="1011"/>
      <c r="C112" s="1008" t="s">
        <v>453</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446</v>
      </c>
      <c r="AB112" s="1017"/>
      <c r="AC112" s="1017"/>
      <c r="AD112" s="1017"/>
      <c r="AE112" s="1018"/>
      <c r="AF112" s="1019" t="s">
        <v>397</v>
      </c>
      <c r="AG112" s="1017"/>
      <c r="AH112" s="1017"/>
      <c r="AI112" s="1017"/>
      <c r="AJ112" s="1018"/>
      <c r="AK112" s="1019" t="s">
        <v>446</v>
      </c>
      <c r="AL112" s="1017"/>
      <c r="AM112" s="1017"/>
      <c r="AN112" s="1017"/>
      <c r="AO112" s="1018"/>
      <c r="AP112" s="1020" t="s">
        <v>446</v>
      </c>
      <c r="AQ112" s="1021"/>
      <c r="AR112" s="1021"/>
      <c r="AS112" s="1021"/>
      <c r="AT112" s="1022"/>
      <c r="AU112" s="958"/>
      <c r="AV112" s="959"/>
      <c r="AW112" s="959"/>
      <c r="AX112" s="959"/>
      <c r="AY112" s="959"/>
      <c r="AZ112" s="1007" t="s">
        <v>454</v>
      </c>
      <c r="BA112" s="1008"/>
      <c r="BB112" s="1008"/>
      <c r="BC112" s="1008"/>
      <c r="BD112" s="1008"/>
      <c r="BE112" s="1008"/>
      <c r="BF112" s="1008"/>
      <c r="BG112" s="1008"/>
      <c r="BH112" s="1008"/>
      <c r="BI112" s="1008"/>
      <c r="BJ112" s="1008"/>
      <c r="BK112" s="1008"/>
      <c r="BL112" s="1008"/>
      <c r="BM112" s="1008"/>
      <c r="BN112" s="1008"/>
      <c r="BO112" s="1008"/>
      <c r="BP112" s="1009"/>
      <c r="BQ112" s="977">
        <v>2571989</v>
      </c>
      <c r="BR112" s="978"/>
      <c r="BS112" s="978"/>
      <c r="BT112" s="978"/>
      <c r="BU112" s="978"/>
      <c r="BV112" s="978">
        <v>2618929</v>
      </c>
      <c r="BW112" s="978"/>
      <c r="BX112" s="978"/>
      <c r="BY112" s="978"/>
      <c r="BZ112" s="978"/>
      <c r="CA112" s="978">
        <v>2692901</v>
      </c>
      <c r="CB112" s="978"/>
      <c r="CC112" s="978"/>
      <c r="CD112" s="978"/>
      <c r="CE112" s="978"/>
      <c r="CF112" s="972">
        <v>153.1</v>
      </c>
      <c r="CG112" s="973"/>
      <c r="CH112" s="973"/>
      <c r="CI112" s="973"/>
      <c r="CJ112" s="973"/>
      <c r="CK112" s="1003"/>
      <c r="CL112" s="1004"/>
      <c r="CM112" s="974" t="s">
        <v>455</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446</v>
      </c>
      <c r="DH112" s="978"/>
      <c r="DI112" s="978"/>
      <c r="DJ112" s="978"/>
      <c r="DK112" s="978"/>
      <c r="DL112" s="978" t="s">
        <v>446</v>
      </c>
      <c r="DM112" s="978"/>
      <c r="DN112" s="978"/>
      <c r="DO112" s="978"/>
      <c r="DP112" s="978"/>
      <c r="DQ112" s="978" t="s">
        <v>446</v>
      </c>
      <c r="DR112" s="978"/>
      <c r="DS112" s="978"/>
      <c r="DT112" s="978"/>
      <c r="DU112" s="978"/>
      <c r="DV112" s="979" t="s">
        <v>447</v>
      </c>
      <c r="DW112" s="979"/>
      <c r="DX112" s="979"/>
      <c r="DY112" s="979"/>
      <c r="DZ112" s="980"/>
    </row>
    <row r="113" spans="1:130" s="248" customFormat="1" ht="26.25" customHeight="1" x14ac:dyDescent="0.2">
      <c r="A113" s="1012"/>
      <c r="B113" s="1013"/>
      <c r="C113" s="1008" t="s">
        <v>456</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174267</v>
      </c>
      <c r="AB113" s="992"/>
      <c r="AC113" s="992"/>
      <c r="AD113" s="992"/>
      <c r="AE113" s="993"/>
      <c r="AF113" s="994">
        <v>183417</v>
      </c>
      <c r="AG113" s="992"/>
      <c r="AH113" s="992"/>
      <c r="AI113" s="992"/>
      <c r="AJ113" s="993"/>
      <c r="AK113" s="994">
        <v>186589</v>
      </c>
      <c r="AL113" s="992"/>
      <c r="AM113" s="992"/>
      <c r="AN113" s="992"/>
      <c r="AO113" s="993"/>
      <c r="AP113" s="995">
        <v>10.6</v>
      </c>
      <c r="AQ113" s="996"/>
      <c r="AR113" s="996"/>
      <c r="AS113" s="996"/>
      <c r="AT113" s="997"/>
      <c r="AU113" s="958"/>
      <c r="AV113" s="959"/>
      <c r="AW113" s="959"/>
      <c r="AX113" s="959"/>
      <c r="AY113" s="959"/>
      <c r="AZ113" s="1007" t="s">
        <v>457</v>
      </c>
      <c r="BA113" s="1008"/>
      <c r="BB113" s="1008"/>
      <c r="BC113" s="1008"/>
      <c r="BD113" s="1008"/>
      <c r="BE113" s="1008"/>
      <c r="BF113" s="1008"/>
      <c r="BG113" s="1008"/>
      <c r="BH113" s="1008"/>
      <c r="BI113" s="1008"/>
      <c r="BJ113" s="1008"/>
      <c r="BK113" s="1008"/>
      <c r="BL113" s="1008"/>
      <c r="BM113" s="1008"/>
      <c r="BN113" s="1008"/>
      <c r="BO113" s="1008"/>
      <c r="BP113" s="1009"/>
      <c r="BQ113" s="977">
        <v>179199</v>
      </c>
      <c r="BR113" s="978"/>
      <c r="BS113" s="978"/>
      <c r="BT113" s="978"/>
      <c r="BU113" s="978"/>
      <c r="BV113" s="978">
        <v>163230</v>
      </c>
      <c r="BW113" s="978"/>
      <c r="BX113" s="978"/>
      <c r="BY113" s="978"/>
      <c r="BZ113" s="978"/>
      <c r="CA113" s="978">
        <v>142359</v>
      </c>
      <c r="CB113" s="978"/>
      <c r="CC113" s="978"/>
      <c r="CD113" s="978"/>
      <c r="CE113" s="978"/>
      <c r="CF113" s="972">
        <v>8.1</v>
      </c>
      <c r="CG113" s="973"/>
      <c r="CH113" s="973"/>
      <c r="CI113" s="973"/>
      <c r="CJ113" s="973"/>
      <c r="CK113" s="1003"/>
      <c r="CL113" s="1004"/>
      <c r="CM113" s="974" t="s">
        <v>458</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397</v>
      </c>
      <c r="DH113" s="1017"/>
      <c r="DI113" s="1017"/>
      <c r="DJ113" s="1017"/>
      <c r="DK113" s="1018"/>
      <c r="DL113" s="1019" t="s">
        <v>446</v>
      </c>
      <c r="DM113" s="1017"/>
      <c r="DN113" s="1017"/>
      <c r="DO113" s="1017"/>
      <c r="DP113" s="1018"/>
      <c r="DQ113" s="1019" t="s">
        <v>446</v>
      </c>
      <c r="DR113" s="1017"/>
      <c r="DS113" s="1017"/>
      <c r="DT113" s="1017"/>
      <c r="DU113" s="1018"/>
      <c r="DV113" s="1020" t="s">
        <v>397</v>
      </c>
      <c r="DW113" s="1021"/>
      <c r="DX113" s="1021"/>
      <c r="DY113" s="1021"/>
      <c r="DZ113" s="1022"/>
    </row>
    <row r="114" spans="1:130" s="248" customFormat="1" ht="26.25" customHeight="1" x14ac:dyDescent="0.2">
      <c r="A114" s="1012"/>
      <c r="B114" s="1013"/>
      <c r="C114" s="1008" t="s">
        <v>459</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45619</v>
      </c>
      <c r="AB114" s="1017"/>
      <c r="AC114" s="1017"/>
      <c r="AD114" s="1017"/>
      <c r="AE114" s="1018"/>
      <c r="AF114" s="1019">
        <v>42043</v>
      </c>
      <c r="AG114" s="1017"/>
      <c r="AH114" s="1017"/>
      <c r="AI114" s="1017"/>
      <c r="AJ114" s="1018"/>
      <c r="AK114" s="1019">
        <v>38748</v>
      </c>
      <c r="AL114" s="1017"/>
      <c r="AM114" s="1017"/>
      <c r="AN114" s="1017"/>
      <c r="AO114" s="1018"/>
      <c r="AP114" s="1020">
        <v>2.2000000000000002</v>
      </c>
      <c r="AQ114" s="1021"/>
      <c r="AR114" s="1021"/>
      <c r="AS114" s="1021"/>
      <c r="AT114" s="1022"/>
      <c r="AU114" s="958"/>
      <c r="AV114" s="959"/>
      <c r="AW114" s="959"/>
      <c r="AX114" s="959"/>
      <c r="AY114" s="959"/>
      <c r="AZ114" s="1007" t="s">
        <v>460</v>
      </c>
      <c r="BA114" s="1008"/>
      <c r="BB114" s="1008"/>
      <c r="BC114" s="1008"/>
      <c r="BD114" s="1008"/>
      <c r="BE114" s="1008"/>
      <c r="BF114" s="1008"/>
      <c r="BG114" s="1008"/>
      <c r="BH114" s="1008"/>
      <c r="BI114" s="1008"/>
      <c r="BJ114" s="1008"/>
      <c r="BK114" s="1008"/>
      <c r="BL114" s="1008"/>
      <c r="BM114" s="1008"/>
      <c r="BN114" s="1008"/>
      <c r="BO114" s="1008"/>
      <c r="BP114" s="1009"/>
      <c r="BQ114" s="977">
        <v>489057</v>
      </c>
      <c r="BR114" s="978"/>
      <c r="BS114" s="978"/>
      <c r="BT114" s="978"/>
      <c r="BU114" s="978"/>
      <c r="BV114" s="978">
        <v>474008</v>
      </c>
      <c r="BW114" s="978"/>
      <c r="BX114" s="978"/>
      <c r="BY114" s="978"/>
      <c r="BZ114" s="978"/>
      <c r="CA114" s="978">
        <v>506971</v>
      </c>
      <c r="CB114" s="978"/>
      <c r="CC114" s="978"/>
      <c r="CD114" s="978"/>
      <c r="CE114" s="978"/>
      <c r="CF114" s="972">
        <v>28.8</v>
      </c>
      <c r="CG114" s="973"/>
      <c r="CH114" s="973"/>
      <c r="CI114" s="973"/>
      <c r="CJ114" s="973"/>
      <c r="CK114" s="1003"/>
      <c r="CL114" s="1004"/>
      <c r="CM114" s="974" t="s">
        <v>461</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446</v>
      </c>
      <c r="DH114" s="1017"/>
      <c r="DI114" s="1017"/>
      <c r="DJ114" s="1017"/>
      <c r="DK114" s="1018"/>
      <c r="DL114" s="1019" t="s">
        <v>446</v>
      </c>
      <c r="DM114" s="1017"/>
      <c r="DN114" s="1017"/>
      <c r="DO114" s="1017"/>
      <c r="DP114" s="1018"/>
      <c r="DQ114" s="1019" t="s">
        <v>447</v>
      </c>
      <c r="DR114" s="1017"/>
      <c r="DS114" s="1017"/>
      <c r="DT114" s="1017"/>
      <c r="DU114" s="1018"/>
      <c r="DV114" s="1020" t="s">
        <v>446</v>
      </c>
      <c r="DW114" s="1021"/>
      <c r="DX114" s="1021"/>
      <c r="DY114" s="1021"/>
      <c r="DZ114" s="1022"/>
    </row>
    <row r="115" spans="1:130" s="248" customFormat="1" ht="26.25" customHeight="1" x14ac:dyDescent="0.2">
      <c r="A115" s="1012"/>
      <c r="B115" s="1013"/>
      <c r="C115" s="1008" t="s">
        <v>462</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446</v>
      </c>
      <c r="AB115" s="992"/>
      <c r="AC115" s="992"/>
      <c r="AD115" s="992"/>
      <c r="AE115" s="993"/>
      <c r="AF115" s="994" t="s">
        <v>447</v>
      </c>
      <c r="AG115" s="992"/>
      <c r="AH115" s="992"/>
      <c r="AI115" s="992"/>
      <c r="AJ115" s="993"/>
      <c r="AK115" s="994" t="s">
        <v>446</v>
      </c>
      <c r="AL115" s="992"/>
      <c r="AM115" s="992"/>
      <c r="AN115" s="992"/>
      <c r="AO115" s="993"/>
      <c r="AP115" s="995" t="s">
        <v>447</v>
      </c>
      <c r="AQ115" s="996"/>
      <c r="AR115" s="996"/>
      <c r="AS115" s="996"/>
      <c r="AT115" s="997"/>
      <c r="AU115" s="958"/>
      <c r="AV115" s="959"/>
      <c r="AW115" s="959"/>
      <c r="AX115" s="959"/>
      <c r="AY115" s="959"/>
      <c r="AZ115" s="1007" t="s">
        <v>463</v>
      </c>
      <c r="BA115" s="1008"/>
      <c r="BB115" s="1008"/>
      <c r="BC115" s="1008"/>
      <c r="BD115" s="1008"/>
      <c r="BE115" s="1008"/>
      <c r="BF115" s="1008"/>
      <c r="BG115" s="1008"/>
      <c r="BH115" s="1008"/>
      <c r="BI115" s="1008"/>
      <c r="BJ115" s="1008"/>
      <c r="BK115" s="1008"/>
      <c r="BL115" s="1008"/>
      <c r="BM115" s="1008"/>
      <c r="BN115" s="1008"/>
      <c r="BO115" s="1008"/>
      <c r="BP115" s="1009"/>
      <c r="BQ115" s="977" t="s">
        <v>446</v>
      </c>
      <c r="BR115" s="978"/>
      <c r="BS115" s="978"/>
      <c r="BT115" s="978"/>
      <c r="BU115" s="978"/>
      <c r="BV115" s="978" t="s">
        <v>447</v>
      </c>
      <c r="BW115" s="978"/>
      <c r="BX115" s="978"/>
      <c r="BY115" s="978"/>
      <c r="BZ115" s="978"/>
      <c r="CA115" s="978" t="s">
        <v>446</v>
      </c>
      <c r="CB115" s="978"/>
      <c r="CC115" s="978"/>
      <c r="CD115" s="978"/>
      <c r="CE115" s="978"/>
      <c r="CF115" s="972" t="s">
        <v>447</v>
      </c>
      <c r="CG115" s="973"/>
      <c r="CH115" s="973"/>
      <c r="CI115" s="973"/>
      <c r="CJ115" s="973"/>
      <c r="CK115" s="1003"/>
      <c r="CL115" s="1004"/>
      <c r="CM115" s="1007" t="s">
        <v>464</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447</v>
      </c>
      <c r="DH115" s="1017"/>
      <c r="DI115" s="1017"/>
      <c r="DJ115" s="1017"/>
      <c r="DK115" s="1018"/>
      <c r="DL115" s="1019" t="s">
        <v>397</v>
      </c>
      <c r="DM115" s="1017"/>
      <c r="DN115" s="1017"/>
      <c r="DO115" s="1017"/>
      <c r="DP115" s="1018"/>
      <c r="DQ115" s="1019" t="s">
        <v>446</v>
      </c>
      <c r="DR115" s="1017"/>
      <c r="DS115" s="1017"/>
      <c r="DT115" s="1017"/>
      <c r="DU115" s="1018"/>
      <c r="DV115" s="1020" t="s">
        <v>447</v>
      </c>
      <c r="DW115" s="1021"/>
      <c r="DX115" s="1021"/>
      <c r="DY115" s="1021"/>
      <c r="DZ115" s="1022"/>
    </row>
    <row r="116" spans="1:130" s="248" customFormat="1" ht="26.25" customHeight="1" x14ac:dyDescent="0.2">
      <c r="A116" s="1014"/>
      <c r="B116" s="1015"/>
      <c r="C116" s="1023" t="s">
        <v>465</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v>93</v>
      </c>
      <c r="AB116" s="1017"/>
      <c r="AC116" s="1017"/>
      <c r="AD116" s="1017"/>
      <c r="AE116" s="1018"/>
      <c r="AF116" s="1019">
        <v>108</v>
      </c>
      <c r="AG116" s="1017"/>
      <c r="AH116" s="1017"/>
      <c r="AI116" s="1017"/>
      <c r="AJ116" s="1018"/>
      <c r="AK116" s="1019">
        <v>111</v>
      </c>
      <c r="AL116" s="1017"/>
      <c r="AM116" s="1017"/>
      <c r="AN116" s="1017"/>
      <c r="AO116" s="1018"/>
      <c r="AP116" s="1020">
        <v>0</v>
      </c>
      <c r="AQ116" s="1021"/>
      <c r="AR116" s="1021"/>
      <c r="AS116" s="1021"/>
      <c r="AT116" s="1022"/>
      <c r="AU116" s="958"/>
      <c r="AV116" s="959"/>
      <c r="AW116" s="959"/>
      <c r="AX116" s="959"/>
      <c r="AY116" s="959"/>
      <c r="AZ116" s="1025" t="s">
        <v>466</v>
      </c>
      <c r="BA116" s="1026"/>
      <c r="BB116" s="1026"/>
      <c r="BC116" s="1026"/>
      <c r="BD116" s="1026"/>
      <c r="BE116" s="1026"/>
      <c r="BF116" s="1026"/>
      <c r="BG116" s="1026"/>
      <c r="BH116" s="1026"/>
      <c r="BI116" s="1026"/>
      <c r="BJ116" s="1026"/>
      <c r="BK116" s="1026"/>
      <c r="BL116" s="1026"/>
      <c r="BM116" s="1026"/>
      <c r="BN116" s="1026"/>
      <c r="BO116" s="1026"/>
      <c r="BP116" s="1027"/>
      <c r="BQ116" s="977" t="s">
        <v>446</v>
      </c>
      <c r="BR116" s="978"/>
      <c r="BS116" s="978"/>
      <c r="BT116" s="978"/>
      <c r="BU116" s="978"/>
      <c r="BV116" s="978" t="s">
        <v>447</v>
      </c>
      <c r="BW116" s="978"/>
      <c r="BX116" s="978"/>
      <c r="BY116" s="978"/>
      <c r="BZ116" s="978"/>
      <c r="CA116" s="978" t="s">
        <v>446</v>
      </c>
      <c r="CB116" s="978"/>
      <c r="CC116" s="978"/>
      <c r="CD116" s="978"/>
      <c r="CE116" s="978"/>
      <c r="CF116" s="972" t="s">
        <v>446</v>
      </c>
      <c r="CG116" s="973"/>
      <c r="CH116" s="973"/>
      <c r="CI116" s="973"/>
      <c r="CJ116" s="973"/>
      <c r="CK116" s="1003"/>
      <c r="CL116" s="1004"/>
      <c r="CM116" s="974" t="s">
        <v>467</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446</v>
      </c>
      <c r="DH116" s="1017"/>
      <c r="DI116" s="1017"/>
      <c r="DJ116" s="1017"/>
      <c r="DK116" s="1018"/>
      <c r="DL116" s="1019" t="s">
        <v>397</v>
      </c>
      <c r="DM116" s="1017"/>
      <c r="DN116" s="1017"/>
      <c r="DO116" s="1017"/>
      <c r="DP116" s="1018"/>
      <c r="DQ116" s="1019" t="s">
        <v>447</v>
      </c>
      <c r="DR116" s="1017"/>
      <c r="DS116" s="1017"/>
      <c r="DT116" s="1017"/>
      <c r="DU116" s="1018"/>
      <c r="DV116" s="1020" t="s">
        <v>397</v>
      </c>
      <c r="DW116" s="1021"/>
      <c r="DX116" s="1021"/>
      <c r="DY116" s="1021"/>
      <c r="DZ116" s="1022"/>
    </row>
    <row r="117" spans="1:130" s="248" customFormat="1" ht="26.25" customHeight="1" x14ac:dyDescent="0.2">
      <c r="A117" s="962" t="s">
        <v>190</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468</v>
      </c>
      <c r="Z117" s="944"/>
      <c r="AA117" s="1034">
        <v>562973</v>
      </c>
      <c r="AB117" s="1035"/>
      <c r="AC117" s="1035"/>
      <c r="AD117" s="1035"/>
      <c r="AE117" s="1036"/>
      <c r="AF117" s="1037">
        <v>550497</v>
      </c>
      <c r="AG117" s="1035"/>
      <c r="AH117" s="1035"/>
      <c r="AI117" s="1035"/>
      <c r="AJ117" s="1036"/>
      <c r="AK117" s="1037">
        <v>570468</v>
      </c>
      <c r="AL117" s="1035"/>
      <c r="AM117" s="1035"/>
      <c r="AN117" s="1035"/>
      <c r="AO117" s="1036"/>
      <c r="AP117" s="1038"/>
      <c r="AQ117" s="1039"/>
      <c r="AR117" s="1039"/>
      <c r="AS117" s="1039"/>
      <c r="AT117" s="1040"/>
      <c r="AU117" s="958"/>
      <c r="AV117" s="959"/>
      <c r="AW117" s="959"/>
      <c r="AX117" s="959"/>
      <c r="AY117" s="959"/>
      <c r="AZ117" s="1025" t="s">
        <v>469</v>
      </c>
      <c r="BA117" s="1026"/>
      <c r="BB117" s="1026"/>
      <c r="BC117" s="1026"/>
      <c r="BD117" s="1026"/>
      <c r="BE117" s="1026"/>
      <c r="BF117" s="1026"/>
      <c r="BG117" s="1026"/>
      <c r="BH117" s="1026"/>
      <c r="BI117" s="1026"/>
      <c r="BJ117" s="1026"/>
      <c r="BK117" s="1026"/>
      <c r="BL117" s="1026"/>
      <c r="BM117" s="1026"/>
      <c r="BN117" s="1026"/>
      <c r="BO117" s="1026"/>
      <c r="BP117" s="1027"/>
      <c r="BQ117" s="977" t="s">
        <v>446</v>
      </c>
      <c r="BR117" s="978"/>
      <c r="BS117" s="978"/>
      <c r="BT117" s="978"/>
      <c r="BU117" s="978"/>
      <c r="BV117" s="978" t="s">
        <v>447</v>
      </c>
      <c r="BW117" s="978"/>
      <c r="BX117" s="978"/>
      <c r="BY117" s="978"/>
      <c r="BZ117" s="978"/>
      <c r="CA117" s="978" t="s">
        <v>446</v>
      </c>
      <c r="CB117" s="978"/>
      <c r="CC117" s="978"/>
      <c r="CD117" s="978"/>
      <c r="CE117" s="978"/>
      <c r="CF117" s="972" t="s">
        <v>447</v>
      </c>
      <c r="CG117" s="973"/>
      <c r="CH117" s="973"/>
      <c r="CI117" s="973"/>
      <c r="CJ117" s="973"/>
      <c r="CK117" s="1003"/>
      <c r="CL117" s="1004"/>
      <c r="CM117" s="974" t="s">
        <v>470</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447</v>
      </c>
      <c r="DH117" s="1017"/>
      <c r="DI117" s="1017"/>
      <c r="DJ117" s="1017"/>
      <c r="DK117" s="1018"/>
      <c r="DL117" s="1019" t="s">
        <v>446</v>
      </c>
      <c r="DM117" s="1017"/>
      <c r="DN117" s="1017"/>
      <c r="DO117" s="1017"/>
      <c r="DP117" s="1018"/>
      <c r="DQ117" s="1019" t="s">
        <v>446</v>
      </c>
      <c r="DR117" s="1017"/>
      <c r="DS117" s="1017"/>
      <c r="DT117" s="1017"/>
      <c r="DU117" s="1018"/>
      <c r="DV117" s="1020" t="s">
        <v>447</v>
      </c>
      <c r="DW117" s="1021"/>
      <c r="DX117" s="1021"/>
      <c r="DY117" s="1021"/>
      <c r="DZ117" s="1022"/>
    </row>
    <row r="118" spans="1:130" s="248" customFormat="1" ht="26.25" customHeight="1" x14ac:dyDescent="0.2">
      <c r="A118" s="962" t="s">
        <v>441</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438</v>
      </c>
      <c r="AB118" s="943"/>
      <c r="AC118" s="943"/>
      <c r="AD118" s="943"/>
      <c r="AE118" s="944"/>
      <c r="AF118" s="942" t="s">
        <v>439</v>
      </c>
      <c r="AG118" s="943"/>
      <c r="AH118" s="943"/>
      <c r="AI118" s="943"/>
      <c r="AJ118" s="944"/>
      <c r="AK118" s="942" t="s">
        <v>311</v>
      </c>
      <c r="AL118" s="943"/>
      <c r="AM118" s="943"/>
      <c r="AN118" s="943"/>
      <c r="AO118" s="944"/>
      <c r="AP118" s="1029" t="s">
        <v>440</v>
      </c>
      <c r="AQ118" s="1030"/>
      <c r="AR118" s="1030"/>
      <c r="AS118" s="1030"/>
      <c r="AT118" s="1031"/>
      <c r="AU118" s="958"/>
      <c r="AV118" s="959"/>
      <c r="AW118" s="959"/>
      <c r="AX118" s="959"/>
      <c r="AY118" s="959"/>
      <c r="AZ118" s="1032" t="s">
        <v>471</v>
      </c>
      <c r="BA118" s="1023"/>
      <c r="BB118" s="1023"/>
      <c r="BC118" s="1023"/>
      <c r="BD118" s="1023"/>
      <c r="BE118" s="1023"/>
      <c r="BF118" s="1023"/>
      <c r="BG118" s="1023"/>
      <c r="BH118" s="1023"/>
      <c r="BI118" s="1023"/>
      <c r="BJ118" s="1023"/>
      <c r="BK118" s="1023"/>
      <c r="BL118" s="1023"/>
      <c r="BM118" s="1023"/>
      <c r="BN118" s="1023"/>
      <c r="BO118" s="1023"/>
      <c r="BP118" s="1024"/>
      <c r="BQ118" s="1055" t="s">
        <v>446</v>
      </c>
      <c r="BR118" s="1056"/>
      <c r="BS118" s="1056"/>
      <c r="BT118" s="1056"/>
      <c r="BU118" s="1056"/>
      <c r="BV118" s="1056" t="s">
        <v>446</v>
      </c>
      <c r="BW118" s="1056"/>
      <c r="BX118" s="1056"/>
      <c r="BY118" s="1056"/>
      <c r="BZ118" s="1056"/>
      <c r="CA118" s="1056" t="s">
        <v>446</v>
      </c>
      <c r="CB118" s="1056"/>
      <c r="CC118" s="1056"/>
      <c r="CD118" s="1056"/>
      <c r="CE118" s="1056"/>
      <c r="CF118" s="972" t="s">
        <v>447</v>
      </c>
      <c r="CG118" s="973"/>
      <c r="CH118" s="973"/>
      <c r="CI118" s="973"/>
      <c r="CJ118" s="973"/>
      <c r="CK118" s="1003"/>
      <c r="CL118" s="1004"/>
      <c r="CM118" s="974" t="s">
        <v>472</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447</v>
      </c>
      <c r="DH118" s="1017"/>
      <c r="DI118" s="1017"/>
      <c r="DJ118" s="1017"/>
      <c r="DK118" s="1018"/>
      <c r="DL118" s="1019" t="s">
        <v>447</v>
      </c>
      <c r="DM118" s="1017"/>
      <c r="DN118" s="1017"/>
      <c r="DO118" s="1017"/>
      <c r="DP118" s="1018"/>
      <c r="DQ118" s="1019" t="s">
        <v>446</v>
      </c>
      <c r="DR118" s="1017"/>
      <c r="DS118" s="1017"/>
      <c r="DT118" s="1017"/>
      <c r="DU118" s="1018"/>
      <c r="DV118" s="1020" t="s">
        <v>447</v>
      </c>
      <c r="DW118" s="1021"/>
      <c r="DX118" s="1021"/>
      <c r="DY118" s="1021"/>
      <c r="DZ118" s="1022"/>
    </row>
    <row r="119" spans="1:130" s="248" customFormat="1" ht="26.25" customHeight="1" x14ac:dyDescent="0.2">
      <c r="A119" s="1116" t="s">
        <v>444</v>
      </c>
      <c r="B119" s="1002"/>
      <c r="C119" s="981" t="s">
        <v>445</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446</v>
      </c>
      <c r="AB119" s="950"/>
      <c r="AC119" s="950"/>
      <c r="AD119" s="950"/>
      <c r="AE119" s="951"/>
      <c r="AF119" s="952" t="s">
        <v>447</v>
      </c>
      <c r="AG119" s="950"/>
      <c r="AH119" s="950"/>
      <c r="AI119" s="950"/>
      <c r="AJ119" s="951"/>
      <c r="AK119" s="952" t="s">
        <v>446</v>
      </c>
      <c r="AL119" s="950"/>
      <c r="AM119" s="950"/>
      <c r="AN119" s="950"/>
      <c r="AO119" s="951"/>
      <c r="AP119" s="953" t="s">
        <v>446</v>
      </c>
      <c r="AQ119" s="954"/>
      <c r="AR119" s="954"/>
      <c r="AS119" s="954"/>
      <c r="AT119" s="955"/>
      <c r="AU119" s="960"/>
      <c r="AV119" s="961"/>
      <c r="AW119" s="961"/>
      <c r="AX119" s="961"/>
      <c r="AY119" s="961"/>
      <c r="AZ119" s="279" t="s">
        <v>190</v>
      </c>
      <c r="BA119" s="279"/>
      <c r="BB119" s="279"/>
      <c r="BC119" s="279"/>
      <c r="BD119" s="279"/>
      <c r="BE119" s="279"/>
      <c r="BF119" s="279"/>
      <c r="BG119" s="279"/>
      <c r="BH119" s="279"/>
      <c r="BI119" s="279"/>
      <c r="BJ119" s="279"/>
      <c r="BK119" s="279"/>
      <c r="BL119" s="279"/>
      <c r="BM119" s="279"/>
      <c r="BN119" s="279"/>
      <c r="BO119" s="1033" t="s">
        <v>473</v>
      </c>
      <c r="BP119" s="1064"/>
      <c r="BQ119" s="1055">
        <v>6841971</v>
      </c>
      <c r="BR119" s="1056"/>
      <c r="BS119" s="1056"/>
      <c r="BT119" s="1056"/>
      <c r="BU119" s="1056"/>
      <c r="BV119" s="1056">
        <v>6812280</v>
      </c>
      <c r="BW119" s="1056"/>
      <c r="BX119" s="1056"/>
      <c r="BY119" s="1056"/>
      <c r="BZ119" s="1056"/>
      <c r="CA119" s="1056">
        <v>6928040</v>
      </c>
      <c r="CB119" s="1056"/>
      <c r="CC119" s="1056"/>
      <c r="CD119" s="1056"/>
      <c r="CE119" s="1056"/>
      <c r="CF119" s="1057"/>
      <c r="CG119" s="1058"/>
      <c r="CH119" s="1058"/>
      <c r="CI119" s="1058"/>
      <c r="CJ119" s="1059"/>
      <c r="CK119" s="1005"/>
      <c r="CL119" s="1006"/>
      <c r="CM119" s="1060" t="s">
        <v>474</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446</v>
      </c>
      <c r="DH119" s="1042"/>
      <c r="DI119" s="1042"/>
      <c r="DJ119" s="1042"/>
      <c r="DK119" s="1043"/>
      <c r="DL119" s="1041" t="s">
        <v>446</v>
      </c>
      <c r="DM119" s="1042"/>
      <c r="DN119" s="1042"/>
      <c r="DO119" s="1042"/>
      <c r="DP119" s="1043"/>
      <c r="DQ119" s="1041" t="s">
        <v>447</v>
      </c>
      <c r="DR119" s="1042"/>
      <c r="DS119" s="1042"/>
      <c r="DT119" s="1042"/>
      <c r="DU119" s="1043"/>
      <c r="DV119" s="1044" t="s">
        <v>447</v>
      </c>
      <c r="DW119" s="1045"/>
      <c r="DX119" s="1045"/>
      <c r="DY119" s="1045"/>
      <c r="DZ119" s="1046"/>
    </row>
    <row r="120" spans="1:130" s="248" customFormat="1" ht="26.25" customHeight="1" x14ac:dyDescent="0.2">
      <c r="A120" s="1117"/>
      <c r="B120" s="1004"/>
      <c r="C120" s="974" t="s">
        <v>451</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446</v>
      </c>
      <c r="AB120" s="1017"/>
      <c r="AC120" s="1017"/>
      <c r="AD120" s="1017"/>
      <c r="AE120" s="1018"/>
      <c r="AF120" s="1019" t="s">
        <v>447</v>
      </c>
      <c r="AG120" s="1017"/>
      <c r="AH120" s="1017"/>
      <c r="AI120" s="1017"/>
      <c r="AJ120" s="1018"/>
      <c r="AK120" s="1019" t="s">
        <v>446</v>
      </c>
      <c r="AL120" s="1017"/>
      <c r="AM120" s="1017"/>
      <c r="AN120" s="1017"/>
      <c r="AO120" s="1018"/>
      <c r="AP120" s="1020" t="s">
        <v>446</v>
      </c>
      <c r="AQ120" s="1021"/>
      <c r="AR120" s="1021"/>
      <c r="AS120" s="1021"/>
      <c r="AT120" s="1022"/>
      <c r="AU120" s="1047" t="s">
        <v>475</v>
      </c>
      <c r="AV120" s="1048"/>
      <c r="AW120" s="1048"/>
      <c r="AX120" s="1048"/>
      <c r="AY120" s="1049"/>
      <c r="AZ120" s="998" t="s">
        <v>476</v>
      </c>
      <c r="BA120" s="947"/>
      <c r="BB120" s="947"/>
      <c r="BC120" s="947"/>
      <c r="BD120" s="947"/>
      <c r="BE120" s="947"/>
      <c r="BF120" s="947"/>
      <c r="BG120" s="947"/>
      <c r="BH120" s="947"/>
      <c r="BI120" s="947"/>
      <c r="BJ120" s="947"/>
      <c r="BK120" s="947"/>
      <c r="BL120" s="947"/>
      <c r="BM120" s="947"/>
      <c r="BN120" s="947"/>
      <c r="BO120" s="947"/>
      <c r="BP120" s="948"/>
      <c r="BQ120" s="984">
        <v>1873664</v>
      </c>
      <c r="BR120" s="985"/>
      <c r="BS120" s="985"/>
      <c r="BT120" s="985"/>
      <c r="BU120" s="985"/>
      <c r="BV120" s="985">
        <v>1909098</v>
      </c>
      <c r="BW120" s="985"/>
      <c r="BX120" s="985"/>
      <c r="BY120" s="985"/>
      <c r="BZ120" s="985"/>
      <c r="CA120" s="985">
        <v>2054385</v>
      </c>
      <c r="CB120" s="985"/>
      <c r="CC120" s="985"/>
      <c r="CD120" s="985"/>
      <c r="CE120" s="985"/>
      <c r="CF120" s="999">
        <v>116.8</v>
      </c>
      <c r="CG120" s="1000"/>
      <c r="CH120" s="1000"/>
      <c r="CI120" s="1000"/>
      <c r="CJ120" s="1000"/>
      <c r="CK120" s="1065" t="s">
        <v>477</v>
      </c>
      <c r="CL120" s="1066"/>
      <c r="CM120" s="1066"/>
      <c r="CN120" s="1066"/>
      <c r="CO120" s="1067"/>
      <c r="CP120" s="1073" t="s">
        <v>478</v>
      </c>
      <c r="CQ120" s="1074"/>
      <c r="CR120" s="1074"/>
      <c r="CS120" s="1074"/>
      <c r="CT120" s="1074"/>
      <c r="CU120" s="1074"/>
      <c r="CV120" s="1074"/>
      <c r="CW120" s="1074"/>
      <c r="CX120" s="1074"/>
      <c r="CY120" s="1074"/>
      <c r="CZ120" s="1074"/>
      <c r="DA120" s="1074"/>
      <c r="DB120" s="1074"/>
      <c r="DC120" s="1074"/>
      <c r="DD120" s="1074"/>
      <c r="DE120" s="1074"/>
      <c r="DF120" s="1075"/>
      <c r="DG120" s="984">
        <v>1733681</v>
      </c>
      <c r="DH120" s="985"/>
      <c r="DI120" s="985"/>
      <c r="DJ120" s="985"/>
      <c r="DK120" s="985"/>
      <c r="DL120" s="985">
        <v>1754844</v>
      </c>
      <c r="DM120" s="985"/>
      <c r="DN120" s="985"/>
      <c r="DO120" s="985"/>
      <c r="DP120" s="985"/>
      <c r="DQ120" s="985">
        <v>1675638</v>
      </c>
      <c r="DR120" s="985"/>
      <c r="DS120" s="985"/>
      <c r="DT120" s="985"/>
      <c r="DU120" s="985"/>
      <c r="DV120" s="986">
        <v>95.2</v>
      </c>
      <c r="DW120" s="986"/>
      <c r="DX120" s="986"/>
      <c r="DY120" s="986"/>
      <c r="DZ120" s="987"/>
    </row>
    <row r="121" spans="1:130" s="248" customFormat="1" ht="26.25" customHeight="1" x14ac:dyDescent="0.2">
      <c r="A121" s="1117"/>
      <c r="B121" s="1004"/>
      <c r="C121" s="1025" t="s">
        <v>479</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446</v>
      </c>
      <c r="AB121" s="1017"/>
      <c r="AC121" s="1017"/>
      <c r="AD121" s="1017"/>
      <c r="AE121" s="1018"/>
      <c r="AF121" s="1019" t="s">
        <v>446</v>
      </c>
      <c r="AG121" s="1017"/>
      <c r="AH121" s="1017"/>
      <c r="AI121" s="1017"/>
      <c r="AJ121" s="1018"/>
      <c r="AK121" s="1019" t="s">
        <v>446</v>
      </c>
      <c r="AL121" s="1017"/>
      <c r="AM121" s="1017"/>
      <c r="AN121" s="1017"/>
      <c r="AO121" s="1018"/>
      <c r="AP121" s="1020" t="s">
        <v>447</v>
      </c>
      <c r="AQ121" s="1021"/>
      <c r="AR121" s="1021"/>
      <c r="AS121" s="1021"/>
      <c r="AT121" s="1022"/>
      <c r="AU121" s="1050"/>
      <c r="AV121" s="1051"/>
      <c r="AW121" s="1051"/>
      <c r="AX121" s="1051"/>
      <c r="AY121" s="1052"/>
      <c r="AZ121" s="1007" t="s">
        <v>480</v>
      </c>
      <c r="BA121" s="1008"/>
      <c r="BB121" s="1008"/>
      <c r="BC121" s="1008"/>
      <c r="BD121" s="1008"/>
      <c r="BE121" s="1008"/>
      <c r="BF121" s="1008"/>
      <c r="BG121" s="1008"/>
      <c r="BH121" s="1008"/>
      <c r="BI121" s="1008"/>
      <c r="BJ121" s="1008"/>
      <c r="BK121" s="1008"/>
      <c r="BL121" s="1008"/>
      <c r="BM121" s="1008"/>
      <c r="BN121" s="1008"/>
      <c r="BO121" s="1008"/>
      <c r="BP121" s="1009"/>
      <c r="BQ121" s="977">
        <v>24055</v>
      </c>
      <c r="BR121" s="978"/>
      <c r="BS121" s="978"/>
      <c r="BT121" s="978"/>
      <c r="BU121" s="978"/>
      <c r="BV121" s="978">
        <v>43212</v>
      </c>
      <c r="BW121" s="978"/>
      <c r="BX121" s="978"/>
      <c r="BY121" s="978"/>
      <c r="BZ121" s="978"/>
      <c r="CA121" s="978">
        <v>36985</v>
      </c>
      <c r="CB121" s="978"/>
      <c r="CC121" s="978"/>
      <c r="CD121" s="978"/>
      <c r="CE121" s="978"/>
      <c r="CF121" s="972">
        <v>2.1</v>
      </c>
      <c r="CG121" s="973"/>
      <c r="CH121" s="973"/>
      <c r="CI121" s="973"/>
      <c r="CJ121" s="973"/>
      <c r="CK121" s="1068"/>
      <c r="CL121" s="1069"/>
      <c r="CM121" s="1069"/>
      <c r="CN121" s="1069"/>
      <c r="CO121" s="1070"/>
      <c r="CP121" s="1078" t="s">
        <v>413</v>
      </c>
      <c r="CQ121" s="1079"/>
      <c r="CR121" s="1079"/>
      <c r="CS121" s="1079"/>
      <c r="CT121" s="1079"/>
      <c r="CU121" s="1079"/>
      <c r="CV121" s="1079"/>
      <c r="CW121" s="1079"/>
      <c r="CX121" s="1079"/>
      <c r="CY121" s="1079"/>
      <c r="CZ121" s="1079"/>
      <c r="DA121" s="1079"/>
      <c r="DB121" s="1079"/>
      <c r="DC121" s="1079"/>
      <c r="DD121" s="1079"/>
      <c r="DE121" s="1079"/>
      <c r="DF121" s="1080"/>
      <c r="DG121" s="977">
        <v>838308</v>
      </c>
      <c r="DH121" s="978"/>
      <c r="DI121" s="978"/>
      <c r="DJ121" s="978"/>
      <c r="DK121" s="978"/>
      <c r="DL121" s="978">
        <v>864085</v>
      </c>
      <c r="DM121" s="978"/>
      <c r="DN121" s="978"/>
      <c r="DO121" s="978"/>
      <c r="DP121" s="978"/>
      <c r="DQ121" s="978">
        <v>1017263</v>
      </c>
      <c r="DR121" s="978"/>
      <c r="DS121" s="978"/>
      <c r="DT121" s="978"/>
      <c r="DU121" s="978"/>
      <c r="DV121" s="979">
        <v>57.8</v>
      </c>
      <c r="DW121" s="979"/>
      <c r="DX121" s="979"/>
      <c r="DY121" s="979"/>
      <c r="DZ121" s="980"/>
    </row>
    <row r="122" spans="1:130" s="248" customFormat="1" ht="26.25" customHeight="1" x14ac:dyDescent="0.2">
      <c r="A122" s="1117"/>
      <c r="B122" s="1004"/>
      <c r="C122" s="974" t="s">
        <v>461</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447</v>
      </c>
      <c r="AB122" s="1017"/>
      <c r="AC122" s="1017"/>
      <c r="AD122" s="1017"/>
      <c r="AE122" s="1018"/>
      <c r="AF122" s="1019" t="s">
        <v>447</v>
      </c>
      <c r="AG122" s="1017"/>
      <c r="AH122" s="1017"/>
      <c r="AI122" s="1017"/>
      <c r="AJ122" s="1018"/>
      <c r="AK122" s="1019" t="s">
        <v>446</v>
      </c>
      <c r="AL122" s="1017"/>
      <c r="AM122" s="1017"/>
      <c r="AN122" s="1017"/>
      <c r="AO122" s="1018"/>
      <c r="AP122" s="1020" t="s">
        <v>447</v>
      </c>
      <c r="AQ122" s="1021"/>
      <c r="AR122" s="1021"/>
      <c r="AS122" s="1021"/>
      <c r="AT122" s="1022"/>
      <c r="AU122" s="1050"/>
      <c r="AV122" s="1051"/>
      <c r="AW122" s="1051"/>
      <c r="AX122" s="1051"/>
      <c r="AY122" s="1052"/>
      <c r="AZ122" s="1032" t="s">
        <v>481</v>
      </c>
      <c r="BA122" s="1023"/>
      <c r="BB122" s="1023"/>
      <c r="BC122" s="1023"/>
      <c r="BD122" s="1023"/>
      <c r="BE122" s="1023"/>
      <c r="BF122" s="1023"/>
      <c r="BG122" s="1023"/>
      <c r="BH122" s="1023"/>
      <c r="BI122" s="1023"/>
      <c r="BJ122" s="1023"/>
      <c r="BK122" s="1023"/>
      <c r="BL122" s="1023"/>
      <c r="BM122" s="1023"/>
      <c r="BN122" s="1023"/>
      <c r="BO122" s="1023"/>
      <c r="BP122" s="1024"/>
      <c r="BQ122" s="1055">
        <v>3766648</v>
      </c>
      <c r="BR122" s="1056"/>
      <c r="BS122" s="1056"/>
      <c r="BT122" s="1056"/>
      <c r="BU122" s="1056"/>
      <c r="BV122" s="1056">
        <v>3726468</v>
      </c>
      <c r="BW122" s="1056"/>
      <c r="BX122" s="1056"/>
      <c r="BY122" s="1056"/>
      <c r="BZ122" s="1056"/>
      <c r="CA122" s="1056">
        <v>3724821</v>
      </c>
      <c r="CB122" s="1056"/>
      <c r="CC122" s="1056"/>
      <c r="CD122" s="1056"/>
      <c r="CE122" s="1056"/>
      <c r="CF122" s="1076">
        <v>211.7</v>
      </c>
      <c r="CG122" s="1077"/>
      <c r="CH122" s="1077"/>
      <c r="CI122" s="1077"/>
      <c r="CJ122" s="1077"/>
      <c r="CK122" s="1068"/>
      <c r="CL122" s="1069"/>
      <c r="CM122" s="1069"/>
      <c r="CN122" s="1069"/>
      <c r="CO122" s="1070"/>
      <c r="CP122" s="1078"/>
      <c r="CQ122" s="1079"/>
      <c r="CR122" s="1079"/>
      <c r="CS122" s="1079"/>
      <c r="CT122" s="1079"/>
      <c r="CU122" s="1079"/>
      <c r="CV122" s="1079"/>
      <c r="CW122" s="1079"/>
      <c r="CX122" s="1079"/>
      <c r="CY122" s="1079"/>
      <c r="CZ122" s="1079"/>
      <c r="DA122" s="1079"/>
      <c r="DB122" s="1079"/>
      <c r="DC122" s="1079"/>
      <c r="DD122" s="1079"/>
      <c r="DE122" s="1079"/>
      <c r="DF122" s="1080"/>
      <c r="DG122" s="977"/>
      <c r="DH122" s="978"/>
      <c r="DI122" s="978"/>
      <c r="DJ122" s="978"/>
      <c r="DK122" s="978"/>
      <c r="DL122" s="978"/>
      <c r="DM122" s="978"/>
      <c r="DN122" s="978"/>
      <c r="DO122" s="978"/>
      <c r="DP122" s="978"/>
      <c r="DQ122" s="978"/>
      <c r="DR122" s="978"/>
      <c r="DS122" s="978"/>
      <c r="DT122" s="978"/>
      <c r="DU122" s="978"/>
      <c r="DV122" s="979"/>
      <c r="DW122" s="979"/>
      <c r="DX122" s="979"/>
      <c r="DY122" s="979"/>
      <c r="DZ122" s="980"/>
    </row>
    <row r="123" spans="1:130" s="248" customFormat="1" ht="26.25" customHeight="1" x14ac:dyDescent="0.2">
      <c r="A123" s="1117"/>
      <c r="B123" s="1004"/>
      <c r="C123" s="974" t="s">
        <v>467</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447</v>
      </c>
      <c r="AB123" s="1017"/>
      <c r="AC123" s="1017"/>
      <c r="AD123" s="1017"/>
      <c r="AE123" s="1018"/>
      <c r="AF123" s="1019" t="s">
        <v>446</v>
      </c>
      <c r="AG123" s="1017"/>
      <c r="AH123" s="1017"/>
      <c r="AI123" s="1017"/>
      <c r="AJ123" s="1018"/>
      <c r="AK123" s="1019" t="s">
        <v>446</v>
      </c>
      <c r="AL123" s="1017"/>
      <c r="AM123" s="1017"/>
      <c r="AN123" s="1017"/>
      <c r="AO123" s="1018"/>
      <c r="AP123" s="1020" t="s">
        <v>446</v>
      </c>
      <c r="AQ123" s="1021"/>
      <c r="AR123" s="1021"/>
      <c r="AS123" s="1021"/>
      <c r="AT123" s="1022"/>
      <c r="AU123" s="1053"/>
      <c r="AV123" s="1054"/>
      <c r="AW123" s="1054"/>
      <c r="AX123" s="1054"/>
      <c r="AY123" s="1054"/>
      <c r="AZ123" s="279" t="s">
        <v>190</v>
      </c>
      <c r="BA123" s="279"/>
      <c r="BB123" s="279"/>
      <c r="BC123" s="279"/>
      <c r="BD123" s="279"/>
      <c r="BE123" s="279"/>
      <c r="BF123" s="279"/>
      <c r="BG123" s="279"/>
      <c r="BH123" s="279"/>
      <c r="BI123" s="279"/>
      <c r="BJ123" s="279"/>
      <c r="BK123" s="279"/>
      <c r="BL123" s="279"/>
      <c r="BM123" s="279"/>
      <c r="BN123" s="279"/>
      <c r="BO123" s="1033" t="s">
        <v>482</v>
      </c>
      <c r="BP123" s="1064"/>
      <c r="BQ123" s="1123">
        <v>5664367</v>
      </c>
      <c r="BR123" s="1124"/>
      <c r="BS123" s="1124"/>
      <c r="BT123" s="1124"/>
      <c r="BU123" s="1124"/>
      <c r="BV123" s="1124">
        <v>5678778</v>
      </c>
      <c r="BW123" s="1124"/>
      <c r="BX123" s="1124"/>
      <c r="BY123" s="1124"/>
      <c r="BZ123" s="1124"/>
      <c r="CA123" s="1124">
        <v>5816191</v>
      </c>
      <c r="CB123" s="1124"/>
      <c r="CC123" s="1124"/>
      <c r="CD123" s="1124"/>
      <c r="CE123" s="1124"/>
      <c r="CF123" s="1057"/>
      <c r="CG123" s="1058"/>
      <c r="CH123" s="1058"/>
      <c r="CI123" s="1058"/>
      <c r="CJ123" s="1059"/>
      <c r="CK123" s="1068"/>
      <c r="CL123" s="1069"/>
      <c r="CM123" s="1069"/>
      <c r="CN123" s="1069"/>
      <c r="CO123" s="1070"/>
      <c r="CP123" s="1078"/>
      <c r="CQ123" s="1079"/>
      <c r="CR123" s="1079"/>
      <c r="CS123" s="1079"/>
      <c r="CT123" s="1079"/>
      <c r="CU123" s="1079"/>
      <c r="CV123" s="1079"/>
      <c r="CW123" s="1079"/>
      <c r="CX123" s="1079"/>
      <c r="CY123" s="1079"/>
      <c r="CZ123" s="1079"/>
      <c r="DA123" s="1079"/>
      <c r="DB123" s="1079"/>
      <c r="DC123" s="1079"/>
      <c r="DD123" s="1079"/>
      <c r="DE123" s="1079"/>
      <c r="DF123" s="1080"/>
      <c r="DG123" s="1016"/>
      <c r="DH123" s="1017"/>
      <c r="DI123" s="1017"/>
      <c r="DJ123" s="1017"/>
      <c r="DK123" s="1018"/>
      <c r="DL123" s="1019"/>
      <c r="DM123" s="1017"/>
      <c r="DN123" s="1017"/>
      <c r="DO123" s="1017"/>
      <c r="DP123" s="1018"/>
      <c r="DQ123" s="1019"/>
      <c r="DR123" s="1017"/>
      <c r="DS123" s="1017"/>
      <c r="DT123" s="1017"/>
      <c r="DU123" s="1018"/>
      <c r="DV123" s="1020"/>
      <c r="DW123" s="1021"/>
      <c r="DX123" s="1021"/>
      <c r="DY123" s="1021"/>
      <c r="DZ123" s="1022"/>
    </row>
    <row r="124" spans="1:130" s="248" customFormat="1" ht="26.25" customHeight="1" thickBot="1" x14ac:dyDescent="0.25">
      <c r="A124" s="1117"/>
      <c r="B124" s="1004"/>
      <c r="C124" s="974" t="s">
        <v>470</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483</v>
      </c>
      <c r="AB124" s="1017"/>
      <c r="AC124" s="1017"/>
      <c r="AD124" s="1017"/>
      <c r="AE124" s="1018"/>
      <c r="AF124" s="1019" t="s">
        <v>483</v>
      </c>
      <c r="AG124" s="1017"/>
      <c r="AH124" s="1017"/>
      <c r="AI124" s="1017"/>
      <c r="AJ124" s="1018"/>
      <c r="AK124" s="1019" t="s">
        <v>483</v>
      </c>
      <c r="AL124" s="1017"/>
      <c r="AM124" s="1017"/>
      <c r="AN124" s="1017"/>
      <c r="AO124" s="1018"/>
      <c r="AP124" s="1020" t="s">
        <v>483</v>
      </c>
      <c r="AQ124" s="1021"/>
      <c r="AR124" s="1021"/>
      <c r="AS124" s="1021"/>
      <c r="AT124" s="1022"/>
      <c r="AU124" s="1119" t="s">
        <v>484</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71</v>
      </c>
      <c r="BR124" s="1086"/>
      <c r="BS124" s="1086"/>
      <c r="BT124" s="1086"/>
      <c r="BU124" s="1086"/>
      <c r="BV124" s="1086">
        <v>68.3</v>
      </c>
      <c r="BW124" s="1086"/>
      <c r="BX124" s="1086"/>
      <c r="BY124" s="1086"/>
      <c r="BZ124" s="1086"/>
      <c r="CA124" s="1086">
        <v>63.1</v>
      </c>
      <c r="CB124" s="1086"/>
      <c r="CC124" s="1086"/>
      <c r="CD124" s="1086"/>
      <c r="CE124" s="1086"/>
      <c r="CF124" s="1087"/>
      <c r="CG124" s="1088"/>
      <c r="CH124" s="1088"/>
      <c r="CI124" s="1088"/>
      <c r="CJ124" s="1089"/>
      <c r="CK124" s="1071"/>
      <c r="CL124" s="1071"/>
      <c r="CM124" s="1071"/>
      <c r="CN124" s="1071"/>
      <c r="CO124" s="1072"/>
      <c r="CP124" s="1078" t="s">
        <v>485</v>
      </c>
      <c r="CQ124" s="1079"/>
      <c r="CR124" s="1079"/>
      <c r="CS124" s="1079"/>
      <c r="CT124" s="1079"/>
      <c r="CU124" s="1079"/>
      <c r="CV124" s="1079"/>
      <c r="CW124" s="1079"/>
      <c r="CX124" s="1079"/>
      <c r="CY124" s="1079"/>
      <c r="CZ124" s="1079"/>
      <c r="DA124" s="1079"/>
      <c r="DB124" s="1079"/>
      <c r="DC124" s="1079"/>
      <c r="DD124" s="1079"/>
      <c r="DE124" s="1079"/>
      <c r="DF124" s="1080"/>
      <c r="DG124" s="1063" t="s">
        <v>246</v>
      </c>
      <c r="DH124" s="1042"/>
      <c r="DI124" s="1042"/>
      <c r="DJ124" s="1042"/>
      <c r="DK124" s="1043"/>
      <c r="DL124" s="1041" t="s">
        <v>246</v>
      </c>
      <c r="DM124" s="1042"/>
      <c r="DN124" s="1042"/>
      <c r="DO124" s="1042"/>
      <c r="DP124" s="1043"/>
      <c r="DQ124" s="1041" t="s">
        <v>246</v>
      </c>
      <c r="DR124" s="1042"/>
      <c r="DS124" s="1042"/>
      <c r="DT124" s="1042"/>
      <c r="DU124" s="1043"/>
      <c r="DV124" s="1044" t="s">
        <v>246</v>
      </c>
      <c r="DW124" s="1045"/>
      <c r="DX124" s="1045"/>
      <c r="DY124" s="1045"/>
      <c r="DZ124" s="1046"/>
    </row>
    <row r="125" spans="1:130" s="248" customFormat="1" ht="26.25" customHeight="1" x14ac:dyDescent="0.2">
      <c r="A125" s="1117"/>
      <c r="B125" s="1004"/>
      <c r="C125" s="974" t="s">
        <v>472</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246</v>
      </c>
      <c r="AB125" s="1017"/>
      <c r="AC125" s="1017"/>
      <c r="AD125" s="1017"/>
      <c r="AE125" s="1018"/>
      <c r="AF125" s="1019" t="s">
        <v>246</v>
      </c>
      <c r="AG125" s="1017"/>
      <c r="AH125" s="1017"/>
      <c r="AI125" s="1017"/>
      <c r="AJ125" s="1018"/>
      <c r="AK125" s="1019" t="s">
        <v>246</v>
      </c>
      <c r="AL125" s="1017"/>
      <c r="AM125" s="1017"/>
      <c r="AN125" s="1017"/>
      <c r="AO125" s="1018"/>
      <c r="AP125" s="1020" t="s">
        <v>486</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487</v>
      </c>
      <c r="CL125" s="1066"/>
      <c r="CM125" s="1066"/>
      <c r="CN125" s="1066"/>
      <c r="CO125" s="1067"/>
      <c r="CP125" s="998" t="s">
        <v>488</v>
      </c>
      <c r="CQ125" s="947"/>
      <c r="CR125" s="947"/>
      <c r="CS125" s="947"/>
      <c r="CT125" s="947"/>
      <c r="CU125" s="947"/>
      <c r="CV125" s="947"/>
      <c r="CW125" s="947"/>
      <c r="CX125" s="947"/>
      <c r="CY125" s="947"/>
      <c r="CZ125" s="947"/>
      <c r="DA125" s="947"/>
      <c r="DB125" s="947"/>
      <c r="DC125" s="947"/>
      <c r="DD125" s="947"/>
      <c r="DE125" s="947"/>
      <c r="DF125" s="948"/>
      <c r="DG125" s="984" t="s">
        <v>246</v>
      </c>
      <c r="DH125" s="985"/>
      <c r="DI125" s="985"/>
      <c r="DJ125" s="985"/>
      <c r="DK125" s="985"/>
      <c r="DL125" s="985" t="s">
        <v>246</v>
      </c>
      <c r="DM125" s="985"/>
      <c r="DN125" s="985"/>
      <c r="DO125" s="985"/>
      <c r="DP125" s="985"/>
      <c r="DQ125" s="985" t="s">
        <v>486</v>
      </c>
      <c r="DR125" s="985"/>
      <c r="DS125" s="985"/>
      <c r="DT125" s="985"/>
      <c r="DU125" s="985"/>
      <c r="DV125" s="986" t="s">
        <v>246</v>
      </c>
      <c r="DW125" s="986"/>
      <c r="DX125" s="986"/>
      <c r="DY125" s="986"/>
      <c r="DZ125" s="987"/>
    </row>
    <row r="126" spans="1:130" s="248" customFormat="1" ht="26.25" customHeight="1" thickBot="1" x14ac:dyDescent="0.25">
      <c r="A126" s="1117"/>
      <c r="B126" s="1004"/>
      <c r="C126" s="974" t="s">
        <v>474</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486</v>
      </c>
      <c r="AB126" s="1017"/>
      <c r="AC126" s="1017"/>
      <c r="AD126" s="1017"/>
      <c r="AE126" s="1018"/>
      <c r="AF126" s="1019" t="s">
        <v>486</v>
      </c>
      <c r="AG126" s="1017"/>
      <c r="AH126" s="1017"/>
      <c r="AI126" s="1017"/>
      <c r="AJ126" s="1018"/>
      <c r="AK126" s="1019" t="s">
        <v>246</v>
      </c>
      <c r="AL126" s="1017"/>
      <c r="AM126" s="1017"/>
      <c r="AN126" s="1017"/>
      <c r="AO126" s="1018"/>
      <c r="AP126" s="1020" t="s">
        <v>486</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489</v>
      </c>
      <c r="CQ126" s="1008"/>
      <c r="CR126" s="1008"/>
      <c r="CS126" s="1008"/>
      <c r="CT126" s="1008"/>
      <c r="CU126" s="1008"/>
      <c r="CV126" s="1008"/>
      <c r="CW126" s="1008"/>
      <c r="CX126" s="1008"/>
      <c r="CY126" s="1008"/>
      <c r="CZ126" s="1008"/>
      <c r="DA126" s="1008"/>
      <c r="DB126" s="1008"/>
      <c r="DC126" s="1008"/>
      <c r="DD126" s="1008"/>
      <c r="DE126" s="1008"/>
      <c r="DF126" s="1009"/>
      <c r="DG126" s="977" t="s">
        <v>246</v>
      </c>
      <c r="DH126" s="978"/>
      <c r="DI126" s="978"/>
      <c r="DJ126" s="978"/>
      <c r="DK126" s="978"/>
      <c r="DL126" s="978" t="s">
        <v>486</v>
      </c>
      <c r="DM126" s="978"/>
      <c r="DN126" s="978"/>
      <c r="DO126" s="978"/>
      <c r="DP126" s="978"/>
      <c r="DQ126" s="978" t="s">
        <v>246</v>
      </c>
      <c r="DR126" s="978"/>
      <c r="DS126" s="978"/>
      <c r="DT126" s="978"/>
      <c r="DU126" s="978"/>
      <c r="DV126" s="979" t="s">
        <v>246</v>
      </c>
      <c r="DW126" s="979"/>
      <c r="DX126" s="979"/>
      <c r="DY126" s="979"/>
      <c r="DZ126" s="980"/>
    </row>
    <row r="127" spans="1:130" s="248" customFormat="1" ht="26.25" customHeight="1" x14ac:dyDescent="0.2">
      <c r="A127" s="1118"/>
      <c r="B127" s="1006"/>
      <c r="C127" s="1060" t="s">
        <v>490</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246</v>
      </c>
      <c r="AB127" s="1017"/>
      <c r="AC127" s="1017"/>
      <c r="AD127" s="1017"/>
      <c r="AE127" s="1018"/>
      <c r="AF127" s="1019" t="s">
        <v>246</v>
      </c>
      <c r="AG127" s="1017"/>
      <c r="AH127" s="1017"/>
      <c r="AI127" s="1017"/>
      <c r="AJ127" s="1018"/>
      <c r="AK127" s="1019" t="s">
        <v>246</v>
      </c>
      <c r="AL127" s="1017"/>
      <c r="AM127" s="1017"/>
      <c r="AN127" s="1017"/>
      <c r="AO127" s="1018"/>
      <c r="AP127" s="1020" t="s">
        <v>246</v>
      </c>
      <c r="AQ127" s="1021"/>
      <c r="AR127" s="1021"/>
      <c r="AS127" s="1021"/>
      <c r="AT127" s="1022"/>
      <c r="AU127" s="284"/>
      <c r="AV127" s="284"/>
      <c r="AW127" s="284"/>
      <c r="AX127" s="1090" t="s">
        <v>491</v>
      </c>
      <c r="AY127" s="1091"/>
      <c r="AZ127" s="1091"/>
      <c r="BA127" s="1091"/>
      <c r="BB127" s="1091"/>
      <c r="BC127" s="1091"/>
      <c r="BD127" s="1091"/>
      <c r="BE127" s="1092"/>
      <c r="BF127" s="1093" t="s">
        <v>492</v>
      </c>
      <c r="BG127" s="1091"/>
      <c r="BH127" s="1091"/>
      <c r="BI127" s="1091"/>
      <c r="BJ127" s="1091"/>
      <c r="BK127" s="1091"/>
      <c r="BL127" s="1092"/>
      <c r="BM127" s="1093" t="s">
        <v>493</v>
      </c>
      <c r="BN127" s="1091"/>
      <c r="BO127" s="1091"/>
      <c r="BP127" s="1091"/>
      <c r="BQ127" s="1091"/>
      <c r="BR127" s="1091"/>
      <c r="BS127" s="1092"/>
      <c r="BT127" s="1093" t="s">
        <v>494</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495</v>
      </c>
      <c r="CQ127" s="1008"/>
      <c r="CR127" s="1008"/>
      <c r="CS127" s="1008"/>
      <c r="CT127" s="1008"/>
      <c r="CU127" s="1008"/>
      <c r="CV127" s="1008"/>
      <c r="CW127" s="1008"/>
      <c r="CX127" s="1008"/>
      <c r="CY127" s="1008"/>
      <c r="CZ127" s="1008"/>
      <c r="DA127" s="1008"/>
      <c r="DB127" s="1008"/>
      <c r="DC127" s="1008"/>
      <c r="DD127" s="1008"/>
      <c r="DE127" s="1008"/>
      <c r="DF127" s="1009"/>
      <c r="DG127" s="977" t="s">
        <v>246</v>
      </c>
      <c r="DH127" s="978"/>
      <c r="DI127" s="978"/>
      <c r="DJ127" s="978"/>
      <c r="DK127" s="978"/>
      <c r="DL127" s="978" t="s">
        <v>486</v>
      </c>
      <c r="DM127" s="978"/>
      <c r="DN127" s="978"/>
      <c r="DO127" s="978"/>
      <c r="DP127" s="978"/>
      <c r="DQ127" s="978" t="s">
        <v>246</v>
      </c>
      <c r="DR127" s="978"/>
      <c r="DS127" s="978"/>
      <c r="DT127" s="978"/>
      <c r="DU127" s="978"/>
      <c r="DV127" s="979" t="s">
        <v>246</v>
      </c>
      <c r="DW127" s="979"/>
      <c r="DX127" s="979"/>
      <c r="DY127" s="979"/>
      <c r="DZ127" s="980"/>
    </row>
    <row r="128" spans="1:130" s="248" customFormat="1" ht="26.25" customHeight="1" thickBot="1" x14ac:dyDescent="0.25">
      <c r="A128" s="1101" t="s">
        <v>496</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497</v>
      </c>
      <c r="X128" s="1103"/>
      <c r="Y128" s="1103"/>
      <c r="Z128" s="1104"/>
      <c r="AA128" s="1105">
        <v>5383</v>
      </c>
      <c r="AB128" s="1106"/>
      <c r="AC128" s="1106"/>
      <c r="AD128" s="1106"/>
      <c r="AE128" s="1107"/>
      <c r="AF128" s="1108">
        <v>6721</v>
      </c>
      <c r="AG128" s="1106"/>
      <c r="AH128" s="1106"/>
      <c r="AI128" s="1106"/>
      <c r="AJ128" s="1107"/>
      <c r="AK128" s="1108">
        <v>2290</v>
      </c>
      <c r="AL128" s="1106"/>
      <c r="AM128" s="1106"/>
      <c r="AN128" s="1106"/>
      <c r="AO128" s="1107"/>
      <c r="AP128" s="1109"/>
      <c r="AQ128" s="1110"/>
      <c r="AR128" s="1110"/>
      <c r="AS128" s="1110"/>
      <c r="AT128" s="1111"/>
      <c r="AU128" s="284"/>
      <c r="AV128" s="284"/>
      <c r="AW128" s="284"/>
      <c r="AX128" s="946" t="s">
        <v>498</v>
      </c>
      <c r="AY128" s="947"/>
      <c r="AZ128" s="947"/>
      <c r="BA128" s="947"/>
      <c r="BB128" s="947"/>
      <c r="BC128" s="947"/>
      <c r="BD128" s="947"/>
      <c r="BE128" s="948"/>
      <c r="BF128" s="1112" t="s">
        <v>499</v>
      </c>
      <c r="BG128" s="1113"/>
      <c r="BH128" s="1113"/>
      <c r="BI128" s="1113"/>
      <c r="BJ128" s="1113"/>
      <c r="BK128" s="1113"/>
      <c r="BL128" s="1114"/>
      <c r="BM128" s="1112">
        <v>15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500</v>
      </c>
      <c r="CQ128" s="1095"/>
      <c r="CR128" s="1095"/>
      <c r="CS128" s="1095"/>
      <c r="CT128" s="1095"/>
      <c r="CU128" s="1095"/>
      <c r="CV128" s="1095"/>
      <c r="CW128" s="1095"/>
      <c r="CX128" s="1095"/>
      <c r="CY128" s="1095"/>
      <c r="CZ128" s="1095"/>
      <c r="DA128" s="1095"/>
      <c r="DB128" s="1095"/>
      <c r="DC128" s="1095"/>
      <c r="DD128" s="1095"/>
      <c r="DE128" s="1095"/>
      <c r="DF128" s="1096"/>
      <c r="DG128" s="1097" t="s">
        <v>501</v>
      </c>
      <c r="DH128" s="1098"/>
      <c r="DI128" s="1098"/>
      <c r="DJ128" s="1098"/>
      <c r="DK128" s="1098"/>
      <c r="DL128" s="1098" t="s">
        <v>501</v>
      </c>
      <c r="DM128" s="1098"/>
      <c r="DN128" s="1098"/>
      <c r="DO128" s="1098"/>
      <c r="DP128" s="1098"/>
      <c r="DQ128" s="1098" t="s">
        <v>501</v>
      </c>
      <c r="DR128" s="1098"/>
      <c r="DS128" s="1098"/>
      <c r="DT128" s="1098"/>
      <c r="DU128" s="1098"/>
      <c r="DV128" s="1099" t="s">
        <v>246</v>
      </c>
      <c r="DW128" s="1099"/>
      <c r="DX128" s="1099"/>
      <c r="DY128" s="1099"/>
      <c r="DZ128" s="1100"/>
    </row>
    <row r="129" spans="1:131" s="248" customFormat="1" ht="26.25" customHeight="1" x14ac:dyDescent="0.2">
      <c r="A129" s="988" t="s">
        <v>108</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502</v>
      </c>
      <c r="X129" s="1132"/>
      <c r="Y129" s="1132"/>
      <c r="Z129" s="1133"/>
      <c r="AA129" s="1016">
        <v>2004061</v>
      </c>
      <c r="AB129" s="1017"/>
      <c r="AC129" s="1017"/>
      <c r="AD129" s="1017"/>
      <c r="AE129" s="1018"/>
      <c r="AF129" s="1019">
        <v>1994051</v>
      </c>
      <c r="AG129" s="1017"/>
      <c r="AH129" s="1017"/>
      <c r="AI129" s="1017"/>
      <c r="AJ129" s="1018"/>
      <c r="AK129" s="1019">
        <v>2102064</v>
      </c>
      <c r="AL129" s="1017"/>
      <c r="AM129" s="1017"/>
      <c r="AN129" s="1017"/>
      <c r="AO129" s="1018"/>
      <c r="AP129" s="1134"/>
      <c r="AQ129" s="1135"/>
      <c r="AR129" s="1135"/>
      <c r="AS129" s="1135"/>
      <c r="AT129" s="1136"/>
      <c r="AU129" s="286"/>
      <c r="AV129" s="286"/>
      <c r="AW129" s="286"/>
      <c r="AX129" s="1125" t="s">
        <v>503</v>
      </c>
      <c r="AY129" s="1008"/>
      <c r="AZ129" s="1008"/>
      <c r="BA129" s="1008"/>
      <c r="BB129" s="1008"/>
      <c r="BC129" s="1008"/>
      <c r="BD129" s="1008"/>
      <c r="BE129" s="1009"/>
      <c r="BF129" s="1126" t="s">
        <v>504</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988" t="s">
        <v>505</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506</v>
      </c>
      <c r="X130" s="1132"/>
      <c r="Y130" s="1132"/>
      <c r="Z130" s="1133"/>
      <c r="AA130" s="1016">
        <v>346051</v>
      </c>
      <c r="AB130" s="1017"/>
      <c r="AC130" s="1017"/>
      <c r="AD130" s="1017"/>
      <c r="AE130" s="1018"/>
      <c r="AF130" s="1019">
        <v>335457</v>
      </c>
      <c r="AG130" s="1017"/>
      <c r="AH130" s="1017"/>
      <c r="AI130" s="1017"/>
      <c r="AJ130" s="1018"/>
      <c r="AK130" s="1019">
        <v>342656</v>
      </c>
      <c r="AL130" s="1017"/>
      <c r="AM130" s="1017"/>
      <c r="AN130" s="1017"/>
      <c r="AO130" s="1018"/>
      <c r="AP130" s="1134"/>
      <c r="AQ130" s="1135"/>
      <c r="AR130" s="1135"/>
      <c r="AS130" s="1135"/>
      <c r="AT130" s="1136"/>
      <c r="AU130" s="286"/>
      <c r="AV130" s="286"/>
      <c r="AW130" s="286"/>
      <c r="AX130" s="1125" t="s">
        <v>507</v>
      </c>
      <c r="AY130" s="1008"/>
      <c r="AZ130" s="1008"/>
      <c r="BA130" s="1008"/>
      <c r="BB130" s="1008"/>
      <c r="BC130" s="1008"/>
      <c r="BD130" s="1008"/>
      <c r="BE130" s="1009"/>
      <c r="BF130" s="1162">
        <v>12.7</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508</v>
      </c>
      <c r="X131" s="1170"/>
      <c r="Y131" s="1170"/>
      <c r="Z131" s="1171"/>
      <c r="AA131" s="1063">
        <v>1658010</v>
      </c>
      <c r="AB131" s="1042"/>
      <c r="AC131" s="1042"/>
      <c r="AD131" s="1042"/>
      <c r="AE131" s="1043"/>
      <c r="AF131" s="1041">
        <v>1658594</v>
      </c>
      <c r="AG131" s="1042"/>
      <c r="AH131" s="1042"/>
      <c r="AI131" s="1042"/>
      <c r="AJ131" s="1043"/>
      <c r="AK131" s="1041">
        <v>1759408</v>
      </c>
      <c r="AL131" s="1042"/>
      <c r="AM131" s="1042"/>
      <c r="AN131" s="1042"/>
      <c r="AO131" s="1043"/>
      <c r="AP131" s="1172"/>
      <c r="AQ131" s="1173"/>
      <c r="AR131" s="1173"/>
      <c r="AS131" s="1173"/>
      <c r="AT131" s="1174"/>
      <c r="AU131" s="286"/>
      <c r="AV131" s="286"/>
      <c r="AW131" s="286"/>
      <c r="AX131" s="1144" t="s">
        <v>509</v>
      </c>
      <c r="AY131" s="1095"/>
      <c r="AZ131" s="1095"/>
      <c r="BA131" s="1095"/>
      <c r="BB131" s="1095"/>
      <c r="BC131" s="1095"/>
      <c r="BD131" s="1095"/>
      <c r="BE131" s="1096"/>
      <c r="BF131" s="1145">
        <v>63.1</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51" t="s">
        <v>510</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511</v>
      </c>
      <c r="W132" s="1155"/>
      <c r="X132" s="1155"/>
      <c r="Y132" s="1155"/>
      <c r="Z132" s="1156"/>
      <c r="AA132" s="1157">
        <v>12.75860821</v>
      </c>
      <c r="AB132" s="1158"/>
      <c r="AC132" s="1158"/>
      <c r="AD132" s="1158"/>
      <c r="AE132" s="1159"/>
      <c r="AF132" s="1160">
        <v>12.5599755</v>
      </c>
      <c r="AG132" s="1158"/>
      <c r="AH132" s="1158"/>
      <c r="AI132" s="1158"/>
      <c r="AJ132" s="1159"/>
      <c r="AK132" s="1160">
        <v>12.81806153</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512</v>
      </c>
      <c r="W133" s="1138"/>
      <c r="X133" s="1138"/>
      <c r="Y133" s="1138"/>
      <c r="Z133" s="1139"/>
      <c r="AA133" s="1140">
        <v>11.3</v>
      </c>
      <c r="AB133" s="1141"/>
      <c r="AC133" s="1141"/>
      <c r="AD133" s="1141"/>
      <c r="AE133" s="1142"/>
      <c r="AF133" s="1140">
        <v>11.9</v>
      </c>
      <c r="AG133" s="1141"/>
      <c r="AH133" s="1141"/>
      <c r="AI133" s="1141"/>
      <c r="AJ133" s="1142"/>
      <c r="AK133" s="1140">
        <v>12.7</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EKuvXtldjuo3UV8lU6IE1DV1vod8hV/HCDDVus7eAjlY9KlLfhZXoXQ5MN47bfdwQvt7kGs0uYqWKKS5bJkqHg==" saltValue="SzkD0hBnTmOqbdIJnWpDR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93" customWidth="1"/>
    <col min="121" max="121" width="0" style="292" hidden="1" customWidth="1"/>
    <col min="122" max="16384" width="9" style="292" hidden="1"/>
  </cols>
  <sheetData>
    <row r="1" spans="1:120" ht="13"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2"/>
    </row>
    <row r="17" spans="119:120" ht="13" x14ac:dyDescent="0.2">
      <c r="DP17" s="292"/>
    </row>
    <row r="18" spans="119:120" ht="13" x14ac:dyDescent="0.2"/>
    <row r="19" spans="119:120" ht="13" x14ac:dyDescent="0.2"/>
    <row r="20" spans="119:120" ht="13" x14ac:dyDescent="0.2">
      <c r="DO20" s="292"/>
      <c r="DP20" s="292"/>
    </row>
    <row r="21" spans="119:120" ht="13" x14ac:dyDescent="0.2">
      <c r="DP21" s="292"/>
    </row>
    <row r="22" spans="119:120" ht="13" x14ac:dyDescent="0.2"/>
    <row r="23" spans="119:120" ht="13" x14ac:dyDescent="0.2">
      <c r="DO23" s="292"/>
      <c r="DP23" s="292"/>
    </row>
    <row r="24" spans="119:120" ht="13" x14ac:dyDescent="0.2">
      <c r="DP24" s="292"/>
    </row>
    <row r="25" spans="119:120" ht="13" x14ac:dyDescent="0.2">
      <c r="DP25" s="292"/>
    </row>
    <row r="26" spans="119:120" ht="13" x14ac:dyDescent="0.2">
      <c r="DO26" s="292"/>
      <c r="DP26" s="292"/>
    </row>
    <row r="27" spans="119:120" ht="13" x14ac:dyDescent="0.2"/>
    <row r="28" spans="119:120" ht="13" x14ac:dyDescent="0.2">
      <c r="DO28" s="292"/>
      <c r="DP28" s="292"/>
    </row>
    <row r="29" spans="119:120" ht="13" x14ac:dyDescent="0.2">
      <c r="DP29" s="292"/>
    </row>
    <row r="30" spans="119:120" ht="13" x14ac:dyDescent="0.2"/>
    <row r="31" spans="119:120" ht="13" x14ac:dyDescent="0.2">
      <c r="DO31" s="292"/>
      <c r="DP31" s="292"/>
    </row>
    <row r="32" spans="119:120" ht="13" x14ac:dyDescent="0.2"/>
    <row r="33" spans="98:120" ht="13" x14ac:dyDescent="0.2">
      <c r="DO33" s="292"/>
      <c r="DP33" s="292"/>
    </row>
    <row r="34" spans="98:120" ht="13" x14ac:dyDescent="0.2">
      <c r="DM34" s="292"/>
    </row>
    <row r="35" spans="98:120" ht="13" x14ac:dyDescent="0.2">
      <c r="CT35" s="292"/>
      <c r="CU35" s="292"/>
      <c r="CV35" s="292"/>
      <c r="CY35" s="292"/>
      <c r="CZ35" s="292"/>
      <c r="DA35" s="292"/>
      <c r="DD35" s="292"/>
      <c r="DE35" s="292"/>
      <c r="DF35" s="292"/>
      <c r="DI35" s="292"/>
      <c r="DJ35" s="292"/>
      <c r="DK35" s="292"/>
      <c r="DM35" s="292"/>
      <c r="DN35" s="292"/>
      <c r="DO35" s="292"/>
      <c r="DP35" s="292"/>
    </row>
    <row r="36" spans="98:120" ht="13" x14ac:dyDescent="0.2"/>
    <row r="37" spans="98:120" ht="13" x14ac:dyDescent="0.2">
      <c r="CW37" s="292"/>
      <c r="DB37" s="292"/>
      <c r="DG37" s="292"/>
      <c r="DL37" s="292"/>
      <c r="DP37" s="292"/>
    </row>
    <row r="38" spans="98:120" ht="13"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2"/>
      <c r="DO49" s="292"/>
      <c r="DP49" s="29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2"/>
      <c r="CS63" s="292"/>
      <c r="CX63" s="292"/>
      <c r="DC63" s="292"/>
      <c r="DH63" s="292"/>
    </row>
    <row r="64" spans="22:120" ht="13" x14ac:dyDescent="0.2">
      <c r="V64" s="292"/>
    </row>
    <row r="65" spans="15:120" ht="13"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 x14ac:dyDescent="0.2">
      <c r="Q66" s="292"/>
      <c r="S66" s="292"/>
      <c r="U66" s="292"/>
      <c r="DM66" s="292"/>
    </row>
    <row r="67" spans="15:120" ht="13"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 x14ac:dyDescent="0.2"/>
    <row r="69" spans="15:120" ht="13" x14ac:dyDescent="0.2"/>
    <row r="70" spans="15:120" ht="13" x14ac:dyDescent="0.2"/>
    <row r="71" spans="15:120" ht="13" x14ac:dyDescent="0.2"/>
    <row r="72" spans="15:120" ht="13" x14ac:dyDescent="0.2">
      <c r="DP72" s="292"/>
    </row>
    <row r="73" spans="15:120" ht="13" x14ac:dyDescent="0.2">
      <c r="DP73" s="29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2"/>
      <c r="CX96" s="292"/>
      <c r="DC96" s="292"/>
      <c r="DH96" s="292"/>
    </row>
    <row r="97" spans="24:120" ht="13" x14ac:dyDescent="0.2">
      <c r="CS97" s="292"/>
      <c r="CX97" s="292"/>
      <c r="DC97" s="292"/>
      <c r="DH97" s="292"/>
      <c r="DP97" s="293" t="s">
        <v>513</v>
      </c>
    </row>
    <row r="98" spans="24:120" ht="13" hidden="1" x14ac:dyDescent="0.2">
      <c r="CS98" s="292"/>
      <c r="CX98" s="292"/>
      <c r="DC98" s="292"/>
      <c r="DH98" s="292"/>
    </row>
    <row r="99" spans="24:120" ht="13"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 hidden="1" x14ac:dyDescent="0.2">
      <c r="CT103" s="292"/>
      <c r="CV103" s="292"/>
      <c r="CW103" s="292"/>
      <c r="CY103" s="292"/>
      <c r="DA103" s="292"/>
      <c r="DB103" s="292"/>
      <c r="DD103" s="292"/>
      <c r="DF103" s="292"/>
      <c r="DG103" s="292"/>
      <c r="DI103" s="292"/>
      <c r="DK103" s="292"/>
      <c r="DL103" s="292"/>
      <c r="DM103" s="292"/>
      <c r="DN103" s="292"/>
      <c r="DO103" s="292"/>
      <c r="DP103" s="292"/>
    </row>
    <row r="104" spans="24:120" ht="13"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oklpZF3qYNbaVNlyYuLVHntgWIIEndfD37B7K68KyCwVZxCA7EfZTar9ylomoGQxAO5BqPEqERVrjhbK35iysw==" saltValue="3OZtjvUqMJwUFvZIJPxQk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58" zoomScaleNormal="58" zoomScaleSheetLayoutView="55" workbookViewId="0"/>
  </sheetViews>
  <sheetFormatPr defaultColWidth="0" defaultRowHeight="13.5" customHeight="1" zeroHeight="1" x14ac:dyDescent="0.2"/>
  <cols>
    <col min="1" max="116" width="2.6328125" style="293" customWidth="1"/>
    <col min="117" max="16384" width="9" style="292" hidden="1"/>
  </cols>
  <sheetData>
    <row r="1" spans="2:116" ht="13"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 x14ac:dyDescent="0.2"/>
    <row r="3" spans="2:116" ht="13" x14ac:dyDescent="0.2"/>
    <row r="4" spans="2:116" ht="13"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 x14ac:dyDescent="0.2"/>
    <row r="20" spans="9:116" ht="13" x14ac:dyDescent="0.2"/>
    <row r="21" spans="9:116" ht="13" x14ac:dyDescent="0.2">
      <c r="DL21" s="292"/>
    </row>
    <row r="22" spans="9:116" ht="13" x14ac:dyDescent="0.2">
      <c r="DI22" s="292"/>
      <c r="DJ22" s="292"/>
      <c r="DK22" s="292"/>
      <c r="DL22" s="292"/>
    </row>
    <row r="23" spans="9:116" ht="13" x14ac:dyDescent="0.2">
      <c r="CY23" s="292"/>
      <c r="CZ23" s="292"/>
      <c r="DA23" s="292"/>
      <c r="DB23" s="292"/>
      <c r="DC23" s="292"/>
      <c r="DD23" s="292"/>
      <c r="DE23" s="292"/>
      <c r="DF23" s="292"/>
      <c r="DG23" s="292"/>
      <c r="DH23" s="292"/>
      <c r="DI23" s="292"/>
      <c r="DJ23" s="292"/>
      <c r="DK23" s="292"/>
      <c r="DL23" s="29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2"/>
      <c r="DA35" s="292"/>
      <c r="DB35" s="292"/>
      <c r="DC35" s="292"/>
      <c r="DD35" s="292"/>
      <c r="DE35" s="292"/>
      <c r="DF35" s="292"/>
      <c r="DG35" s="292"/>
      <c r="DH35" s="292"/>
      <c r="DI35" s="292"/>
      <c r="DJ35" s="292"/>
      <c r="DK35" s="292"/>
      <c r="DL35" s="292"/>
    </row>
    <row r="36" spans="15:116" ht="13" x14ac:dyDescent="0.2"/>
    <row r="37" spans="15:116" ht="13" x14ac:dyDescent="0.2">
      <c r="DL37" s="292"/>
    </row>
    <row r="38" spans="15:116" ht="13" x14ac:dyDescent="0.2">
      <c r="DI38" s="292"/>
      <c r="DJ38" s="292"/>
      <c r="DK38" s="292"/>
      <c r="DL38" s="292"/>
    </row>
    <row r="39" spans="15:116" ht="13" x14ac:dyDescent="0.2"/>
    <row r="40" spans="15:116" ht="13" x14ac:dyDescent="0.2"/>
    <row r="41" spans="15:116" ht="13" x14ac:dyDescent="0.2"/>
    <row r="42" spans="15:116" ht="13" x14ac:dyDescent="0.2"/>
    <row r="43" spans="15:116" ht="13"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 x14ac:dyDescent="0.2">
      <c r="DL44" s="292"/>
    </row>
    <row r="45" spans="15:116" ht="13" x14ac:dyDescent="0.2"/>
    <row r="46" spans="15:116" ht="13" x14ac:dyDescent="0.2">
      <c r="DA46" s="292"/>
      <c r="DB46" s="292"/>
      <c r="DC46" s="292"/>
      <c r="DD46" s="292"/>
      <c r="DE46" s="292"/>
      <c r="DF46" s="292"/>
      <c r="DG46" s="292"/>
      <c r="DH46" s="292"/>
      <c r="DI46" s="292"/>
      <c r="DJ46" s="292"/>
      <c r="DK46" s="292"/>
      <c r="DL46" s="292"/>
    </row>
    <row r="47" spans="15:116" ht="13" x14ac:dyDescent="0.2"/>
    <row r="48" spans="15:116" ht="13" x14ac:dyDescent="0.2"/>
    <row r="49" spans="104:116" ht="13" x14ac:dyDescent="0.2"/>
    <row r="50" spans="104:116" ht="13" x14ac:dyDescent="0.2">
      <c r="CZ50" s="292"/>
      <c r="DA50" s="292"/>
      <c r="DB50" s="292"/>
      <c r="DC50" s="292"/>
      <c r="DD50" s="292"/>
      <c r="DE50" s="292"/>
      <c r="DF50" s="292"/>
      <c r="DG50" s="292"/>
      <c r="DH50" s="292"/>
      <c r="DI50" s="292"/>
      <c r="DJ50" s="292"/>
      <c r="DK50" s="292"/>
      <c r="DL50" s="292"/>
    </row>
    <row r="51" spans="104:116" ht="13" x14ac:dyDescent="0.2"/>
    <row r="52" spans="104:116" ht="13" x14ac:dyDescent="0.2"/>
    <row r="53" spans="104:116" ht="13" x14ac:dyDescent="0.2">
      <c r="DL53" s="29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2"/>
      <c r="DD67" s="292"/>
      <c r="DE67" s="292"/>
      <c r="DF67" s="292"/>
      <c r="DG67" s="292"/>
      <c r="DH67" s="292"/>
      <c r="DI67" s="292"/>
      <c r="DJ67" s="292"/>
      <c r="DK67" s="292"/>
      <c r="DL67" s="29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RYPaSHE1vFh2zbvKc39fZDMKMyxBIhjye6lPC5rZWNBhUnuJNdwWWJgtQgE4msZa0em8cukYKdNy/oHhGIDDUw==" saltValue="XiKJqrWhNYabM43V168ZuA==" spinCount="100000" sheet="1" objects="1" scenarios="1"/>
  <dataConsolidate/>
  <phoneticPr fontId="2"/>
  <printOptions horizontalCentered="1" verticalCentered="1"/>
  <pageMargins left="0" right="0" top="0" bottom="0" header="0" footer="0"/>
  <pageSetup paperSize="9" scale="5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94" customWidth="1"/>
    <col min="37" max="44" width="17" style="294" customWidth="1"/>
    <col min="45" max="45" width="6.08984375" style="301" customWidth="1"/>
    <col min="46" max="46" width="3" style="299" customWidth="1"/>
    <col min="47" max="47" width="19.08984375" style="294" hidden="1" customWidth="1"/>
    <col min="48" max="52" width="12.6328125" style="294" hidden="1" customWidth="1"/>
    <col min="53" max="16384" width="8.6328125" style="294" hidden="1"/>
  </cols>
  <sheetData>
    <row r="1" spans="1:46" ht="13" x14ac:dyDescent="0.2">
      <c r="AS1" s="295"/>
      <c r="AT1" s="295"/>
    </row>
    <row r="2" spans="1:46" ht="13" x14ac:dyDescent="0.2">
      <c r="AS2" s="295"/>
      <c r="AT2" s="295"/>
    </row>
    <row r="3" spans="1:46" ht="13" x14ac:dyDescent="0.2">
      <c r="AS3" s="295"/>
      <c r="AT3" s="295"/>
    </row>
    <row r="4" spans="1:46" ht="13" x14ac:dyDescent="0.2">
      <c r="AS4" s="295"/>
      <c r="AT4" s="295"/>
    </row>
    <row r="5" spans="1:46" ht="16.5" x14ac:dyDescent="0.2">
      <c r="A5" s="296" t="s">
        <v>514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515</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516</v>
      </c>
      <c r="AP7" s="305"/>
      <c r="AQ7" s="306" t="s">
        <v>517</v>
      </c>
      <c r="AR7" s="307"/>
    </row>
    <row r="8" spans="1:46" ht="13"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518</v>
      </c>
      <c r="AQ8" s="312" t="s">
        <v>519</v>
      </c>
      <c r="AR8" s="313" t="s">
        <v>520</v>
      </c>
    </row>
    <row r="9" spans="1:46" ht="13"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521</v>
      </c>
      <c r="AL9" s="1178"/>
      <c r="AM9" s="1178"/>
      <c r="AN9" s="1179"/>
      <c r="AO9" s="314">
        <v>622225</v>
      </c>
      <c r="AP9" s="314">
        <v>165134</v>
      </c>
      <c r="AQ9" s="315">
        <v>224098</v>
      </c>
      <c r="AR9" s="316">
        <v>-26.3</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522</v>
      </c>
      <c r="AL10" s="1178"/>
      <c r="AM10" s="1178"/>
      <c r="AN10" s="1179"/>
      <c r="AO10" s="317">
        <v>174710</v>
      </c>
      <c r="AP10" s="317">
        <v>46367</v>
      </c>
      <c r="AQ10" s="318">
        <v>32087</v>
      </c>
      <c r="AR10" s="319">
        <v>44.5</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523</v>
      </c>
      <c r="AL11" s="1178"/>
      <c r="AM11" s="1178"/>
      <c r="AN11" s="1179"/>
      <c r="AO11" s="317">
        <v>7455</v>
      </c>
      <c r="AP11" s="317">
        <v>1979</v>
      </c>
      <c r="AQ11" s="318">
        <v>3587</v>
      </c>
      <c r="AR11" s="319">
        <v>-44.8</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524</v>
      </c>
      <c r="AL12" s="1178"/>
      <c r="AM12" s="1178"/>
      <c r="AN12" s="1179"/>
      <c r="AO12" s="317" t="s">
        <v>525</v>
      </c>
      <c r="AP12" s="317" t="s">
        <v>525</v>
      </c>
      <c r="AQ12" s="318" t="s">
        <v>525</v>
      </c>
      <c r="AR12" s="319" t="s">
        <v>525</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526</v>
      </c>
      <c r="AL13" s="1178"/>
      <c r="AM13" s="1178"/>
      <c r="AN13" s="1179"/>
      <c r="AO13" s="317">
        <v>18639</v>
      </c>
      <c r="AP13" s="317">
        <v>4947</v>
      </c>
      <c r="AQ13" s="318">
        <v>11579</v>
      </c>
      <c r="AR13" s="319">
        <v>-57.3</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527</v>
      </c>
      <c r="AL14" s="1178"/>
      <c r="AM14" s="1178"/>
      <c r="AN14" s="1179"/>
      <c r="AO14" s="317">
        <v>9759</v>
      </c>
      <c r="AP14" s="317">
        <v>2590</v>
      </c>
      <c r="AQ14" s="318">
        <v>4496</v>
      </c>
      <c r="AR14" s="319">
        <v>-42.4</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528</v>
      </c>
      <c r="AL15" s="1184"/>
      <c r="AM15" s="1184"/>
      <c r="AN15" s="1185"/>
      <c r="AO15" s="317">
        <v>-56693</v>
      </c>
      <c r="AP15" s="317">
        <v>-15046</v>
      </c>
      <c r="AQ15" s="318">
        <v>-17592</v>
      </c>
      <c r="AR15" s="319">
        <v>-14.5</v>
      </c>
    </row>
    <row r="16" spans="1:46" ht="13"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190</v>
      </c>
      <c r="AL16" s="1184"/>
      <c r="AM16" s="1184"/>
      <c r="AN16" s="1185"/>
      <c r="AO16" s="317">
        <v>776095</v>
      </c>
      <c r="AP16" s="317">
        <v>205970</v>
      </c>
      <c r="AQ16" s="318">
        <v>258255</v>
      </c>
      <c r="AR16" s="319">
        <v>-20.2</v>
      </c>
    </row>
    <row r="17" spans="1:46" ht="13"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529</v>
      </c>
      <c r="AL19" s="295"/>
      <c r="AM19" s="295"/>
      <c r="AN19" s="295"/>
      <c r="AO19" s="295"/>
      <c r="AP19" s="295"/>
      <c r="AQ19" s="295"/>
      <c r="AR19" s="295"/>
    </row>
    <row r="20" spans="1:46" ht="13"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530</v>
      </c>
      <c r="AP20" s="326" t="s">
        <v>531</v>
      </c>
      <c r="AQ20" s="327" t="s">
        <v>532</v>
      </c>
      <c r="AR20" s="328"/>
    </row>
    <row r="21" spans="1:46" s="334" customFormat="1" ht="13"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533</v>
      </c>
      <c r="AL21" s="1187"/>
      <c r="AM21" s="1187"/>
      <c r="AN21" s="1188"/>
      <c r="AO21" s="330">
        <v>18.05</v>
      </c>
      <c r="AP21" s="331">
        <v>22.75</v>
      </c>
      <c r="AQ21" s="332">
        <v>-4.7</v>
      </c>
      <c r="AR21" s="300"/>
      <c r="AS21" s="333"/>
      <c r="AT21" s="329"/>
    </row>
    <row r="22" spans="1:46" s="334" customFormat="1" ht="13"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534</v>
      </c>
      <c r="AL22" s="1187"/>
      <c r="AM22" s="1187"/>
      <c r="AN22" s="1188"/>
      <c r="AO22" s="335">
        <v>97.7</v>
      </c>
      <c r="AP22" s="336">
        <v>95.6</v>
      </c>
      <c r="AQ22" s="337">
        <v>2.1</v>
      </c>
      <c r="AR22" s="321"/>
      <c r="AS22" s="333"/>
      <c r="AT22" s="329"/>
    </row>
    <row r="23" spans="1:46" s="334" customFormat="1" ht="13"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 x14ac:dyDescent="0.2">
      <c r="A26" s="300" t="s">
        <v>535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 x14ac:dyDescent="0.2">
      <c r="A27" s="342"/>
      <c r="AO27" s="295"/>
      <c r="AP27" s="295"/>
      <c r="AQ27" s="295"/>
      <c r="AR27" s="295"/>
      <c r="AS27" s="295"/>
      <c r="AT27" s="295"/>
    </row>
    <row r="28" spans="1:46" ht="16.5" x14ac:dyDescent="0.2">
      <c r="A28" s="296" t="s">
        <v>536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537</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516</v>
      </c>
      <c r="AP30" s="305"/>
      <c r="AQ30" s="306" t="s">
        <v>517</v>
      </c>
      <c r="AR30" s="307"/>
    </row>
    <row r="31" spans="1:46" ht="13"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518</v>
      </c>
      <c r="AQ31" s="312" t="s">
        <v>519</v>
      </c>
      <c r="AR31" s="313" t="s">
        <v>520</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538</v>
      </c>
      <c r="AL32" s="1181"/>
      <c r="AM32" s="1181"/>
      <c r="AN32" s="1182"/>
      <c r="AO32" s="345">
        <v>345020</v>
      </c>
      <c r="AP32" s="345">
        <v>91566</v>
      </c>
      <c r="AQ32" s="346">
        <v>146295</v>
      </c>
      <c r="AR32" s="347">
        <v>-37.4</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539</v>
      </c>
      <c r="AL33" s="1181"/>
      <c r="AM33" s="1181"/>
      <c r="AN33" s="1182"/>
      <c r="AO33" s="345" t="s">
        <v>525</v>
      </c>
      <c r="AP33" s="345" t="s">
        <v>525</v>
      </c>
      <c r="AQ33" s="346" t="s">
        <v>525</v>
      </c>
      <c r="AR33" s="347" t="s">
        <v>525</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540</v>
      </c>
      <c r="AL34" s="1181"/>
      <c r="AM34" s="1181"/>
      <c r="AN34" s="1182"/>
      <c r="AO34" s="345" t="s">
        <v>525</v>
      </c>
      <c r="AP34" s="345" t="s">
        <v>525</v>
      </c>
      <c r="AQ34" s="346">
        <v>4</v>
      </c>
      <c r="AR34" s="347" t="s">
        <v>525</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541</v>
      </c>
      <c r="AL35" s="1181"/>
      <c r="AM35" s="1181"/>
      <c r="AN35" s="1182"/>
      <c r="AO35" s="345">
        <v>186589</v>
      </c>
      <c r="AP35" s="345">
        <v>49519</v>
      </c>
      <c r="AQ35" s="346">
        <v>31593</v>
      </c>
      <c r="AR35" s="347">
        <v>56.7</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542</v>
      </c>
      <c r="AL36" s="1181"/>
      <c r="AM36" s="1181"/>
      <c r="AN36" s="1182"/>
      <c r="AO36" s="345">
        <v>38748</v>
      </c>
      <c r="AP36" s="345">
        <v>10283</v>
      </c>
      <c r="AQ36" s="346">
        <v>3914</v>
      </c>
      <c r="AR36" s="347">
        <v>162.69999999999999</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543</v>
      </c>
      <c r="AL37" s="1181"/>
      <c r="AM37" s="1181"/>
      <c r="AN37" s="1182"/>
      <c r="AO37" s="345" t="s">
        <v>525</v>
      </c>
      <c r="AP37" s="345" t="s">
        <v>525</v>
      </c>
      <c r="AQ37" s="346">
        <v>1348</v>
      </c>
      <c r="AR37" s="347" t="s">
        <v>525</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544</v>
      </c>
      <c r="AL38" s="1190"/>
      <c r="AM38" s="1190"/>
      <c r="AN38" s="1191"/>
      <c r="AO38" s="348">
        <v>111</v>
      </c>
      <c r="AP38" s="348">
        <v>29</v>
      </c>
      <c r="AQ38" s="349">
        <v>27</v>
      </c>
      <c r="AR38" s="337">
        <v>7.4</v>
      </c>
      <c r="AS38" s="344"/>
    </row>
    <row r="39" spans="1:46" ht="13"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545</v>
      </c>
      <c r="AL39" s="1190"/>
      <c r="AM39" s="1190"/>
      <c r="AN39" s="1191"/>
      <c r="AO39" s="345">
        <v>-2290</v>
      </c>
      <c r="AP39" s="345">
        <v>-608</v>
      </c>
      <c r="AQ39" s="346">
        <v>-7201</v>
      </c>
      <c r="AR39" s="347">
        <v>-91.6</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546</v>
      </c>
      <c r="AL40" s="1181"/>
      <c r="AM40" s="1181"/>
      <c r="AN40" s="1182"/>
      <c r="AO40" s="345">
        <v>-342656</v>
      </c>
      <c r="AP40" s="345">
        <v>-90938</v>
      </c>
      <c r="AQ40" s="346">
        <v>-128709</v>
      </c>
      <c r="AR40" s="347">
        <v>-29.3</v>
      </c>
      <c r="AS40" s="344"/>
    </row>
    <row r="41" spans="1:46" ht="13"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303</v>
      </c>
      <c r="AL41" s="1193"/>
      <c r="AM41" s="1193"/>
      <c r="AN41" s="1194"/>
      <c r="AO41" s="345">
        <v>225522</v>
      </c>
      <c r="AP41" s="345">
        <v>59852</v>
      </c>
      <c r="AQ41" s="346">
        <v>47272</v>
      </c>
      <c r="AR41" s="347">
        <v>26.6</v>
      </c>
      <c r="AS41" s="344"/>
    </row>
    <row r="42" spans="1:46" ht="13"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547</v>
      </c>
      <c r="AL42" s="295"/>
      <c r="AM42" s="295"/>
      <c r="AN42" s="295"/>
      <c r="AO42" s="295"/>
      <c r="AP42" s="295"/>
      <c r="AQ42" s="321"/>
      <c r="AR42" s="321"/>
      <c r="AS42" s="344"/>
    </row>
    <row r="43" spans="1:46" ht="13"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549</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516</v>
      </c>
      <c r="AN49" s="1197" t="s">
        <v>550</v>
      </c>
      <c r="AO49" s="1198"/>
      <c r="AP49" s="1198"/>
      <c r="AQ49" s="1198"/>
      <c r="AR49" s="1199"/>
    </row>
    <row r="50" spans="1:44" ht="13"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551</v>
      </c>
      <c r="AO50" s="362" t="s">
        <v>552</v>
      </c>
      <c r="AP50" s="363" t="s">
        <v>553</v>
      </c>
      <c r="AQ50" s="364" t="s">
        <v>554</v>
      </c>
      <c r="AR50" s="365" t="s">
        <v>555</v>
      </c>
    </row>
    <row r="51" spans="1:44" ht="13"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556</v>
      </c>
      <c r="AL51" s="358"/>
      <c r="AM51" s="366">
        <v>814117</v>
      </c>
      <c r="AN51" s="367">
        <v>195232</v>
      </c>
      <c r="AO51" s="368">
        <v>23.3</v>
      </c>
      <c r="AP51" s="369">
        <v>291945</v>
      </c>
      <c r="AQ51" s="370">
        <v>4.0999999999999996</v>
      </c>
      <c r="AR51" s="371">
        <v>19.2</v>
      </c>
    </row>
    <row r="52" spans="1:44" ht="13"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557</v>
      </c>
      <c r="AM52" s="374">
        <v>379166</v>
      </c>
      <c r="AN52" s="375">
        <v>90927</v>
      </c>
      <c r="AO52" s="376">
        <v>39.9</v>
      </c>
      <c r="AP52" s="377">
        <v>127651</v>
      </c>
      <c r="AQ52" s="378">
        <v>0.3</v>
      </c>
      <c r="AR52" s="379">
        <v>39.6</v>
      </c>
    </row>
    <row r="53" spans="1:44" ht="13"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558</v>
      </c>
      <c r="AL53" s="358"/>
      <c r="AM53" s="366">
        <v>153940</v>
      </c>
      <c r="AN53" s="367">
        <v>37832</v>
      </c>
      <c r="AO53" s="368">
        <v>-80.599999999999994</v>
      </c>
      <c r="AP53" s="369">
        <v>291173</v>
      </c>
      <c r="AQ53" s="370">
        <v>-0.3</v>
      </c>
      <c r="AR53" s="371">
        <v>-80.3</v>
      </c>
    </row>
    <row r="54" spans="1:44" ht="13"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557</v>
      </c>
      <c r="AM54" s="374">
        <v>73682</v>
      </c>
      <c r="AN54" s="375">
        <v>18108</v>
      </c>
      <c r="AO54" s="376">
        <v>-80.099999999999994</v>
      </c>
      <c r="AP54" s="377">
        <v>119071</v>
      </c>
      <c r="AQ54" s="378">
        <v>-6.7</v>
      </c>
      <c r="AR54" s="379">
        <v>-73.400000000000006</v>
      </c>
    </row>
    <row r="55" spans="1:44" ht="13"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559</v>
      </c>
      <c r="AL55" s="358"/>
      <c r="AM55" s="366">
        <v>232400</v>
      </c>
      <c r="AN55" s="367">
        <v>58657</v>
      </c>
      <c r="AO55" s="368">
        <v>55</v>
      </c>
      <c r="AP55" s="369">
        <v>271581</v>
      </c>
      <c r="AQ55" s="370">
        <v>-6.7</v>
      </c>
      <c r="AR55" s="371">
        <v>61.7</v>
      </c>
    </row>
    <row r="56" spans="1:44" ht="13"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557</v>
      </c>
      <c r="AM56" s="374">
        <v>135895</v>
      </c>
      <c r="AN56" s="375">
        <v>34300</v>
      </c>
      <c r="AO56" s="376">
        <v>89.4</v>
      </c>
      <c r="AP56" s="377">
        <v>117844</v>
      </c>
      <c r="AQ56" s="378">
        <v>-1</v>
      </c>
      <c r="AR56" s="379">
        <v>90.4</v>
      </c>
    </row>
    <row r="57" spans="1:44" ht="13"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560</v>
      </c>
      <c r="AL57" s="358"/>
      <c r="AM57" s="366">
        <v>235237</v>
      </c>
      <c r="AN57" s="367">
        <v>60863</v>
      </c>
      <c r="AO57" s="368">
        <v>3.8</v>
      </c>
      <c r="AP57" s="369">
        <v>268375</v>
      </c>
      <c r="AQ57" s="370">
        <v>-1.2</v>
      </c>
      <c r="AR57" s="371">
        <v>5</v>
      </c>
    </row>
    <row r="58" spans="1:44" ht="13"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557</v>
      </c>
      <c r="AM58" s="374">
        <v>171078</v>
      </c>
      <c r="AN58" s="375">
        <v>44263</v>
      </c>
      <c r="AO58" s="376">
        <v>29</v>
      </c>
      <c r="AP58" s="377">
        <v>119602</v>
      </c>
      <c r="AQ58" s="378">
        <v>1.5</v>
      </c>
      <c r="AR58" s="379">
        <v>27.5</v>
      </c>
    </row>
    <row r="59" spans="1:44" ht="13"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561</v>
      </c>
      <c r="AL59" s="358"/>
      <c r="AM59" s="366">
        <v>283806</v>
      </c>
      <c r="AN59" s="367">
        <v>75320</v>
      </c>
      <c r="AO59" s="368">
        <v>23.8</v>
      </c>
      <c r="AP59" s="369">
        <v>301035</v>
      </c>
      <c r="AQ59" s="370">
        <v>12.2</v>
      </c>
      <c r="AR59" s="371">
        <v>11.6</v>
      </c>
    </row>
    <row r="60" spans="1:44" ht="13"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557</v>
      </c>
      <c r="AM60" s="374">
        <v>198228</v>
      </c>
      <c r="AN60" s="375">
        <v>52608</v>
      </c>
      <c r="AO60" s="376">
        <v>18.899999999999999</v>
      </c>
      <c r="AP60" s="377">
        <v>154376</v>
      </c>
      <c r="AQ60" s="378">
        <v>29.1</v>
      </c>
      <c r="AR60" s="379">
        <v>-10.199999999999999</v>
      </c>
    </row>
    <row r="61" spans="1:44" ht="13"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562</v>
      </c>
      <c r="AL61" s="380"/>
      <c r="AM61" s="381">
        <v>343900</v>
      </c>
      <c r="AN61" s="382">
        <v>85581</v>
      </c>
      <c r="AO61" s="383">
        <v>5.0999999999999996</v>
      </c>
      <c r="AP61" s="384">
        <v>284822</v>
      </c>
      <c r="AQ61" s="385">
        <v>1.6</v>
      </c>
      <c r="AR61" s="371">
        <v>3.5</v>
      </c>
    </row>
    <row r="62" spans="1:44" ht="13"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557</v>
      </c>
      <c r="AM62" s="374">
        <v>191610</v>
      </c>
      <c r="AN62" s="375">
        <v>48041</v>
      </c>
      <c r="AO62" s="376">
        <v>19.399999999999999</v>
      </c>
      <c r="AP62" s="377">
        <v>127709</v>
      </c>
      <c r="AQ62" s="378">
        <v>4.5999999999999996</v>
      </c>
      <c r="AR62" s="379">
        <v>14.8</v>
      </c>
    </row>
    <row r="63" spans="1:44" ht="13"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 hidden="1" x14ac:dyDescent="0.2">
      <c r="AK70" s="295"/>
      <c r="AL70" s="295"/>
      <c r="AM70" s="295"/>
      <c r="AN70" s="295"/>
      <c r="AO70" s="295"/>
      <c r="AP70" s="295"/>
      <c r="AQ70" s="295"/>
      <c r="AR70" s="295"/>
    </row>
    <row r="71" spans="1:46" ht="13" hidden="1" x14ac:dyDescent="0.2">
      <c r="AK71" s="295"/>
      <c r="AL71" s="295"/>
      <c r="AM71" s="295"/>
      <c r="AN71" s="295"/>
      <c r="AO71" s="295"/>
      <c r="AP71" s="295"/>
      <c r="AQ71" s="295"/>
      <c r="AR71" s="295"/>
    </row>
    <row r="72" spans="1:46" ht="13" hidden="1" x14ac:dyDescent="0.2">
      <c r="AK72" s="295"/>
      <c r="AL72" s="295"/>
      <c r="AM72" s="295"/>
      <c r="AN72" s="295"/>
      <c r="AO72" s="295"/>
      <c r="AP72" s="295"/>
      <c r="AQ72" s="295"/>
      <c r="AR72" s="295"/>
    </row>
    <row r="73" spans="1:46" ht="13" hidden="1" x14ac:dyDescent="0.2">
      <c r="AK73" s="295"/>
      <c r="AL73" s="295"/>
      <c r="AM73" s="295"/>
      <c r="AN73" s="295"/>
      <c r="AO73" s="295"/>
      <c r="AP73" s="295"/>
      <c r="AQ73" s="295"/>
      <c r="AR73" s="295"/>
    </row>
  </sheetData>
  <sheetProtection algorithmName="SHA-512" hashValue="tQyEuqlkd7LhI2g40VpE6YLlemfW88OfyzorYSGVbsLzCs5mjYerCVJWOe65/2DlveAuqysIbXSEWNOxf77pNQ==" saltValue="Ks30oOQYDlvJ4MHWMG43D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 x14ac:dyDescent="0.2">
      <c r="B2" s="292"/>
      <c r="DG2" s="292"/>
    </row>
    <row r="3" spans="2:125" ht="13"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 x14ac:dyDescent="0.2"/>
    <row r="5" spans="2:125" ht="13" x14ac:dyDescent="0.2"/>
    <row r="6" spans="2:125" ht="13" x14ac:dyDescent="0.2"/>
    <row r="7" spans="2:125" ht="13" x14ac:dyDescent="0.2"/>
    <row r="8" spans="2:125" ht="13" x14ac:dyDescent="0.2"/>
    <row r="9" spans="2:125" ht="13" x14ac:dyDescent="0.2">
      <c r="DU9" s="29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2"/>
    </row>
    <row r="18" spans="125:125" ht="13" x14ac:dyDescent="0.2"/>
    <row r="19" spans="125:125" ht="13" x14ac:dyDescent="0.2"/>
    <row r="20" spans="125:125" ht="13" x14ac:dyDescent="0.2">
      <c r="DU20" s="292"/>
    </row>
    <row r="21" spans="125:125" ht="13" x14ac:dyDescent="0.2">
      <c r="DU21" s="29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2"/>
    </row>
    <row r="29" spans="125:125" ht="13" x14ac:dyDescent="0.2"/>
    <row r="30" spans="125:125" ht="13" x14ac:dyDescent="0.2"/>
    <row r="31" spans="125:125" ht="13" x14ac:dyDescent="0.2"/>
    <row r="32" spans="125:125" ht="13" x14ac:dyDescent="0.2"/>
    <row r="33" spans="2:125" ht="13" x14ac:dyDescent="0.2">
      <c r="B33" s="292"/>
      <c r="G33" s="292"/>
      <c r="I33" s="292"/>
    </row>
    <row r="34" spans="2:125" ht="13" x14ac:dyDescent="0.2">
      <c r="C34" s="292"/>
      <c r="P34" s="292"/>
      <c r="DE34" s="292"/>
      <c r="DH34" s="292"/>
    </row>
    <row r="35" spans="2:125" ht="13" x14ac:dyDescent="0.2">
      <c r="D35" s="292"/>
      <c r="E35" s="292"/>
      <c r="DG35" s="292"/>
      <c r="DJ35" s="292"/>
      <c r="DP35" s="292"/>
      <c r="DQ35" s="292"/>
      <c r="DR35" s="292"/>
      <c r="DS35" s="292"/>
      <c r="DT35" s="292"/>
      <c r="DU35" s="292"/>
    </row>
    <row r="36" spans="2:125" ht="13"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 x14ac:dyDescent="0.2">
      <c r="DU37" s="292"/>
    </row>
    <row r="38" spans="2:125" ht="13" x14ac:dyDescent="0.2">
      <c r="DT38" s="292"/>
      <c r="DU38" s="292"/>
    </row>
    <row r="39" spans="2:125" ht="13" x14ac:dyDescent="0.2"/>
    <row r="40" spans="2:125" ht="13" x14ac:dyDescent="0.2">
      <c r="DH40" s="292"/>
    </row>
    <row r="41" spans="2:125" ht="13" x14ac:dyDescent="0.2">
      <c r="DE41" s="292"/>
    </row>
    <row r="42" spans="2:125" ht="13" x14ac:dyDescent="0.2">
      <c r="DG42" s="292"/>
      <c r="DJ42" s="292"/>
    </row>
    <row r="43" spans="2:125" ht="13"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 x14ac:dyDescent="0.2">
      <c r="DU44" s="292"/>
    </row>
    <row r="45" spans="2:125" ht="13" x14ac:dyDescent="0.2"/>
    <row r="46" spans="2:125" ht="13" x14ac:dyDescent="0.2"/>
    <row r="47" spans="2:125" ht="13" x14ac:dyDescent="0.2"/>
    <row r="48" spans="2:125" ht="13" x14ac:dyDescent="0.2">
      <c r="DT48" s="292"/>
      <c r="DU48" s="292"/>
    </row>
    <row r="49" spans="120:125" ht="13" x14ac:dyDescent="0.2">
      <c r="DU49" s="292"/>
    </row>
    <row r="50" spans="120:125" ht="13" x14ac:dyDescent="0.2">
      <c r="DU50" s="292"/>
    </row>
    <row r="51" spans="120:125" ht="13" x14ac:dyDescent="0.2">
      <c r="DP51" s="292"/>
      <c r="DQ51" s="292"/>
      <c r="DR51" s="292"/>
      <c r="DS51" s="292"/>
      <c r="DT51" s="292"/>
      <c r="DU51" s="292"/>
    </row>
    <row r="52" spans="120:125" ht="13" x14ac:dyDescent="0.2"/>
    <row r="53" spans="120:125" ht="13" x14ac:dyDescent="0.2"/>
    <row r="54" spans="120:125" ht="13" x14ac:dyDescent="0.2">
      <c r="DU54" s="292"/>
    </row>
    <row r="55" spans="120:125" ht="13" x14ac:dyDescent="0.2"/>
    <row r="56" spans="120:125" ht="13" x14ac:dyDescent="0.2"/>
    <row r="57" spans="120:125" ht="13" x14ac:dyDescent="0.2"/>
    <row r="58" spans="120:125" ht="13" x14ac:dyDescent="0.2">
      <c r="DU58" s="292"/>
    </row>
    <row r="59" spans="120:125" ht="13" x14ac:dyDescent="0.2"/>
    <row r="60" spans="120:125" ht="13" x14ac:dyDescent="0.2"/>
    <row r="61" spans="120:125" ht="13" x14ac:dyDescent="0.2"/>
    <row r="62" spans="120:125" ht="13" x14ac:dyDescent="0.2"/>
    <row r="63" spans="120:125" ht="13" x14ac:dyDescent="0.2">
      <c r="DU63" s="292"/>
    </row>
    <row r="64" spans="120:125" ht="13" x14ac:dyDescent="0.2">
      <c r="DT64" s="292"/>
      <c r="DU64" s="292"/>
    </row>
    <row r="65" spans="123:125" ht="13" x14ac:dyDescent="0.2"/>
    <row r="66" spans="123:125" ht="13" x14ac:dyDescent="0.2"/>
    <row r="67" spans="123:125" ht="13" x14ac:dyDescent="0.2"/>
    <row r="68" spans="123:125" ht="13" x14ac:dyDescent="0.2"/>
    <row r="69" spans="123:125" ht="13" x14ac:dyDescent="0.2">
      <c r="DS69" s="292"/>
      <c r="DT69" s="292"/>
      <c r="DU69" s="29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2"/>
    </row>
    <row r="83" spans="116:125" ht="13" x14ac:dyDescent="0.2">
      <c r="DM83" s="292"/>
      <c r="DN83" s="292"/>
      <c r="DO83" s="292"/>
      <c r="DP83" s="292"/>
      <c r="DQ83" s="292"/>
      <c r="DR83" s="292"/>
      <c r="DS83" s="292"/>
      <c r="DT83" s="292"/>
      <c r="DU83" s="292"/>
    </row>
    <row r="84" spans="116:125" ht="13" x14ac:dyDescent="0.2"/>
    <row r="85" spans="116:125" ht="13" x14ac:dyDescent="0.2"/>
    <row r="86" spans="116:125" ht="13" x14ac:dyDescent="0.2"/>
    <row r="87" spans="116:125" ht="13" x14ac:dyDescent="0.2"/>
    <row r="88" spans="116:125" ht="13" x14ac:dyDescent="0.2">
      <c r="DU88" s="29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564</v>
      </c>
    </row>
    <row r="120" spans="125:125" ht="13.5" hidden="1" customHeight="1" x14ac:dyDescent="0.2"/>
    <row r="121" spans="125:125" ht="13.5" hidden="1" customHeight="1" x14ac:dyDescent="0.2">
      <c r="DU121" s="292"/>
    </row>
  </sheetData>
  <sheetProtection algorithmName="SHA-512" hashValue="1GCQdit49gc2si7f3jkvOu5LW6l2S/1Zz5uxwA9l1RfAyRHXgATwXtSDlI91OJEUX+1Ex1Wcji8+FEwzB8ue3g==" saltValue="cYAvg57TsBORP/7n3Fy6v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 x14ac:dyDescent="0.2">
      <c r="B2" s="292"/>
      <c r="T2" s="292"/>
    </row>
    <row r="3" spans="1:125"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2"/>
      <c r="G33" s="292"/>
      <c r="I33" s="292"/>
    </row>
    <row r="34" spans="2:125" ht="13" x14ac:dyDescent="0.2">
      <c r="C34" s="292"/>
      <c r="P34" s="292"/>
      <c r="R34" s="292"/>
      <c r="U34" s="292"/>
    </row>
    <row r="35" spans="2:125" ht="13"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 x14ac:dyDescent="0.2">
      <c r="F36" s="292"/>
      <c r="H36" s="292"/>
      <c r="J36" s="292"/>
      <c r="K36" s="292"/>
      <c r="L36" s="292"/>
      <c r="M36" s="292"/>
      <c r="N36" s="292"/>
      <c r="O36" s="292"/>
      <c r="Q36" s="292"/>
      <c r="S36" s="292"/>
      <c r="V36" s="292"/>
    </row>
    <row r="37" spans="2:125" ht="13" x14ac:dyDescent="0.2"/>
    <row r="38" spans="2:125" ht="13" x14ac:dyDescent="0.2"/>
    <row r="39" spans="2:125" ht="13" x14ac:dyDescent="0.2"/>
    <row r="40" spans="2:125" ht="13" x14ac:dyDescent="0.2">
      <c r="U40" s="292"/>
    </row>
    <row r="41" spans="2:125" ht="13" x14ac:dyDescent="0.2">
      <c r="R41" s="292"/>
    </row>
    <row r="42" spans="2:125" ht="13"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 x14ac:dyDescent="0.2">
      <c r="Q43" s="292"/>
      <c r="S43" s="292"/>
      <c r="V43" s="29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565</v>
      </c>
    </row>
  </sheetData>
  <sheetProtection algorithmName="SHA-512" hashValue="LvBp37cto/hpv6EXJzPuAw7+fNwWG+GliGTAE8TK2CwzfdNGvPL5PISHQV4F0M3CpgV0luMoQhV+B3A74tknlg==" saltValue="6KnimikkY48JqUH33MT8E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566</v>
      </c>
      <c r="G46" s="8" t="s">
        <v>567</v>
      </c>
      <c r="H46" s="8" t="s">
        <v>568</v>
      </c>
      <c r="I46" s="8" t="s">
        <v>569</v>
      </c>
      <c r="J46" s="9" t="s">
        <v>570</v>
      </c>
    </row>
    <row r="47" spans="2:10" ht="57.75" customHeight="1" x14ac:dyDescent="0.2">
      <c r="B47" s="10"/>
      <c r="C47" s="1200" t="s">
        <v>3</v>
      </c>
      <c r="D47" s="1200"/>
      <c r="E47" s="1201"/>
      <c r="F47" s="11">
        <v>39.840000000000003</v>
      </c>
      <c r="G47" s="12">
        <v>42.86</v>
      </c>
      <c r="H47" s="12">
        <v>44.35</v>
      </c>
      <c r="I47" s="12">
        <v>46.12</v>
      </c>
      <c r="J47" s="13">
        <v>45.25</v>
      </c>
    </row>
    <row r="48" spans="2:10" ht="57.75" customHeight="1" x14ac:dyDescent="0.2">
      <c r="B48" s="14"/>
      <c r="C48" s="1202" t="s">
        <v>4</v>
      </c>
      <c r="D48" s="1202"/>
      <c r="E48" s="1203"/>
      <c r="F48" s="15">
        <v>4.5599999999999996</v>
      </c>
      <c r="G48" s="16">
        <v>4.9800000000000004</v>
      </c>
      <c r="H48" s="16">
        <v>6.28</v>
      </c>
      <c r="I48" s="16">
        <v>3.16</v>
      </c>
      <c r="J48" s="17">
        <v>2.0499999999999998</v>
      </c>
    </row>
    <row r="49" spans="2:10" ht="57.75" customHeight="1" thickBot="1" x14ac:dyDescent="0.25">
      <c r="B49" s="18"/>
      <c r="C49" s="1204" t="s">
        <v>5</v>
      </c>
      <c r="D49" s="1204"/>
      <c r="E49" s="1205"/>
      <c r="F49" s="19">
        <v>6.22</v>
      </c>
      <c r="G49" s="20">
        <v>6.44</v>
      </c>
      <c r="H49" s="20">
        <v>5.18</v>
      </c>
      <c r="I49" s="20">
        <v>1</v>
      </c>
      <c r="J49" s="21">
        <v>0.55000000000000004</v>
      </c>
    </row>
    <row r="50" spans="2:10" ht="13.5" customHeight="1" x14ac:dyDescent="0.2"/>
  </sheetData>
  <sheetProtection algorithmName="SHA-512" hashValue="QbMDWJR/5IYR0RFKOChhu3Ngkr68aPfzB5IR7bQuIaCGK6luczkdrJjXv5krXFEm1i8Gy2R2Kk7lHmdHaUcPCg==" saltValue="G6QfBNQipi6wvOWdNIslw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2022-03-22T05:27:44Z</cp:lastPrinted>
  <dcterms:modified xsi:type="dcterms:W3CDTF">2022-10-04T06:09:40Z</dcterms:modified>
</cp:coreProperties>
</file>