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mc:AlternateContent xmlns:mc="http://schemas.openxmlformats.org/markup-compatibility/2006">
    <mc:Choice Requires="x15">
      <x15ac:absPath xmlns:x15ac="http://schemas.microsoft.com/office/spreadsheetml/2010/11/ac" url="\\Jm0026-smb1\総務部\各課専用\自治振興課\06税財政担当（財政）\06 決算統計\15 財政比較分析表／歳出比較分析表→資料集へ\令和１年度決算\04 ②10月公表分（追加分）\05 最終版【ＨＰアップ】\"/>
    </mc:Choice>
  </mc:AlternateContent>
  <xr:revisionPtr revIDLastSave="0" documentId="13_ncr:1_{9208FA10-68EB-413C-889F-ECAE75A037B0}" xr6:coauthVersionLast="36" xr6:coauthVersionMax="36" xr10:uidLastSave="{00000000-0000-0000-0000-000000000000}"/>
  <bookViews>
    <workbookView xWindow="0" yWindow="0" windowWidth="19200" windowHeight="67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91029"/>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E43" i="10"/>
  <c r="AM43" i="10"/>
  <c r="U43" i="10"/>
  <c r="E43" i="10"/>
  <c r="C43" i="10"/>
  <c r="DG42" i="10"/>
  <c r="CQ42" i="10"/>
  <c r="CO42" i="10"/>
  <c r="BY42" i="10"/>
  <c r="BE42" i="10"/>
  <c r="AM42" i="10"/>
  <c r="U42" i="10"/>
  <c r="E42" i="10"/>
  <c r="C42" i="10" s="1"/>
  <c r="DG41" i="10"/>
  <c r="CQ41" i="10"/>
  <c r="CO41" i="10"/>
  <c r="BY41" i="10"/>
  <c r="BE41" i="10"/>
  <c r="AM41" i="10"/>
  <c r="U41" i="10"/>
  <c r="E41" i="10"/>
  <c r="C41" i="10"/>
  <c r="DG40" i="10"/>
  <c r="CQ40" i="10"/>
  <c r="CO40" i="10" s="1"/>
  <c r="BY40" i="10"/>
  <c r="BE40" i="10"/>
  <c r="AM40" i="10"/>
  <c r="U40" i="10"/>
  <c r="E40" i="10"/>
  <c r="C40" i="10"/>
  <c r="DG39" i="10"/>
  <c r="CQ39" i="10"/>
  <c r="CO39" i="10"/>
  <c r="BY39" i="10"/>
  <c r="BE39" i="10"/>
  <c r="AM39" i="10"/>
  <c r="U39" i="10"/>
  <c r="E39" i="10"/>
  <c r="C39" i="10"/>
  <c r="DG38" i="10"/>
  <c r="CQ38" i="10"/>
  <c r="CO38" i="10"/>
  <c r="BY38" i="10"/>
  <c r="BE38" i="10"/>
  <c r="AM38" i="10"/>
  <c r="U38" i="10"/>
  <c r="E38" i="10"/>
  <c r="C38" i="10" s="1"/>
  <c r="DG37" i="10"/>
  <c r="CQ37" i="10"/>
  <c r="CO37" i="10"/>
  <c r="BY37" i="10"/>
  <c r="BE37" i="10"/>
  <c r="AM37" i="10"/>
  <c r="U37" i="10"/>
  <c r="E37" i="10"/>
  <c r="C37" i="10"/>
  <c r="DG36" i="10"/>
  <c r="CQ36" i="10"/>
  <c r="CO36" i="10" s="1"/>
  <c r="BY36" i="10"/>
  <c r="BE36" i="10"/>
  <c r="AO36" i="10"/>
  <c r="W36" i="10"/>
  <c r="E36" i="10"/>
  <c r="C36" i="10"/>
  <c r="DG35" i="10"/>
  <c r="CQ35" i="10"/>
  <c r="CO35" i="10"/>
  <c r="BY35" i="10"/>
  <c r="BE35" i="10"/>
  <c r="AO35" i="10"/>
  <c r="W35" i="10"/>
  <c r="E35" i="10"/>
  <c r="C35" i="10"/>
  <c r="DG34" i="10"/>
  <c r="CQ34" i="10"/>
  <c r="BY34" i="10"/>
  <c r="BE34" i="10"/>
  <c r="AO34" i="10"/>
  <c r="W34" i="10"/>
  <c r="E34" i="10"/>
  <c r="C34" i="10"/>
  <c r="U34" i="10" l="1"/>
  <c r="U35" i="10"/>
  <c r="U36" i="10" s="1"/>
  <c r="AM34" i="10" l="1"/>
  <c r="AM35" i="10" s="1"/>
  <c r="AM36" i="10" s="1"/>
  <c r="BW34" i="10" l="1"/>
  <c r="BW35" i="10" s="1"/>
  <c r="BW36" i="10" s="1"/>
  <c r="BW37" i="10" s="1"/>
  <c r="BW38" i="10" s="1"/>
  <c r="BW39" i="10" s="1"/>
  <c r="BW40" i="10" s="1"/>
  <c r="BW41" i="10" s="1"/>
  <c r="BW42" i="10" s="1"/>
  <c r="BW43" i="10" s="1"/>
  <c r="CO34" i="10" s="1"/>
</calcChain>
</file>

<file path=xl/sharedStrings.xml><?xml version="1.0" encoding="utf-8"?>
<sst xmlns="http://schemas.openxmlformats.org/spreadsheetml/2006/main" count="1113" uniqueCount="558">
  <si>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</si>
  <si>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</si>
  <si>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</si>
  <si>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</si>
  <si>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-0.5</t>
  </si>
  <si>
    <t>第2次</t>
    <rPh sb="0" eb="1">
      <t>ダイ</t>
    </rPh>
    <rPh sb="2" eb="3">
      <t>ジ</t>
    </rPh>
    <phoneticPr fontId="5"/>
  </si>
  <si>
    <t>(Ｂ)</t>
  </si>
  <si>
    <t>（参考）</t>
    <rPh sb="1" eb="3">
      <t>サンコウ</t>
    </rPh>
    <phoneticPr fontId="5"/>
  </si>
  <si>
    <t>区分</t>
    <rPh sb="0" eb="2">
      <t>クブン</t>
    </rPh>
    <phoneticPr fontId="5"/>
  </si>
  <si>
    <t>徴収率
(％)</t>
    <rPh sb="0" eb="2">
      <t>チョウシュウ</t>
    </rPh>
    <rPh sb="2" eb="3">
      <t>リツ</t>
    </rPh>
    <phoneticPr fontId="5"/>
  </si>
  <si>
    <t>実質収支額</t>
    <rPh sb="0" eb="2">
      <t>ジッシツ</t>
    </rPh>
    <rPh sb="2" eb="4">
      <t>シュウシ</t>
    </rPh>
    <rPh sb="4" eb="5">
      <t>ガク</t>
    </rPh>
    <phoneticPr fontId="5"/>
  </si>
  <si>
    <t>※1 令和2年度中に市町村合併した団体で、合併前の団体ごとの決算に基づく実質公債費比率を算出していない団体については、グラフを表記しない。</t>
    <rPh sb="3" eb="5">
      <t>レイワ</t>
    </rPh>
    <phoneticPr fontId="5"/>
  </si>
  <si>
    <t>実質公債費比率（分子）の構造</t>
  </si>
  <si>
    <t>会計</t>
    <rPh sb="0" eb="2">
      <t>カイケイ</t>
    </rPh>
    <phoneticPr fontId="5"/>
  </si>
  <si>
    <t>実質単年度収支</t>
    <rPh sb="0" eb="2">
      <t>ジッシツ</t>
    </rPh>
    <rPh sb="2" eb="5">
      <t>タンネンド</t>
    </rPh>
    <rPh sb="5" eb="7">
      <t>シュウシ</t>
    </rPh>
    <phoneticPr fontId="5"/>
  </si>
  <si>
    <t>年度</t>
    <rPh sb="0" eb="2">
      <t>ネンド</t>
    </rPh>
    <phoneticPr fontId="5"/>
  </si>
  <si>
    <t>(A)－(B)</t>
  </si>
  <si>
    <t>(注釈)</t>
    <rPh sb="1" eb="2">
      <t>チュウ</t>
    </rPh>
    <rPh sb="2" eb="3">
      <t>シャク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</si>
  <si>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</si>
  <si>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※令和2年度中に市町村合併した団体で、合併前の団体ごとの決算に基づく連結実質赤字比率を算出していない団体については、グラフを表記しない。</t>
    <rPh sb="1" eb="3">
      <t>レイワ</t>
    </rPh>
    <phoneticPr fontId="5"/>
  </si>
  <si>
    <t>人口</t>
    <rPh sb="0" eb="2">
      <t>ジンコウ</t>
    </rPh>
    <phoneticPr fontId="5"/>
  </si>
  <si>
    <t>手数料</t>
  </si>
  <si>
    <t>（百万円）</t>
    <rPh sb="1" eb="2">
      <t>ヒャク</t>
    </rPh>
    <rPh sb="2" eb="4">
      <t>マンエン</t>
    </rPh>
    <phoneticPr fontId="5"/>
  </si>
  <si>
    <t>実質収支比率等に係る経年分析</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</si>
  <si>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</si>
  <si>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</si>
  <si>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</si>
  <si>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</si>
  <si>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</si>
  <si>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</si>
  <si>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</si>
  <si>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※令和2年度中に市町村合併した団体で、合併前の団体ごとの決算に基づく将来負担比率を算出していない団体については、グラフを表記しない。</t>
    <rPh sb="1" eb="3">
      <t>レイワ</t>
    </rPh>
    <phoneticPr fontId="5"/>
  </si>
  <si>
    <t>都道府県支出金</t>
  </si>
  <si>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</si>
  <si>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</si>
  <si>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</si>
  <si>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</si>
  <si>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</si>
  <si>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</si>
  <si>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</si>
  <si>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</si>
  <si>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</si>
  <si>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</si>
  <si>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</si>
  <si>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</si>
  <si>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</si>
  <si>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</si>
  <si>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</si>
  <si>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</si>
  <si>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</si>
  <si>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※2　減債基金
　　積立状況等</t>
    <rPh sb="3" eb="5">
      <t>ゲンサイ</t>
    </rPh>
    <rPh sb="5" eb="7">
      <t>キキン</t>
    </rPh>
    <rPh sb="10" eb="12">
      <t>ツミタテ</t>
    </rPh>
    <rPh sb="12" eb="14">
      <t>ジョウキョウ</t>
    </rPh>
    <rPh sb="14" eb="15">
      <t>トウ</t>
    </rPh>
    <phoneticPr fontId="5"/>
  </si>
  <si>
    <t>算入公債費等(B)</t>
  </si>
  <si>
    <t>算入公債費等</t>
  </si>
  <si>
    <t>当該団体
からの
補助金</t>
  </si>
  <si>
    <t>実質公債費比率の分子</t>
  </si>
  <si>
    <t>国有提供交付金(特別区財調交付金)</t>
  </si>
  <si>
    <r>
      <t>減債基金残高</t>
    </r>
    <r>
      <rPr>
        <sz val="11"/>
        <color theme="1"/>
        <rFont val="ＭＳ ゴシック"/>
        <family val="3"/>
        <charset val="128"/>
      </rPr>
      <t>（注）</t>
    </r>
    <rPh sb="4" eb="6">
      <t>ザンダカ</t>
    </rPh>
    <rPh sb="7" eb="8">
      <t>チュウ</t>
    </rPh>
    <phoneticPr fontId="33"/>
  </si>
  <si>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</si>
  <si>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</si>
  <si>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一般会計等に係る地方債の現在高</t>
  </si>
  <si>
    <t>人口密度 (人/k㎡)</t>
    <rPh sb="0" eb="2">
      <t>ジンコウ</t>
    </rPh>
    <rPh sb="2" eb="4">
      <t>ミツド</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</si>
  <si>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</si>
  <si>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</si>
  <si>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</si>
  <si>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</si>
  <si>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</si>
  <si>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</si>
  <si>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</si>
  <si>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</si>
  <si>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</si>
  <si>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</si>
  <si>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</si>
  <si>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4"/>
  </si>
  <si>
    <t>利子補給に係るもの</t>
  </si>
  <si>
    <t>うち、健全化法施行規則附則第三条に係る負担見込額</t>
  </si>
  <si>
    <r>
      <t>(※</t>
    </r>
    <r>
      <rPr>
        <sz val="9"/>
        <color indexed="8"/>
        <rFont val="ＭＳ ゴシック"/>
        <family val="3"/>
        <charset val="128"/>
      </rPr>
      <t>3)</t>
    </r>
  </si>
  <si>
    <t>当該団体(円)</t>
  </si>
  <si>
    <t>(一般財源計)</t>
  </si>
  <si>
    <t>病院事業特別会計</t>
  </si>
  <si>
    <t>連結実質赤字額</t>
  </si>
  <si>
    <t>精華町</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</si>
  <si>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</si>
  <si>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</si>
  <si>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</si>
  <si>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</si>
  <si>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</si>
  <si>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</si>
  <si>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</si>
  <si>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</si>
  <si>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</si>
  <si>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</si>
  <si>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</si>
  <si>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</si>
  <si>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</si>
  <si>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</si>
  <si>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</si>
  <si>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</si>
  <si>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</si>
  <si>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</si>
  <si>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</si>
  <si>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</si>
  <si>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</si>
  <si>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</si>
  <si>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</si>
  <si>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工業用水道</t>
  </si>
  <si>
    <t>基金残高合計</t>
    <rPh sb="0" eb="2">
      <t>キキン</t>
    </rPh>
    <rPh sb="2" eb="4">
      <t>ザンダカ</t>
    </rPh>
    <rPh sb="4" eb="6">
      <t>ゴウケイ</t>
    </rPh>
    <phoneticPr fontId="5"/>
  </si>
  <si>
    <t>基準財政需要額</t>
  </si>
  <si>
    <t>組合等名</t>
  </si>
  <si>
    <t>相楽郡広域事務組合（相楽地区ふるさと市町村圏振興事業特別会計）</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</si>
  <si>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</si>
  <si>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</si>
  <si>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</si>
  <si>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</si>
  <si>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</si>
  <si>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</si>
  <si>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5"/>
  </si>
  <si>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</si>
  <si>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</si>
  <si>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</si>
  <si>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</si>
  <si>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</si>
  <si>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</si>
  <si>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</si>
  <si>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</si>
  <si>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</si>
  <si>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京都府自治会館管理組合</t>
  </si>
  <si>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</si>
  <si>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</si>
  <si>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</si>
  <si>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</si>
  <si>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</si>
  <si>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</si>
  <si>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5"/>
  </si>
  <si>
    <t>令和元年度　財政状況資料集</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</si>
  <si>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</si>
  <si>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</si>
  <si>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</si>
  <si>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</si>
  <si>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</si>
  <si>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京都府</t>
  </si>
  <si>
    <t>法適用企業</t>
  </si>
  <si>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</si>
  <si>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</si>
  <si>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H30末</t>
  </si>
  <si>
    <t>Ⅴ－２</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</si>
  <si>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</si>
  <si>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</si>
  <si>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</si>
  <si>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</si>
  <si>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</si>
  <si>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5"/>
  </si>
  <si>
    <t>平成30年度(千円)</t>
    <rPh sb="0" eb="2">
      <t>ヘイセイ</t>
    </rPh>
    <rPh sb="4" eb="6">
      <t>ネンド</t>
    </rPh>
    <phoneticPr fontId="5"/>
  </si>
  <si>
    <t>地方税の状況（単位 千円・％）</t>
    <rPh sb="0" eb="2">
      <t>チホウ</t>
    </rPh>
    <rPh sb="2" eb="3">
      <t>ゼイ</t>
    </rPh>
    <rPh sb="4" eb="6">
      <t>ジョウキョウ</t>
    </rPh>
    <rPh sb="7" eb="9">
      <t>タンイ</t>
    </rPh>
    <rPh sb="10" eb="12">
      <t>センエン</t>
    </rPh>
    <phoneticPr fontId="5"/>
  </si>
  <si>
    <t>令和元年度(千円･％)</t>
    <rPh sb="0" eb="2">
      <t>レイワ</t>
    </rPh>
    <rPh sb="2" eb="3">
      <t>ガン</t>
    </rPh>
    <rPh sb="3" eb="5">
      <t>ネンド</t>
    </rPh>
    <rPh sb="6" eb="8">
      <t>センエン</t>
    </rPh>
    <phoneticPr fontId="5"/>
  </si>
  <si>
    <t>対比（％）</t>
    <rPh sb="0" eb="2">
      <t>タイヒ</t>
    </rPh>
    <phoneticPr fontId="5"/>
  </si>
  <si>
    <t>平成30年度(千円･％)</t>
    <rPh sb="0" eb="2">
      <t>ヘイセイ</t>
    </rPh>
    <rPh sb="4" eb="6">
      <t>ネンド</t>
    </rPh>
    <rPh sb="7" eb="9">
      <t>センエン</t>
    </rPh>
    <phoneticPr fontId="5"/>
  </si>
  <si>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</si>
  <si>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</si>
  <si>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</si>
  <si>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</si>
  <si>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</si>
  <si>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</si>
  <si>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</si>
  <si>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</si>
  <si>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</si>
  <si>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令和元年度</t>
    <rPh sb="0" eb="2">
      <t>レイワ</t>
    </rPh>
    <rPh sb="2" eb="3">
      <t>ガン</t>
    </rPh>
    <rPh sb="3" eb="5">
      <t>ネンド</t>
    </rPh>
    <phoneticPr fontId="5"/>
  </si>
  <si>
    <t>地方交付税種地</t>
    <rPh sb="0" eb="2">
      <t>チホウ</t>
    </rPh>
    <rPh sb="2" eb="5">
      <t>コウフゼイ</t>
    </rPh>
    <rPh sb="5" eb="6">
      <t>シュ</t>
    </rPh>
    <rPh sb="6" eb="7">
      <t>チ</t>
    </rPh>
    <phoneticPr fontId="5"/>
  </si>
  <si>
    <t>債務負担行為</t>
    <rPh sb="0" eb="2">
      <t>サイム</t>
    </rPh>
    <rPh sb="2" eb="4">
      <t>フタン</t>
    </rPh>
    <rPh sb="4" eb="6">
      <t>コウイ</t>
    </rPh>
    <phoneticPr fontId="5"/>
  </si>
  <si>
    <t>2-7</t>
  </si>
  <si>
    <t>旧法による税</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</si>
  <si>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</si>
  <si>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</si>
  <si>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</si>
  <si>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</si>
  <si>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</si>
  <si>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</si>
  <si>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</si>
  <si>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</si>
  <si>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※令和2年度中に市町村合併した団体で、合併前の団体ごとの決算に基づく実質公債費比率を算出していない団体については、グラフを表記しない。</t>
    <rPh sb="1" eb="3">
      <t>レイワ</t>
    </rPh>
    <phoneticPr fontId="5"/>
  </si>
  <si>
    <t>近畿</t>
    <rPh sb="0" eb="2">
      <t>キンキ</t>
    </rPh>
    <phoneticPr fontId="5"/>
  </si>
  <si>
    <t>(Ｃ)－(Ｄ)</t>
  </si>
  <si>
    <t>参考</t>
    <rPh sb="0" eb="2">
      <t>サンコウ</t>
    </rPh>
    <phoneticPr fontId="5"/>
  </si>
  <si>
    <t>○</t>
  </si>
  <si>
    <t>実質収支</t>
  </si>
  <si>
    <t>平成22年国調(人)</t>
    <rPh sb="4" eb="5">
      <t>ネン</t>
    </rPh>
    <rPh sb="5" eb="6">
      <t>コク</t>
    </rPh>
    <rPh sb="6" eb="7">
      <t>チョウ</t>
    </rPh>
    <phoneticPr fontId="5"/>
  </si>
  <si>
    <t>財政力指数</t>
    <rPh sb="0" eb="3">
      <t>ザイセイリョク</t>
    </rPh>
    <rPh sb="3" eb="5">
      <t>シスウ</t>
    </rPh>
    <phoneticPr fontId="5"/>
  </si>
  <si>
    <t>平成27年国調(人)</t>
    <rPh sb="0" eb="2">
      <t>ヘイセイ</t>
    </rPh>
    <rPh sb="4" eb="5">
      <t>ネン</t>
    </rPh>
    <rPh sb="5" eb="6">
      <t>コク</t>
    </rPh>
    <rPh sb="6" eb="7">
      <t>チョウ</t>
    </rPh>
    <phoneticPr fontId="5"/>
  </si>
  <si>
    <t>人口1,000人当たり職員数（人）</t>
    <rPh sb="0" eb="2">
      <t>ジンコウ</t>
    </rPh>
    <rPh sb="7" eb="8">
      <t>ニン</t>
    </rPh>
    <rPh sb="8" eb="9">
      <t>ア</t>
    </rPh>
    <rPh sb="11" eb="14">
      <t>ショクインスウ</t>
    </rPh>
    <rPh sb="15" eb="16">
      <t>ヒト</t>
    </rPh>
    <phoneticPr fontId="5"/>
  </si>
  <si>
    <t>歳入</t>
    <rPh sb="0" eb="2">
      <t>サイニュウ</t>
    </rPh>
    <phoneticPr fontId="32"/>
  </si>
  <si>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</si>
  <si>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</si>
  <si>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</si>
  <si>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宅地開発事業に関する諸施設整備基金</t>
  </si>
  <si>
    <t>過疎</t>
    <rPh sb="0" eb="2">
      <t>カソ</t>
    </rPh>
    <phoneticPr fontId="5"/>
  </si>
  <si>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</si>
  <si>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</si>
  <si>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</si>
  <si>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</si>
  <si>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</si>
  <si>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5"/>
  </si>
  <si>
    <t>2.1</t>
  </si>
  <si>
    <t>　うち消防職員</t>
    <rPh sb="3" eb="5">
      <t>ショウボウ</t>
    </rPh>
    <rPh sb="5" eb="7">
      <t>ショクイン</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</si>
  <si>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</si>
  <si>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</si>
  <si>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</si>
  <si>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</si>
  <si>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</si>
  <si>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</si>
  <si>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</si>
  <si>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</si>
  <si>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令02.01.01(人)</t>
    <rPh sb="0" eb="1">
      <t>レイ</t>
    </rPh>
    <phoneticPr fontId="5"/>
  </si>
  <si>
    <t>一般会計等の財政状況（単位：百万円）</t>
    <rPh sb="0" eb="2">
      <t>イッパン</t>
    </rPh>
    <rPh sb="2" eb="4">
      <t>カイケイ</t>
    </rPh>
    <rPh sb="4" eb="5">
      <t>トウ</t>
    </rPh>
    <rPh sb="6" eb="8">
      <t>ザイセイ</t>
    </rPh>
    <rPh sb="8" eb="10">
      <t>ジョウキョウ</t>
    </rPh>
    <phoneticPr fontId="32"/>
  </si>
  <si>
    <t>平成27年国調</t>
    <rPh sb="0" eb="2">
      <t>ヘイセイ</t>
    </rPh>
    <rPh sb="4" eb="5">
      <t>ネン</t>
    </rPh>
    <rPh sb="5" eb="6">
      <t>コク</t>
    </rPh>
    <rPh sb="6" eb="7">
      <t>チョウ</t>
    </rPh>
    <phoneticPr fontId="5"/>
  </si>
  <si>
    <t>国営土地改良事業に係るもの</t>
    <rPh sb="0" eb="2">
      <t>コクエイ</t>
    </rPh>
    <rPh sb="2" eb="4">
      <t>トチ</t>
    </rPh>
    <rPh sb="4" eb="6">
      <t>カイリョウ</t>
    </rPh>
    <rPh sb="6" eb="8">
      <t>ジギョウ</t>
    </rPh>
    <rPh sb="9" eb="10">
      <t>カカ</t>
    </rPh>
    <phoneticPr fontId="32"/>
  </si>
  <si>
    <t>平成22年国調</t>
    <rPh sb="4" eb="5">
      <t>ネン</t>
    </rPh>
    <rPh sb="5" eb="6">
      <t>コク</t>
    </rPh>
    <rPh sb="6" eb="7">
      <t>チョウ</t>
    </rPh>
    <phoneticPr fontId="5"/>
  </si>
  <si>
    <t>一時借入金利子</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</si>
  <si>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</si>
  <si>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</si>
  <si>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</si>
  <si>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</si>
  <si>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</si>
  <si>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</si>
  <si>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</si>
  <si>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</si>
  <si>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</si>
  <si>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</si>
  <si>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</si>
  <si>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</si>
  <si>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</si>
  <si>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一時借入金利子
（同一団体における会計間の現金運用に係る利子は除く）</t>
  </si>
  <si>
    <t>平31.01.01(人)</t>
    <rPh sb="0" eb="1">
      <t>ヘイ</t>
    </rPh>
    <phoneticPr fontId="5"/>
  </si>
  <si>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</si>
  <si>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</si>
  <si>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</si>
  <si>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</si>
  <si>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</si>
  <si>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職員の状況</t>
    <rPh sb="0" eb="2">
      <t>ショクイン</t>
    </rPh>
    <rPh sb="3" eb="5">
      <t>ジョウキョウ</t>
    </rPh>
    <phoneticPr fontId="5"/>
  </si>
  <si>
    <t>-0.4</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</si>
  <si>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</si>
  <si>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</si>
  <si>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</si>
  <si>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6"/>
  </si>
  <si>
    <t xml:space="preserve"> H27</t>
  </si>
  <si>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</si>
  <si>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</si>
  <si>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</si>
  <si>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</si>
  <si>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</si>
  <si>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</si>
  <si>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</si>
  <si>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</si>
  <si>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</si>
  <si>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</si>
  <si>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</si>
  <si>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</si>
  <si>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</si>
  <si>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</si>
  <si>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</si>
  <si>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京都府市町村議会議員公務災害補償等組合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</si>
  <si>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</si>
  <si>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</si>
  <si>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</si>
  <si>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</si>
  <si>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</si>
  <si>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</si>
  <si>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副市区町村長</t>
    <rPh sb="0" eb="1">
      <t>フク</t>
    </rPh>
    <rPh sb="1" eb="3">
      <t>シク</t>
    </rPh>
    <rPh sb="3" eb="5">
      <t>チョウソン</t>
    </rPh>
    <rPh sb="5" eb="6">
      <t>チョウ</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</si>
  <si>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</si>
  <si>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</si>
  <si>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</si>
  <si>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</si>
  <si>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</si>
  <si>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</si>
  <si>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</si>
  <si>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</si>
  <si>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</si>
  <si>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</si>
  <si>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</si>
  <si>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</si>
  <si>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学研都市京都土地開発公社</t>
    <rPh sb="0" eb="2">
      <t>ガッケン</t>
    </rPh>
    <rPh sb="2" eb="4">
      <t>トシ</t>
    </rPh>
    <rPh sb="4" eb="6">
      <t>キョウト</t>
    </rPh>
    <rPh sb="6" eb="8">
      <t>トチ</t>
    </rPh>
    <rPh sb="8" eb="10">
      <t>カイハツ</t>
    </rPh>
    <rPh sb="10" eb="12">
      <t>コウシャ</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</si>
  <si>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</si>
  <si>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</si>
  <si>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</si>
  <si>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</si>
  <si>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</si>
  <si>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</si>
  <si>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</si>
  <si>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</si>
  <si>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</si>
  <si>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</si>
  <si>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</si>
  <si>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</si>
  <si>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</si>
  <si>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介護保険事業特別会計</t>
  </si>
  <si>
    <t>　前年度繰上充用金</t>
  </si>
  <si>
    <t>項番</t>
    <rPh sb="0" eb="2">
      <t>コウバン</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</si>
  <si>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</si>
  <si>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</si>
  <si>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</si>
  <si>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</si>
  <si>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</si>
  <si>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</si>
  <si>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</si>
  <si>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</si>
  <si>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</si>
  <si>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</si>
  <si>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</si>
  <si>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</si>
  <si>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</si>
  <si>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4"/>
  </si>
  <si>
    <t>現年</t>
    <rPh sb="0" eb="1">
      <t>ゲン</t>
    </rPh>
    <rPh sb="1" eb="2">
      <t>ネン</t>
    </rPh>
    <phoneticPr fontId="5"/>
  </si>
  <si>
    <t>京都府精華町</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</si>
  <si>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</si>
  <si>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</si>
  <si>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歳出の状況（単位 千円・％）</t>
  </si>
  <si>
    <t>上水道</t>
  </si>
  <si>
    <t>実質赤字比率</t>
    <rPh sb="0" eb="2">
      <t>ジッシツ</t>
    </rPh>
    <rPh sb="2" eb="4">
      <t>アカジ</t>
    </rPh>
    <rPh sb="4" eb="6">
      <t>ヒリツ</t>
    </rPh>
    <phoneticPr fontId="35"/>
  </si>
  <si>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</si>
  <si>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</si>
  <si>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</si>
  <si>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</si>
  <si>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</si>
  <si>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</si>
  <si>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</si>
  <si>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</si>
  <si>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</si>
  <si>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</si>
  <si>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</si>
  <si>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</si>
  <si>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</si>
  <si>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</si>
  <si>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</si>
  <si>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</si>
  <si>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</si>
  <si>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</si>
  <si>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</si>
  <si>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</si>
  <si>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</si>
  <si>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</si>
  <si>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</si>
  <si>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</si>
  <si>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</si>
  <si>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</si>
  <si>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</si>
  <si>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</si>
  <si>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</si>
  <si>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</si>
  <si>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地域福祉施設整備基金</t>
  </si>
  <si>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</si>
  <si>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</si>
  <si>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</si>
  <si>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</si>
  <si>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</si>
  <si>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</si>
  <si>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</si>
  <si>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</si>
  <si>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</si>
  <si>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</si>
  <si>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</si>
  <si>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</si>
  <si>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</si>
  <si>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</si>
  <si>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</si>
  <si>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</si>
  <si>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</si>
  <si>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</si>
  <si>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</si>
  <si>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</si>
  <si>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</si>
  <si>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</si>
  <si>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6"/>
  </si>
  <si>
    <t>目的税</t>
  </si>
  <si>
    <t>前年度繰上充用金</t>
  </si>
  <si>
    <t>　軽自動車税減収補塡特例交付金</t>
    <rPh sb="8" eb="10">
      <t>ホテン</t>
    </rPh>
    <phoneticPr fontId="34"/>
  </si>
  <si>
    <t>　法定目的税</t>
  </si>
  <si>
    <t>経常損益</t>
  </si>
  <si>
    <t>　子ども・子育て支援臨時交付金</t>
  </si>
  <si>
    <t>　　入湯税</t>
  </si>
  <si>
    <t>　投資・出資金・貸付金</t>
  </si>
  <si>
    <t>　　事業所税</t>
  </si>
  <si>
    <t>性質別歳出の状況（単位 千円・％）</t>
    <rPh sb="0" eb="2">
      <t>セイシツ</t>
    </rPh>
    <phoneticPr fontId="5"/>
  </si>
  <si>
    <t>水道事業特別会計</t>
  </si>
  <si>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</si>
  <si>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</si>
  <si>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</si>
  <si>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</si>
  <si>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</si>
  <si>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</si>
  <si>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</si>
  <si>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5"/>
  </si>
  <si>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</si>
  <si>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</si>
  <si>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</si>
  <si>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</si>
  <si>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</si>
  <si>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</si>
  <si>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</si>
  <si>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</si>
  <si>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</si>
  <si>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5"/>
  </si>
  <si>
    <t>　うち元金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</si>
  <si>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</si>
  <si>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</si>
  <si>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</si>
  <si>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</si>
  <si>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</si>
  <si>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</si>
  <si>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</si>
  <si>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</si>
  <si>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</si>
  <si>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繰入金</t>
  </si>
  <si>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</si>
  <si>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</si>
  <si>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</si>
  <si>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</si>
  <si>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加入世帯数(世帯)</t>
  </si>
  <si>
    <t>　繰出金</t>
  </si>
  <si>
    <t>地方債</t>
  </si>
  <si>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</si>
  <si>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</si>
  <si>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</si>
  <si>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</si>
  <si>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2"/>
  </si>
  <si>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</si>
  <si>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</si>
  <si>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</si>
  <si>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</si>
  <si>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　うち減収補塡債(特例分)</t>
    <rPh sb="4" eb="5">
      <t>シュウ</t>
    </rPh>
    <rPh sb="9" eb="10">
      <t>トク</t>
    </rPh>
    <rPh sb="10" eb="11">
      <t>レイ</t>
    </rPh>
    <rPh sb="11" eb="12">
      <t>ブン</t>
    </rPh>
    <phoneticPr fontId="1"/>
  </si>
  <si>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</si>
  <si>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</si>
  <si>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</si>
  <si>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</si>
  <si>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</si>
  <si>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</si>
  <si>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</si>
  <si>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</si>
  <si>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</si>
  <si>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5"/>
  </si>
  <si>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</si>
  <si>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</si>
  <si>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</si>
  <si>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</si>
  <si>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</si>
  <si>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</si>
  <si>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</si>
  <si>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</si>
  <si>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</si>
  <si>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</si>
  <si>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</si>
  <si>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</si>
  <si>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京都府住宅新築資金等貸付事業管理組合（一般会計）</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</si>
  <si>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</si>
  <si>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</si>
  <si>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</si>
  <si>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</si>
  <si>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</si>
  <si>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</si>
  <si>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</si>
  <si>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</si>
  <si>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</si>
  <si>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国民健康保険事業特別会計</t>
  </si>
  <si>
    <t>公共下水道事業特別会計</t>
  </si>
  <si>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</si>
  <si>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</si>
  <si>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</si>
  <si>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</si>
  <si>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</si>
  <si>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</si>
  <si>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</si>
  <si>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</si>
  <si>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</si>
  <si>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将来負担比率</t>
    <rPh sb="0" eb="2">
      <t>ショウライ</t>
    </rPh>
    <rPh sb="2" eb="4">
      <t>フタン</t>
    </rPh>
    <rPh sb="4" eb="6">
      <t>ヒリツ</t>
    </rPh>
    <phoneticPr fontId="35"/>
  </si>
  <si>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</si>
  <si>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</si>
  <si>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</si>
  <si>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</si>
  <si>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</si>
  <si>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</si>
  <si>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</si>
  <si>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</si>
  <si>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</si>
  <si>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</si>
  <si>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京都府後期高齢者医療広域連合（一般会計）</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</si>
  <si>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</si>
  <si>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</si>
  <si>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</si>
  <si>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</si>
  <si>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</si>
  <si>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</si>
  <si>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</si>
  <si>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</si>
  <si>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</si>
  <si>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</si>
  <si>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</si>
  <si>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</si>
  <si>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</si>
  <si>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京都府市町村職員退職手当組合</t>
  </si>
  <si>
    <t>健全化判断比率</t>
    <rPh sb="0" eb="3">
      <t>ケンゼンカ</t>
    </rPh>
    <rPh sb="3" eb="5">
      <t>ハンダン</t>
    </rPh>
    <rPh sb="5" eb="7">
      <t>ヒリツ</t>
    </rPh>
    <phoneticPr fontId="35"/>
  </si>
  <si>
    <t>令和元年度</t>
    <rPh sb="0" eb="3">
      <t>レイワガン</t>
    </rPh>
    <rPh sb="3" eb="5">
      <t>ネンド</t>
    </rPh>
    <phoneticPr fontId="3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</si>
  <si>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</si>
  <si>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</si>
  <si>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</si>
  <si>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</si>
  <si>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</si>
  <si>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</si>
  <si>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</si>
  <si>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</si>
  <si>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</si>
  <si>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</si>
  <si>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</si>
  <si>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</si>
  <si>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</si>
  <si>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ラスパイレス指数</t>
    <rPh sb="6" eb="8">
      <t>シスウ</t>
    </rPh>
    <phoneticPr fontId="38"/>
  </si>
  <si>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</si>
  <si>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</si>
  <si>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</si>
  <si>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</si>
  <si>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</si>
  <si>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</si>
  <si>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</si>
  <si>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</si>
  <si>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</si>
  <si>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</si>
  <si>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</si>
  <si>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</si>
  <si>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H27</t>
  </si>
  <si>
    <t>H28</t>
  </si>
  <si>
    <t>H30</t>
  </si>
  <si>
    <t>R01</t>
  </si>
  <si>
    <t>▲ 3.17</t>
  </si>
  <si>
    <t>▲ 3.84</t>
  </si>
  <si>
    <t>その他会計（赤字）</t>
  </si>
  <si>
    <t>（百万円）</t>
  </si>
  <si>
    <t>H27末</t>
  </si>
  <si>
    <t>H26末</t>
  </si>
  <si>
    <t>H28末</t>
  </si>
  <si>
    <t>H29末</t>
  </si>
  <si>
    <t>〇</t>
  </si>
  <si>
    <t>相楽郡西部塵埃処理組合</t>
  </si>
  <si>
    <t>相楽郡広域事務組合（一般会計）</t>
  </si>
  <si>
    <t>京都府後期高齢者医療広域連合（特別会計）</t>
  </si>
  <si>
    <t>京都府住宅新築資金等貸付事業管理組合（特別会計）</t>
  </si>
  <si>
    <t>京都地方税機構</t>
  </si>
  <si>
    <t>振興特別基金</t>
  </si>
  <si>
    <t>公共施設等総合管理基金</t>
  </si>
  <si>
    <t>学校建設基金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</si>
  <si>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</si>
  <si>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</si>
  <si>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</si>
  <si>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</si>
  <si>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</si>
  <si>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</si>
  <si>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</si>
  <si>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</si>
  <si>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</si>
  <si>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と比較して高い水準にある。上述するように、関西文化学術研究都市建設に伴う借入等による債務負担行為残高の大きさが将来負担比率を押し上げている。今後も地方債償還額は増加していくことが見込まれているため、これまで以上に各指標を注視し、将来にわたる持続可能な財政運営のための安定的財政基盤の確立が必要とされる。</t>
    <phoneticPr fontId="5"/>
  </si>
  <si>
    <t>実質公債費比率</t>
    <phoneticPr fontId="5"/>
  </si>
  <si>
    <t xml:space="preserve"> </t>
    <phoneticPr fontId="5"/>
  </si>
  <si>
    <t>　本町は類似団体と比較し将来負担比率が高く、有形固定資産減価償却率が低い傾向にある。これは、平成初期の関西文化学術研究都市建設に伴って借入れた地方債等によって、債務負担行為残高が大きくなっており、将来負担比率の大きさに結びついている。将来負担比率は依然として高いが、減少傾向にあるため、今後は類似団体平均に近づけてゆくことを目指す。
　一方、保有資産については、比較的新しいことに加え、平成26年度以降に消防庁舎や中学校などの建替えを実施したことから、有形固定資産減価償却率は低い傾向にある。</t>
    <rPh sb="4" eb="6">
      <t>ルイジ</t>
    </rPh>
    <rPh sb="6" eb="8">
      <t>ダンタイ</t>
    </rPh>
    <rPh sb="9" eb="11">
      <t>ヒカク</t>
    </rPh>
    <rPh sb="117" eb="119">
      <t>ショウライ</t>
    </rPh>
    <rPh sb="119" eb="121">
      <t>フタン</t>
    </rPh>
    <rPh sb="121" eb="123">
      <t>ヒリツ</t>
    </rPh>
    <rPh sb="124" eb="126">
      <t>イゼン</t>
    </rPh>
    <rPh sb="129" eb="130">
      <t>タカ</t>
    </rPh>
    <rPh sb="133" eb="135">
      <t>ゲンショウ</t>
    </rPh>
    <rPh sb="135" eb="137">
      <t>ケイコウ</t>
    </rPh>
    <rPh sb="143" eb="145">
      <t>コンゴ</t>
    </rPh>
    <rPh sb="146" eb="148">
      <t>ルイジ</t>
    </rPh>
    <rPh sb="148" eb="150">
      <t>ダンタイ</t>
    </rPh>
    <rPh sb="150" eb="152">
      <t>ヘイキン</t>
    </rPh>
    <rPh sb="153" eb="154">
      <t>チカ</t>
    </rPh>
    <rPh sb="162" eb="164">
      <t>メザ</t>
    </rPh>
    <rPh sb="199" eb="201">
      <t>イコウ</t>
    </rPh>
    <phoneticPr fontId="4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</si>
</sst>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5" x14ac:knownFonts="1">
    <font>
      <sz val="11"/>
      <color theme="1"/>
      <name val="ＭＳ Ｐゴシック"/>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scheme val="minor"/>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3"/>
      <color theme="1"/>
      <name val="ＭＳ ゴシック"/>
      <family val="3"/>
      <charset val="128"/>
    </font>
    <font>
      <sz val="13"/>
      <color rgb="FFFF0000"/>
      <name val="ＭＳ ゴシック"/>
      <family val="3"/>
      <charset val="128"/>
    </font>
    <font>
      <sz val="11"/>
      <color rgb="FFFF0000"/>
      <name val="ＭＳ ゴシック"/>
      <family val="3"/>
      <charset val="128"/>
    </font>
    <font>
      <b/>
      <sz val="13"/>
      <color theme="1"/>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b/>
      <sz val="18"/>
      <color indexed="8"/>
      <name val="ＭＳ ゴシック"/>
      <family val="3"/>
      <charset val="128"/>
    </font>
    <font>
      <sz val="11"/>
      <color indexed="8"/>
      <name val="ＭＳ Ｐゴシック"/>
      <family val="3"/>
      <charset val="128"/>
    </font>
    <font>
      <b/>
      <sz val="9"/>
      <color indexed="9"/>
      <name val="ＭＳ ゴシック"/>
      <family val="3"/>
      <charset val="128"/>
    </font>
    <font>
      <sz val="9"/>
      <color indexed="8"/>
      <name val="ＭＳ ゴシック"/>
      <family val="3"/>
      <charset val="128"/>
    </font>
    <font>
      <sz val="6"/>
      <name val="ＭＳ ゴシック"/>
      <family val="3"/>
      <charset val="128"/>
    </font>
    <font>
      <b/>
      <sz val="13"/>
      <color indexed="56"/>
      <name val="ＭＳ ゴシック"/>
      <family val="3"/>
      <charset val="128"/>
    </font>
    <font>
      <sz val="11"/>
      <color indexed="8"/>
      <name val="ＭＳ ゴシック"/>
      <family val="3"/>
      <charset val="128"/>
    </font>
    <font>
      <sz val="11"/>
      <color theme="1"/>
      <name val="ＭＳ ゴシック"/>
      <family val="3"/>
      <charset val="128"/>
    </font>
    <font>
      <sz val="11"/>
      <color theme="1"/>
      <name val="ＭＳ Ｐゴシック"/>
      <family val="3"/>
      <charset val="128"/>
    </font>
    <font>
      <sz val="11"/>
      <color indexed="8"/>
      <name val="游ゴシック"/>
      <family val="3"/>
      <charset val="128"/>
    </font>
    <font>
      <sz val="6"/>
      <name val="ＭＳ Ｐゴシック"/>
      <family val="2"/>
      <charset val="128"/>
    </font>
    <font>
      <sz val="11"/>
      <color indexed="8"/>
      <name val="游ゴシック"/>
      <family val="3"/>
      <charset val="128"/>
      <scheme val="minor"/>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0" fillId="0" borderId="0">
      <alignment vertical="center"/>
    </xf>
  </cellStyleXfs>
  <cellXfs count="1152">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2" fontId="29" fillId="0" borderId="24" xfId="5" applyNumberFormat="1" applyFont="1" applyFill="1" applyBorder="1" applyAlignment="1" applyProtection="1">
      <alignment horizontal="right" vertical="center" shrinkToFit="1"/>
    </xf>
    <xf numFmtId="182" fontId="29" fillId="0" borderId="27"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protection locked="0"/>
    </xf>
    <xf numFmtId="182" fontId="29" fillId="0" borderId="182" xfId="5" applyNumberFormat="1" applyFont="1" applyFill="1" applyBorder="1" applyAlignment="1" applyProtection="1">
      <alignment horizontal="right" vertical="center" shrinkToFit="1"/>
      <protection locked="0"/>
    </xf>
    <xf numFmtId="182"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2" fontId="29" fillId="0" borderId="45" xfId="5" applyNumberFormat="1" applyFont="1" applyFill="1" applyBorder="1" applyAlignment="1" applyProtection="1">
      <alignment horizontal="right" vertical="center" shrinkToFit="1"/>
    </xf>
    <xf numFmtId="182" fontId="29" fillId="0" borderId="48"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protection locked="0"/>
    </xf>
    <xf numFmtId="182" fontId="29" fillId="0" borderId="62" xfId="5" applyNumberFormat="1" applyFont="1" applyFill="1" applyBorder="1" applyAlignment="1" applyProtection="1">
      <alignment horizontal="right" vertical="center" shrinkToFit="1"/>
      <protection locked="0"/>
    </xf>
    <xf numFmtId="182"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3" fillId="0" borderId="0" xfId="19" applyFont="1">
      <alignment vertical="center"/>
    </xf>
    <xf numFmtId="0" fontId="1" fillId="3" borderId="0" xfId="1" applyFill="1" applyAlignment="1">
      <alignment vertical="center"/>
    </xf>
    <xf numFmtId="0" fontId="3" fillId="0" borderId="30" xfId="19" applyFont="1" applyBorder="1">
      <alignment vertical="center"/>
    </xf>
    <xf numFmtId="0" fontId="3" fillId="0" borderId="23" xfId="19" applyFont="1" applyBorder="1">
      <alignment vertical="center"/>
    </xf>
    <xf numFmtId="181" fontId="3" fillId="0" borderId="23" xfId="19" applyNumberFormat="1" applyFont="1" applyBorder="1">
      <alignment vertical="center"/>
    </xf>
    <xf numFmtId="0" fontId="3" fillId="0" borderId="16" xfId="19" applyFont="1" applyBorder="1">
      <alignment vertical="center"/>
    </xf>
    <xf numFmtId="0" fontId="17" fillId="0" borderId="0" xfId="19" applyFont="1">
      <alignment vertical="center"/>
    </xf>
    <xf numFmtId="0" fontId="3" fillId="0" borderId="42" xfId="19" applyFont="1" applyBorder="1">
      <alignment vertical="center"/>
    </xf>
    <xf numFmtId="0" fontId="3" fillId="0" borderId="14" xfId="19" applyFont="1" applyBorder="1">
      <alignment vertical="center"/>
    </xf>
    <xf numFmtId="0" fontId="3" fillId="0" borderId="31" xfId="19" applyFont="1" applyBorder="1">
      <alignment vertical="center"/>
    </xf>
    <xf numFmtId="0" fontId="3" fillId="0" borderId="34" xfId="19" applyFont="1" applyBorder="1">
      <alignment vertical="center"/>
    </xf>
    <xf numFmtId="0" fontId="3" fillId="0" borderId="15" xfId="19" applyFont="1" applyBorder="1">
      <alignment vertical="center"/>
    </xf>
    <xf numFmtId="0" fontId="3" fillId="0" borderId="35" xfId="19" applyFont="1" applyBorder="1">
      <alignment vertical="center"/>
    </xf>
    <xf numFmtId="0" fontId="17" fillId="0" borderId="30" xfId="19" applyFont="1" applyBorder="1">
      <alignment vertical="center"/>
    </xf>
    <xf numFmtId="184" fontId="40" fillId="0" borderId="0" xfId="19" applyNumberFormat="1" applyFont="1">
      <alignment vertical="center"/>
    </xf>
    <xf numFmtId="184" fontId="3" fillId="0" borderId="0" xfId="19" applyNumberFormat="1" applyFont="1">
      <alignment vertical="center"/>
    </xf>
    <xf numFmtId="183" fontId="3" fillId="3" borderId="0" xfId="18" applyNumberFormat="1" applyFont="1" applyFill="1" applyAlignment="1">
      <alignment vertical="center" wrapText="1"/>
    </xf>
    <xf numFmtId="49" fontId="3" fillId="3" borderId="0" xfId="18" applyNumberFormat="1" applyFont="1" applyFill="1" applyAlignment="1">
      <alignment horizontal="center" vertical="center" wrapText="1"/>
    </xf>
    <xf numFmtId="49" fontId="3" fillId="3" borderId="0" xfId="18" applyNumberFormat="1" applyFont="1" applyFill="1" applyAlignment="1">
      <alignment horizontal="center" vertical="center"/>
    </xf>
    <xf numFmtId="184" fontId="3" fillId="0" borderId="42" xfId="19" applyNumberFormat="1" applyFont="1" applyBorder="1">
      <alignment vertical="center"/>
    </xf>
    <xf numFmtId="184" fontId="3" fillId="0" borderId="14" xfId="19" applyNumberFormat="1" applyFont="1" applyBorder="1">
      <alignment vertical="center"/>
    </xf>
    <xf numFmtId="191" fontId="3" fillId="0" borderId="0" xfId="19" applyNumberFormat="1" applyFont="1">
      <alignment vertical="center"/>
    </xf>
    <xf numFmtId="184" fontId="3" fillId="0" borderId="31" xfId="19" applyNumberFormat="1" applyFont="1" applyBorder="1">
      <alignment vertical="center"/>
    </xf>
    <xf numFmtId="184" fontId="3" fillId="0" borderId="34" xfId="19" applyNumberFormat="1" applyFont="1" applyBorder="1">
      <alignment vertical="center"/>
    </xf>
    <xf numFmtId="181" fontId="3" fillId="0" borderId="34" xfId="19" applyNumberFormat="1" applyFont="1" applyBorder="1">
      <alignment vertical="center"/>
    </xf>
    <xf numFmtId="184" fontId="3" fillId="0" borderId="15" xfId="19" applyNumberFormat="1" applyFont="1" applyBorder="1">
      <alignment vertical="center"/>
    </xf>
    <xf numFmtId="0" fontId="17" fillId="0" borderId="42" xfId="19" applyFont="1" applyBorder="1">
      <alignment vertical="center"/>
    </xf>
    <xf numFmtId="0" fontId="3" fillId="0" borderId="0" xfId="18" applyFont="1">
      <alignment vertical="center"/>
    </xf>
    <xf numFmtId="181" fontId="3" fillId="0" borderId="0" xfId="18" applyNumberFormat="1" applyFont="1">
      <alignment vertical="center"/>
    </xf>
    <xf numFmtId="184" fontId="1" fillId="0" borderId="0" xfId="13" applyNumberFormat="1" applyAlignment="1">
      <alignment vertical="center"/>
    </xf>
    <xf numFmtId="182" fontId="1" fillId="0" borderId="0" xfId="14" applyNumberFormat="1" applyAlignment="1">
      <alignment horizontal="right" vertical="center"/>
    </xf>
    <xf numFmtId="179" fontId="1" fillId="0" borderId="0" xfId="14" applyNumberFormat="1" applyAlignment="1">
      <alignment horizontal="right" vertical="center"/>
    </xf>
    <xf numFmtId="184" fontId="3" fillId="3" borderId="0" xfId="19" applyNumberFormat="1" applyFont="1" applyFill="1" applyAlignment="1">
      <alignment vertical="center" wrapText="1"/>
    </xf>
    <xf numFmtId="184" fontId="1" fillId="0" borderId="0" xfId="13" applyNumberFormat="1" applyAlignment="1">
      <alignment horizontal="center" vertical="center"/>
    </xf>
    <xf numFmtId="0" fontId="44" fillId="0" borderId="0" xfId="20" applyFont="1">
      <alignment vertical="center"/>
    </xf>
    <xf numFmtId="180" fontId="3" fillId="0" borderId="0" xfId="19" applyNumberFormat="1" applyFo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8" fontId="2" fillId="0" borderId="70"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3" fillId="0" borderId="16"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3" borderId="19" xfId="12" applyFont="1" applyFill="1" applyBorder="1" applyAlignment="1" applyProtection="1">
      <alignment horizontal="left" vertical="center"/>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2" xfId="16" applyNumberFormat="1" applyFont="1" applyFill="1" applyBorder="1" applyAlignment="1" applyProtection="1">
      <alignment horizontal="right" vertical="center" shrinkToFit="1"/>
    </xf>
    <xf numFmtId="179" fontId="17" fillId="3" borderId="72"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0" xfId="15" applyNumberFormat="1" applyFont="1" applyFill="1" applyBorder="1" applyAlignment="1" applyProtection="1">
      <alignment horizontal="right" vertical="center" shrinkToFit="1"/>
    </xf>
    <xf numFmtId="179" fontId="17" fillId="3" borderId="70"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0" fontId="17" fillId="3" borderId="39"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179" fontId="3" fillId="3" borderId="74" xfId="18" applyNumberFormat="1" applyFont="1" applyFill="1" applyBorder="1" applyAlignment="1">
      <alignment horizontal="center" vertical="center"/>
    </xf>
    <xf numFmtId="184" fontId="1" fillId="0" borderId="0" xfId="19" applyNumberFormat="1" applyAlignment="1">
      <alignment horizontal="center" vertical="center"/>
    </xf>
    <xf numFmtId="179" fontId="3" fillId="0" borderId="0" xfId="19" applyNumberFormat="1" applyFont="1" applyAlignment="1">
      <alignment horizontal="center" vertical="center"/>
    </xf>
    <xf numFmtId="183" fontId="3" fillId="3" borderId="74" xfId="18" applyNumberFormat="1" applyFont="1" applyFill="1" applyBorder="1" applyAlignment="1">
      <alignment horizontal="center" vertical="center" wrapText="1"/>
    </xf>
    <xf numFmtId="179" fontId="3" fillId="3" borderId="0" xfId="18" applyNumberFormat="1" applyFont="1" applyFill="1" applyAlignment="1">
      <alignment horizontal="center" vertical="center" wrapText="1"/>
    </xf>
    <xf numFmtId="0" fontId="3" fillId="0" borderId="74" xfId="19" applyFont="1" applyBorder="1" applyAlignment="1">
      <alignment horizontal="center" vertical="center"/>
    </xf>
    <xf numFmtId="0" fontId="3" fillId="0" borderId="0" xfId="19" applyFont="1" applyAlignment="1">
      <alignment horizontal="center" vertical="center"/>
    </xf>
    <xf numFmtId="179" fontId="3" fillId="3" borderId="0" xfId="18" applyNumberFormat="1" applyFont="1" applyFill="1" applyAlignment="1">
      <alignment horizontal="center" vertical="center"/>
    </xf>
    <xf numFmtId="183" fontId="3" fillId="3" borderId="0" xfId="18" applyNumberFormat="1" applyFont="1" applyFill="1" applyAlignment="1">
      <alignment horizontal="center" vertical="center" wrapText="1"/>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0" fontId="43"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xf numFmtId="183" fontId="3" fillId="0" borderId="0" xfId="18" applyNumberFormat="1" applyFont="1" applyAlignment="1">
      <alignment horizontal="center" vertical="center" wrapText="1"/>
    </xf>
    <xf numFmtId="0" fontId="41" fillId="0" borderId="30" xfId="19" applyFont="1" applyBorder="1" applyAlignment="1" applyProtection="1">
      <alignment horizontal="left" vertical="top" wrapText="1"/>
      <protection locked="0"/>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20" xr:uid="{2517F2D2-2DDE-47EB-8F5D-3DF9BFCE7F0A}"/>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A9F2-4802-A6C7-A6E7DFE390C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92795</c:v>
                </c:pt>
                <c:pt idx="1">
                  <c:v>50050</c:v>
                </c:pt>
                <c:pt idx="2">
                  <c:v>67049</c:v>
                </c:pt>
                <c:pt idx="3">
                  <c:v>46967</c:v>
                </c:pt>
                <c:pt idx="4">
                  <c:v>23777</c:v>
                </c:pt>
              </c:numCache>
            </c:numRef>
          </c:val>
          <c:smooth val="0"/>
          <c:extLst>
            <c:ext xmlns:c16="http://schemas.microsoft.com/office/drawing/2014/chart" uri="{C3380CC4-5D6E-409C-BE32-E72D297353CC}">
              <c16:uniqueId val="{00000001-A9F2-4802-A6C7-A6E7DFE390C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436870481444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0.74</c:v>
                </c:pt>
                <c:pt idx="1">
                  <c:v>0.64</c:v>
                </c:pt>
                <c:pt idx="2">
                  <c:v>0.61</c:v>
                </c:pt>
                <c:pt idx="3">
                  <c:v>0.66</c:v>
                </c:pt>
                <c:pt idx="4">
                  <c:v>1.18</c:v>
                </c:pt>
              </c:numCache>
            </c:numRef>
          </c:val>
          <c:extLst>
            <c:ext xmlns:c16="http://schemas.microsoft.com/office/drawing/2014/chart" uri="{C3380CC4-5D6E-409C-BE32-E72D297353CC}">
              <c16:uniqueId val="{00000000-6667-4F39-B931-D5DC0E7DF7B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14.48</c:v>
                </c:pt>
                <c:pt idx="1">
                  <c:v>11.65</c:v>
                </c:pt>
                <c:pt idx="2">
                  <c:v>7.99</c:v>
                </c:pt>
                <c:pt idx="3">
                  <c:v>8.17</c:v>
                </c:pt>
                <c:pt idx="4">
                  <c:v>10.09</c:v>
                </c:pt>
              </c:numCache>
            </c:numRef>
          </c:val>
          <c:extLst>
            <c:ext xmlns:c16="http://schemas.microsoft.com/office/drawing/2014/chart" uri="{C3380CC4-5D6E-409C-BE32-E72D297353CC}">
              <c16:uniqueId val="{00000001-6667-4F39-B931-D5DC0E7DF7BC}"/>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4.4400000000000004</c:v>
                </c:pt>
                <c:pt idx="1">
                  <c:v>-3.17</c:v>
                </c:pt>
                <c:pt idx="2">
                  <c:v>-3.84</c:v>
                </c:pt>
                <c:pt idx="3">
                  <c:v>0.06</c:v>
                </c:pt>
                <c:pt idx="4">
                  <c:v>0.53</c:v>
                </c:pt>
              </c:numCache>
            </c:numRef>
          </c:val>
          <c:smooth val="0"/>
          <c:extLst>
            <c:ext xmlns:c16="http://schemas.microsoft.com/office/drawing/2014/chart" uri="{C3380CC4-5D6E-409C-BE32-E72D297353CC}">
              <c16:uniqueId val="{00000002-6667-4F39-B931-D5DC0E7DF7B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004-4EF8-BE0E-FC7C56C6663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004-4EF8-BE0E-FC7C56C6663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004-4EF8-BE0E-FC7C56C66638}"/>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2.17</c:v>
                </c:pt>
                <c:pt idx="8">
                  <c:v>#N/A</c:v>
                </c:pt>
                <c:pt idx="9">
                  <c:v>0</c:v>
                </c:pt>
              </c:numCache>
            </c:numRef>
          </c:val>
          <c:extLst>
            <c:ext xmlns:c16="http://schemas.microsoft.com/office/drawing/2014/chart" uri="{C3380CC4-5D6E-409C-BE32-E72D297353CC}">
              <c16:uniqueId val="{00000003-9004-4EF8-BE0E-FC7C56C66638}"/>
            </c:ext>
          </c:extLst>
        </c:ser>
        <c:ser>
          <c:idx val="4"/>
          <c:order val="4"/>
          <c:tx>
            <c:strRef>
              <c:f>データシート!$A$31</c:f>
              <c:strCache>
                <c:ptCount val="1"/>
                <c:pt idx="0">
                  <c:v>病院事業特別会計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0.13</c:v>
                </c:pt>
                <c:pt idx="2">
                  <c:v>#N/A</c:v>
                </c:pt>
                <c:pt idx="3">
                  <c:v>0.13</c:v>
                </c:pt>
                <c:pt idx="4">
                  <c:v>#N/A</c:v>
                </c:pt>
                <c:pt idx="5">
                  <c:v>0.12</c:v>
                </c:pt>
                <c:pt idx="6">
                  <c:v>#N/A</c:v>
                </c:pt>
                <c:pt idx="7">
                  <c:v>0.13</c:v>
                </c:pt>
                <c:pt idx="8">
                  <c:v>#N/A</c:v>
                </c:pt>
                <c:pt idx="9">
                  <c:v>0.13</c:v>
                </c:pt>
              </c:numCache>
            </c:numRef>
          </c:val>
          <c:extLst>
            <c:ext xmlns:c16="http://schemas.microsoft.com/office/drawing/2014/chart" uri="{C3380CC4-5D6E-409C-BE32-E72D297353CC}">
              <c16:uniqueId val="{00000004-9004-4EF8-BE0E-FC7C56C6663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0.12</c:v>
                </c:pt>
                <c:pt idx="2">
                  <c:v>#N/A</c:v>
                </c:pt>
                <c:pt idx="3">
                  <c:v>0.14000000000000001</c:v>
                </c:pt>
                <c:pt idx="4">
                  <c:v>#N/A</c:v>
                </c:pt>
                <c:pt idx="5">
                  <c:v>0.14000000000000001</c:v>
                </c:pt>
                <c:pt idx="6">
                  <c:v>#N/A</c:v>
                </c:pt>
                <c:pt idx="7">
                  <c:v>0.15</c:v>
                </c:pt>
                <c:pt idx="8">
                  <c:v>#N/A</c:v>
                </c:pt>
                <c:pt idx="9">
                  <c:v>0.17</c:v>
                </c:pt>
              </c:numCache>
            </c:numRef>
          </c:val>
          <c:extLst>
            <c:ext xmlns:c16="http://schemas.microsoft.com/office/drawing/2014/chart" uri="{C3380CC4-5D6E-409C-BE32-E72D297353CC}">
              <c16:uniqueId val="{00000005-9004-4EF8-BE0E-FC7C56C66638}"/>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0.73</c:v>
                </c:pt>
                <c:pt idx="2">
                  <c:v>#N/A</c:v>
                </c:pt>
                <c:pt idx="3">
                  <c:v>0.63</c:v>
                </c:pt>
                <c:pt idx="4">
                  <c:v>#N/A</c:v>
                </c:pt>
                <c:pt idx="5">
                  <c:v>0.61</c:v>
                </c:pt>
                <c:pt idx="6">
                  <c:v>#N/A</c:v>
                </c:pt>
                <c:pt idx="7">
                  <c:v>0.65</c:v>
                </c:pt>
                <c:pt idx="8">
                  <c:v>#N/A</c:v>
                </c:pt>
                <c:pt idx="9">
                  <c:v>1.18</c:v>
                </c:pt>
              </c:numCache>
            </c:numRef>
          </c:val>
          <c:extLst>
            <c:ext xmlns:c16="http://schemas.microsoft.com/office/drawing/2014/chart" uri="{C3380CC4-5D6E-409C-BE32-E72D297353CC}">
              <c16:uniqueId val="{00000006-9004-4EF8-BE0E-FC7C56C6663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0.57999999999999996</c:v>
                </c:pt>
                <c:pt idx="2">
                  <c:v>#N/A</c:v>
                </c:pt>
                <c:pt idx="3">
                  <c:v>0.68</c:v>
                </c:pt>
                <c:pt idx="4">
                  <c:v>#N/A</c:v>
                </c:pt>
                <c:pt idx="5">
                  <c:v>2.1</c:v>
                </c:pt>
                <c:pt idx="6">
                  <c:v>#N/A</c:v>
                </c:pt>
                <c:pt idx="7">
                  <c:v>2.4300000000000002</c:v>
                </c:pt>
                <c:pt idx="8">
                  <c:v>#N/A</c:v>
                </c:pt>
                <c:pt idx="9">
                  <c:v>2.58</c:v>
                </c:pt>
              </c:numCache>
            </c:numRef>
          </c:val>
          <c:extLst>
            <c:ext xmlns:c16="http://schemas.microsoft.com/office/drawing/2014/chart" uri="{C3380CC4-5D6E-409C-BE32-E72D297353CC}">
              <c16:uniqueId val="{00000007-9004-4EF8-BE0E-FC7C56C66638}"/>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0.53</c:v>
                </c:pt>
                <c:pt idx="2">
                  <c:v>#N/A</c:v>
                </c:pt>
                <c:pt idx="3">
                  <c:v>1.33</c:v>
                </c:pt>
                <c:pt idx="4">
                  <c:v>#N/A</c:v>
                </c:pt>
                <c:pt idx="5">
                  <c:v>2.2999999999999998</c:v>
                </c:pt>
                <c:pt idx="6">
                  <c:v>#N/A</c:v>
                </c:pt>
                <c:pt idx="7">
                  <c:v>2.81</c:v>
                </c:pt>
                <c:pt idx="8">
                  <c:v>#N/A</c:v>
                </c:pt>
                <c:pt idx="9">
                  <c:v>3.59</c:v>
                </c:pt>
              </c:numCache>
            </c:numRef>
          </c:val>
          <c:extLst>
            <c:ext xmlns:c16="http://schemas.microsoft.com/office/drawing/2014/chart" uri="{C3380CC4-5D6E-409C-BE32-E72D297353CC}">
              <c16:uniqueId val="{00000008-9004-4EF8-BE0E-FC7C56C66638}"/>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31.29</c:v>
                </c:pt>
                <c:pt idx="2">
                  <c:v>#N/A</c:v>
                </c:pt>
                <c:pt idx="3">
                  <c:v>33.42</c:v>
                </c:pt>
                <c:pt idx="4">
                  <c:v>#N/A</c:v>
                </c:pt>
                <c:pt idx="5">
                  <c:v>34.39</c:v>
                </c:pt>
                <c:pt idx="6">
                  <c:v>#N/A</c:v>
                </c:pt>
                <c:pt idx="7">
                  <c:v>35.08</c:v>
                </c:pt>
                <c:pt idx="8">
                  <c:v>#N/A</c:v>
                </c:pt>
                <c:pt idx="9">
                  <c:v>37.83</c:v>
                </c:pt>
              </c:numCache>
            </c:numRef>
          </c:val>
          <c:extLst>
            <c:ext xmlns:c16="http://schemas.microsoft.com/office/drawing/2014/chart" uri="{C3380CC4-5D6E-409C-BE32-E72D297353CC}">
              <c16:uniqueId val="{00000009-9004-4EF8-BE0E-FC7C56C66638}"/>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1717</c:v>
                </c:pt>
                <c:pt idx="5">
                  <c:v>1579</c:v>
                </c:pt>
                <c:pt idx="8">
                  <c:v>1598</c:v>
                </c:pt>
                <c:pt idx="11">
                  <c:v>1654</c:v>
                </c:pt>
                <c:pt idx="14">
                  <c:v>1531</c:v>
                </c:pt>
              </c:numCache>
            </c:numRef>
          </c:val>
          <c:extLst>
            <c:ext xmlns:c16="http://schemas.microsoft.com/office/drawing/2014/chart" uri="{C3380CC4-5D6E-409C-BE32-E72D297353CC}">
              <c16:uniqueId val="{00000000-121D-4C65-A988-324B1D43A0A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21D-4C65-A988-324B1D43A0A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457</c:v>
                </c:pt>
                <c:pt idx="3">
                  <c:v>456</c:v>
                </c:pt>
                <c:pt idx="6">
                  <c:v>455</c:v>
                </c:pt>
                <c:pt idx="9">
                  <c:v>422</c:v>
                </c:pt>
                <c:pt idx="12">
                  <c:v>310</c:v>
                </c:pt>
              </c:numCache>
            </c:numRef>
          </c:val>
          <c:extLst>
            <c:ext xmlns:c16="http://schemas.microsoft.com/office/drawing/2014/chart" uri="{C3380CC4-5D6E-409C-BE32-E72D297353CC}">
              <c16:uniqueId val="{00000002-121D-4C65-A988-324B1D43A0A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27</c:v>
                </c:pt>
                <c:pt idx="3">
                  <c:v>21</c:v>
                </c:pt>
                <c:pt idx="6">
                  <c:v>0</c:v>
                </c:pt>
                <c:pt idx="9">
                  <c:v>0</c:v>
                </c:pt>
                <c:pt idx="12">
                  <c:v>0</c:v>
                </c:pt>
              </c:numCache>
            </c:numRef>
          </c:val>
          <c:extLst>
            <c:ext xmlns:c16="http://schemas.microsoft.com/office/drawing/2014/chart" uri="{C3380CC4-5D6E-409C-BE32-E72D297353CC}">
              <c16:uniqueId val="{00000003-121D-4C65-A988-324B1D43A0A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554</c:v>
                </c:pt>
                <c:pt idx="3">
                  <c:v>600</c:v>
                </c:pt>
                <c:pt idx="6">
                  <c:v>647</c:v>
                </c:pt>
                <c:pt idx="9">
                  <c:v>635</c:v>
                </c:pt>
                <c:pt idx="12">
                  <c:v>556</c:v>
                </c:pt>
              </c:numCache>
            </c:numRef>
          </c:val>
          <c:extLst>
            <c:ext xmlns:c16="http://schemas.microsoft.com/office/drawing/2014/chart" uri="{C3380CC4-5D6E-409C-BE32-E72D297353CC}">
              <c16:uniqueId val="{00000004-121D-4C65-A988-324B1D43A0A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1D-4C65-A988-324B1D43A0A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21D-4C65-A988-324B1D43A0A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1460</c:v>
                </c:pt>
                <c:pt idx="3">
                  <c:v>1448</c:v>
                </c:pt>
                <c:pt idx="6">
                  <c:v>1504</c:v>
                </c:pt>
                <c:pt idx="9">
                  <c:v>1578</c:v>
                </c:pt>
                <c:pt idx="12">
                  <c:v>1536</c:v>
                </c:pt>
              </c:numCache>
            </c:numRef>
          </c:val>
          <c:extLst>
            <c:ext xmlns:c16="http://schemas.microsoft.com/office/drawing/2014/chart" uri="{C3380CC4-5D6E-409C-BE32-E72D297353CC}">
              <c16:uniqueId val="{00000007-121D-4C65-A988-324B1D43A0A9}"/>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781</c:v>
                </c:pt>
                <c:pt idx="2">
                  <c:v>#N/A</c:v>
                </c:pt>
                <c:pt idx="3">
                  <c:v>#N/A</c:v>
                </c:pt>
                <c:pt idx="4">
                  <c:v>946</c:v>
                </c:pt>
                <c:pt idx="5">
                  <c:v>#N/A</c:v>
                </c:pt>
                <c:pt idx="6">
                  <c:v>#N/A</c:v>
                </c:pt>
                <c:pt idx="7">
                  <c:v>1008</c:v>
                </c:pt>
                <c:pt idx="8">
                  <c:v>#N/A</c:v>
                </c:pt>
                <c:pt idx="9">
                  <c:v>#N/A</c:v>
                </c:pt>
                <c:pt idx="10">
                  <c:v>981</c:v>
                </c:pt>
                <c:pt idx="11">
                  <c:v>#N/A</c:v>
                </c:pt>
                <c:pt idx="12">
                  <c:v>#N/A</c:v>
                </c:pt>
                <c:pt idx="13">
                  <c:v>871</c:v>
                </c:pt>
                <c:pt idx="14">
                  <c:v>#N/A</c:v>
                </c:pt>
              </c:numCache>
            </c:numRef>
          </c:val>
          <c:smooth val="0"/>
          <c:extLst>
            <c:ext xmlns:c16="http://schemas.microsoft.com/office/drawing/2014/chart" uri="{C3380CC4-5D6E-409C-BE32-E72D297353CC}">
              <c16:uniqueId val="{00000008-121D-4C65-A988-324B1D43A0A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14636</c:v>
                </c:pt>
                <c:pt idx="5">
                  <c:v>14698</c:v>
                </c:pt>
                <c:pt idx="8">
                  <c:v>14923</c:v>
                </c:pt>
                <c:pt idx="11">
                  <c:v>14673</c:v>
                </c:pt>
                <c:pt idx="14">
                  <c:v>14065</c:v>
                </c:pt>
              </c:numCache>
            </c:numRef>
          </c:val>
          <c:extLst>
            <c:ext xmlns:c16="http://schemas.microsoft.com/office/drawing/2014/chart" uri="{C3380CC4-5D6E-409C-BE32-E72D297353CC}">
              <c16:uniqueId val="{00000000-40B4-4E76-9694-4BA97AE442E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3301</c:v>
                </c:pt>
                <c:pt idx="5">
                  <c:v>3276</c:v>
                </c:pt>
                <c:pt idx="8">
                  <c:v>3521</c:v>
                </c:pt>
                <c:pt idx="11">
                  <c:v>3478</c:v>
                </c:pt>
                <c:pt idx="14">
                  <c:v>3575</c:v>
                </c:pt>
              </c:numCache>
            </c:numRef>
          </c:val>
          <c:extLst>
            <c:ext xmlns:c16="http://schemas.microsoft.com/office/drawing/2014/chart" uri="{C3380CC4-5D6E-409C-BE32-E72D297353CC}">
              <c16:uniqueId val="{00000001-40B4-4E76-9694-4BA97AE442E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3294</c:v>
                </c:pt>
                <c:pt idx="5">
                  <c:v>2626</c:v>
                </c:pt>
                <c:pt idx="8">
                  <c:v>1786</c:v>
                </c:pt>
                <c:pt idx="11">
                  <c:v>1516</c:v>
                </c:pt>
                <c:pt idx="14">
                  <c:v>1584</c:v>
                </c:pt>
              </c:numCache>
            </c:numRef>
          </c:val>
          <c:extLst>
            <c:ext xmlns:c16="http://schemas.microsoft.com/office/drawing/2014/chart" uri="{C3380CC4-5D6E-409C-BE32-E72D297353CC}">
              <c16:uniqueId val="{00000002-40B4-4E76-9694-4BA97AE442E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0B4-4E76-9694-4BA97AE442E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0B4-4E76-9694-4BA97AE442E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B4-4E76-9694-4BA97AE442E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1556</c:v>
                </c:pt>
                <c:pt idx="3">
                  <c:v>1533</c:v>
                </c:pt>
                <c:pt idx="6">
                  <c:v>1567</c:v>
                </c:pt>
                <c:pt idx="9">
                  <c:v>1581</c:v>
                </c:pt>
                <c:pt idx="12">
                  <c:v>1526</c:v>
                </c:pt>
              </c:numCache>
            </c:numRef>
          </c:val>
          <c:extLst>
            <c:ext xmlns:c16="http://schemas.microsoft.com/office/drawing/2014/chart" uri="{C3380CC4-5D6E-409C-BE32-E72D297353CC}">
              <c16:uniqueId val="{00000006-40B4-4E76-9694-4BA97AE442E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31</c:v>
                </c:pt>
                <c:pt idx="3">
                  <c:v>4</c:v>
                </c:pt>
                <c:pt idx="6">
                  <c:v>3</c:v>
                </c:pt>
                <c:pt idx="9">
                  <c:v>2</c:v>
                </c:pt>
                <c:pt idx="12">
                  <c:v>1</c:v>
                </c:pt>
              </c:numCache>
            </c:numRef>
          </c:val>
          <c:extLst>
            <c:ext xmlns:c16="http://schemas.microsoft.com/office/drawing/2014/chart" uri="{C3380CC4-5D6E-409C-BE32-E72D297353CC}">
              <c16:uniqueId val="{00000007-40B4-4E76-9694-4BA97AE442E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8045</c:v>
                </c:pt>
                <c:pt idx="3">
                  <c:v>8427</c:v>
                </c:pt>
                <c:pt idx="6">
                  <c:v>8580</c:v>
                </c:pt>
                <c:pt idx="9">
                  <c:v>8286</c:v>
                </c:pt>
                <c:pt idx="12">
                  <c:v>7660</c:v>
                </c:pt>
              </c:numCache>
            </c:numRef>
          </c:val>
          <c:extLst>
            <c:ext xmlns:c16="http://schemas.microsoft.com/office/drawing/2014/chart" uri="{C3380CC4-5D6E-409C-BE32-E72D297353CC}">
              <c16:uniqueId val="{00000008-40B4-4E76-9694-4BA97AE442E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3296</c:v>
                </c:pt>
                <c:pt idx="3">
                  <c:v>2840</c:v>
                </c:pt>
                <c:pt idx="6">
                  <c:v>2385</c:v>
                </c:pt>
                <c:pt idx="9">
                  <c:v>1962</c:v>
                </c:pt>
                <c:pt idx="12">
                  <c:v>1657</c:v>
                </c:pt>
              </c:numCache>
            </c:numRef>
          </c:val>
          <c:extLst>
            <c:ext xmlns:c16="http://schemas.microsoft.com/office/drawing/2014/chart" uri="{C3380CC4-5D6E-409C-BE32-E72D297353CC}">
              <c16:uniqueId val="{00000009-40B4-4E76-9694-4BA97AE442E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15514</c:v>
                </c:pt>
                <c:pt idx="3">
                  <c:v>15473</c:v>
                </c:pt>
                <c:pt idx="6">
                  <c:v>16059</c:v>
                </c:pt>
                <c:pt idx="9">
                  <c:v>15991</c:v>
                </c:pt>
                <c:pt idx="12">
                  <c:v>15375</c:v>
                </c:pt>
              </c:numCache>
            </c:numRef>
          </c:val>
          <c:extLst>
            <c:ext xmlns:c16="http://schemas.microsoft.com/office/drawing/2014/chart" uri="{C3380CC4-5D6E-409C-BE32-E72D297353CC}">
              <c16:uniqueId val="{0000000A-40B4-4E76-9694-4BA97AE442E5}"/>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7210</c:v>
                </c:pt>
                <c:pt idx="2">
                  <c:v>#N/A</c:v>
                </c:pt>
                <c:pt idx="3">
                  <c:v>#N/A</c:v>
                </c:pt>
                <c:pt idx="4">
                  <c:v>7678</c:v>
                </c:pt>
                <c:pt idx="5">
                  <c:v>#N/A</c:v>
                </c:pt>
                <c:pt idx="6">
                  <c:v>#N/A</c:v>
                </c:pt>
                <c:pt idx="7">
                  <c:v>8365</c:v>
                </c:pt>
                <c:pt idx="8">
                  <c:v>#N/A</c:v>
                </c:pt>
                <c:pt idx="9">
                  <c:v>#N/A</c:v>
                </c:pt>
                <c:pt idx="10">
                  <c:v>8155</c:v>
                </c:pt>
                <c:pt idx="11">
                  <c:v>#N/A</c:v>
                </c:pt>
                <c:pt idx="12">
                  <c:v>#N/A</c:v>
                </c:pt>
                <c:pt idx="13">
                  <c:v>6994</c:v>
                </c:pt>
                <c:pt idx="14">
                  <c:v>#N/A</c:v>
                </c:pt>
              </c:numCache>
            </c:numRef>
          </c:val>
          <c:smooth val="0"/>
          <c:extLst>
            <c:ext xmlns:c16="http://schemas.microsoft.com/office/drawing/2014/chart" uri="{C3380CC4-5D6E-409C-BE32-E72D297353CC}">
              <c16:uniqueId val="{0000000B-40B4-4E76-9694-4BA97AE442E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648</c:v>
                </c:pt>
                <c:pt idx="1">
                  <c:v>674</c:v>
                </c:pt>
                <c:pt idx="2">
                  <c:v>835</c:v>
                </c:pt>
              </c:numCache>
            </c:numRef>
          </c:val>
          <c:extLst>
            <c:ext xmlns:c16="http://schemas.microsoft.com/office/drawing/2014/chart" uri="{C3380CC4-5D6E-409C-BE32-E72D297353CC}">
              <c16:uniqueId val="{00000000-990C-4EE3-8549-9F1D13FA8DD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101</c:v>
                </c:pt>
                <c:pt idx="1">
                  <c:v>101</c:v>
                </c:pt>
                <c:pt idx="2">
                  <c:v>101</c:v>
                </c:pt>
              </c:numCache>
            </c:numRef>
          </c:val>
          <c:extLst>
            <c:ext xmlns:c16="http://schemas.microsoft.com/office/drawing/2014/chart" uri="{C3380CC4-5D6E-409C-BE32-E72D297353CC}">
              <c16:uniqueId val="{00000001-990C-4EE3-8549-9F1D13FA8DD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1031</c:v>
                </c:pt>
                <c:pt idx="1">
                  <c:v>742</c:v>
                </c:pt>
                <c:pt idx="2">
                  <c:v>646</c:v>
                </c:pt>
              </c:numCache>
            </c:numRef>
          </c:val>
          <c:extLst>
            <c:ext xmlns:c16="http://schemas.microsoft.com/office/drawing/2014/chart" uri="{C3380CC4-5D6E-409C-BE32-E72D297353CC}">
              <c16:uniqueId val="{00000002-990C-4EE3-8549-9F1D13FA8DD7}"/>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2601259900581374E-2"/>
                  <c:y val="-6.4739042105865174E-2"/>
                </c:manualLayout>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{953F29F8-EA19-4F07-B1E8-09A531E5C638}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9FF-4DA7-8E7A-D71A624E40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{508EC75B-E78D-4F10-B82A-98F744398E6E}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FF-4DA7-8E7A-D71A624E40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{2AA8A0F0-4557-462E-B4D8-02113BE15AA7}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FF-4DA7-8E7A-D71A624E40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{526AE460-D1BF-4787-BF6C-8D0895E9AC7D}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FF-4DA7-8E7A-D71A624E40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{F22AB308-D645-4D32-9720-F4E9E8623633}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FF-4DA7-8E7A-D71A624E404C}"/>
                </c:ext>
              </c:extLst>
            </c:dLbl>
            <c:dLbl>
              <c:idx val="8"/>
              <c:layout>
                <c:manualLayout>
                  <c:x val="-3.1689141038563233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{F95689F0-D9F4-4756-996F-7ABF0B747E3E}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9FF-4DA7-8E7A-D71A624E404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{66F54D2C-4222-4678-AC5F-9F20E8468A31}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9FF-4DA7-8E7A-D71A624E404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{D94160FF-40CE-47C0-A730-B73688C9440E}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9FF-4DA7-8E7A-D71A624E404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{1616566F-57E4-4F95-A2B2-7D216A96DC23}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9FF-4DA7-8E7A-D71A624E40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c:v>
                </c:pt>
                <c:pt idx="8">
                  <c:v>50.4</c:v>
                </c:pt>
                <c:pt idx="16">
                  <c:v>51.6</c:v>
                </c:pt>
                <c:pt idx="24">
                  <c:v>53</c:v>
                </c:pt>
                <c:pt idx="32">
                  <c:v>54.9</c:v>
                </c:pt>
              </c:numCache>
            </c:numRef>
          </c:xVal>
          <c:yVal>
            <c:numRef>
              <c:f>公会計指標分析・財政指標組合せ分析表!$BP$51:$DC$51</c:f>
              <c:numCache>
                <c:formatCode>#,##0.0;"▲ "#,##0.0</c:formatCode>
                <c:ptCount val="40"/>
                <c:pt idx="0">
                  <c:v>109.8</c:v>
                </c:pt>
                <c:pt idx="8">
                  <c:v>112.5</c:v>
                </c:pt>
                <c:pt idx="16">
                  <c:v>120.8</c:v>
                </c:pt>
                <c:pt idx="24">
                  <c:v>115.6</c:v>
                </c:pt>
                <c:pt idx="32">
                  <c:v>99.1</c:v>
                </c:pt>
              </c:numCache>
            </c:numRef>
          </c:yVal>
          <c:smooth val="0"/>
          <c:extLst>
            <c:ext xmlns:c16="http://schemas.microsoft.com/office/drawing/2014/chart" uri="{C3380CC4-5D6E-409C-BE32-E72D297353CC}">
              <c16:uniqueId val="{00000009-39FF-4DA7-8E7A-D71A624E404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{5065ADA8-2BB9-495A-B13A-A1FCA6F050A4}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9FF-4DA7-8E7A-D71A624E404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{91761E1E-BEAB-4BD8-9A69-C9CE64E1FFAD}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FF-4DA7-8E7A-D71A624E40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{1E4688BD-E7D1-42B0-A94A-1C9C5C2058B0}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FF-4DA7-8E7A-D71A624E40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{3EDB3C17-6101-4D45-A19F-2E1F664A7F26}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FF-4DA7-8E7A-D71A624E40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{1E180F25-7887-4D03-A3B2-15067BC105F7}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FF-4DA7-8E7A-D71A624E404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{900C1FE9-D830-4A3E-AF49-C9996386A262}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9FF-4DA7-8E7A-D71A624E404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{2F0A2493-4F73-4EAA-BDAA-7D6E93FF470B}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9FF-4DA7-8E7A-D71A624E404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{A090CB83-FB0C-4C39-AECF-664C59B24B29}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9FF-4DA7-8E7A-D71A624E404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{19066891-A7FA-42B3-BFA7-A0F10F8F06C2}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9FF-4DA7-8E7A-D71A624E40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39FF-4DA7-8E7A-D71A624E404C}"/>
            </c:ext>
          </c:extLst>
        </c:ser>
        <c:dLbls>
          <c:showLegendKey val="0"/>
          <c:showVal val="1"/>
          <c:showCatName val="0"/>
          <c:showSerName val="0"/>
          <c:showPercent val="0"/>
          <c:showBubbleSize val="0"/>
        </c:dLbls>
        <c:axId val="46179840"/>
        <c:axId val="46181760"/>
      </c:scatterChart>
      <c:valAx>
        <c:axId val="46179840"/>
        <c:scaling>
          <c:orientation val="minMax"/>
          <c:max val="62"/>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4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72E-2"/>
                  <c:y val="-5.9635134292800845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{1CFCBEAC-9E1F-4785-8DD1-DAF11CFAD6CE}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5C1-4154-BF77-D180285223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{2D14B249-2A6F-499B-AB7B-984F84EAAA98}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C1-4154-BF77-D180285223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{387E3C61-FDC9-4F99-9301-C5A031251A45}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C1-4154-BF77-D180285223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{B025017F-3415-4836-833A-02F0A1B5072E}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C1-4154-BF77-D180285223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{380422A8-192A-4DCD-BF1D-A9CCDBCCBF5B}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C1-4154-BF77-D1802852232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{EC7C61F9-5BDC-45FF-A57B-163CB3F0D51F}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5C1-4154-BF77-D1802852232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{E086740F-1A7F-4C52-9D3F-6DBD7CFBB472}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5C1-4154-BF77-D1802852232A}"/>
                </c:ext>
              </c:extLst>
            </c:dLbl>
            <c:dLbl>
              <c:idx val="24"/>
              <c:layout>
                <c:manualLayout>
                  <c:x val="-1.8235628084250128E-2"/>
                  <c:y val="-6.519815988278705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{4F358571-D958-439D-A749-6C8B3DE249E3}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5C1-4154-BF77-D1802852232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{49B27883-215F-4D54-ACAF-F7D9D9137071}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5C1-4154-BF77-D180285223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14.1</c:v>
                </c:pt>
                <c:pt idx="8">
                  <c:v>13.6</c:v>
                </c:pt>
                <c:pt idx="16">
                  <c:v>13.4</c:v>
                </c:pt>
                <c:pt idx="24">
                  <c:v>14.1</c:v>
                </c:pt>
                <c:pt idx="32">
                  <c:v>13.6</c:v>
                </c:pt>
              </c:numCache>
            </c:numRef>
          </c:xVal>
          <c:yVal>
            <c:numRef>
              <c:f>公会計指標分析・財政指標組合せ分析表!$BP$73:$DC$73</c:f>
              <c:numCache>
                <c:formatCode>#,##0.0;"▲ "#,##0.0</c:formatCode>
                <c:ptCount val="40"/>
                <c:pt idx="0">
                  <c:v>109.8</c:v>
                </c:pt>
                <c:pt idx="8">
                  <c:v>112.5</c:v>
                </c:pt>
                <c:pt idx="16">
                  <c:v>120.8</c:v>
                </c:pt>
                <c:pt idx="24">
                  <c:v>115.6</c:v>
                </c:pt>
                <c:pt idx="32">
                  <c:v>99.1</c:v>
                </c:pt>
              </c:numCache>
            </c:numRef>
          </c:yVal>
          <c:smooth val="0"/>
          <c:extLst>
            <c:ext xmlns:c16="http://schemas.microsoft.com/office/drawing/2014/chart" uri="{C3380CC4-5D6E-409C-BE32-E72D297353CC}">
              <c16:uniqueId val="{00000009-B5C1-4154-BF77-D1802852232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2.996731983612639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{D40AE020-9285-4BFA-82A1-47DA08AAA7BA}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5C1-4154-BF77-D1802852232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{3BDCCA0A-D6DE-4018-A89C-32044F658532}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C1-4154-BF77-D180285223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{57CE6B4E-531A-470D-B998-9B284B724623}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C1-4154-BF77-D180285223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{A87EB0B1-804C-4799-A5E7-A08DA53A51AE}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C1-4154-BF77-D180285223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{B8ED336E-DBC6-4FBE-9C12-91FE88C96B66}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C1-4154-BF77-D1802852232A}"/>
                </c:ext>
              </c:extLst>
            </c:dLbl>
            <c:dLbl>
              <c:idx val="8"/>
              <c:layout>
                <c:manualLayout>
                  <c:x val="0"/>
                  <c:y val="-4.5537832204380145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{08903C64-0554-4611-A2EF-1AD793311E34}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5C1-4154-BF77-D1802852232A}"/>
                </c:ext>
              </c:extLst>
            </c:dLbl>
            <c:dLbl>
              <c:idx val="16"/>
              <c:layout>
                <c:manualLayout>
                  <c:x val="0"/>
                  <c:y val="-2.7539767944122547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{70FA236F-1831-4F72-882D-BDA8F59EA4DC}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5C1-4154-BF77-D1802852232A}"/>
                </c:ext>
              </c:extLst>
            </c:dLbl>
            <c:dLbl>
              <c:idx val="24"/>
              <c:layout>
                <c:manualLayout>
                  <c:x val="0"/>
                  <c:y val="3.491129914439739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{28938CDE-813D-4946-BF50-61B7969E9749}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5C1-4154-BF77-D1802852232A}"/>
                </c:ext>
              </c:extLst>
            </c:dLbl>
            <c:dLbl>
              <c:idx val="32"/>
              <c:layout>
                <c:manualLayout>
                  <c:x val="0"/>
                  <c:y val="8.2003511182560836E-3"/>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{CAE027C3-2F28-438F-BF15-1A380032B30F}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5C1-4154-BF77-D180285223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B5C1-4154-BF77-D1802852232A}"/>
            </c:ext>
          </c:extLst>
        </c:ser>
        <c:dLbls>
          <c:showLegendKey val="0"/>
          <c:showVal val="1"/>
          <c:showCatName val="0"/>
          <c:showSerName val="0"/>
          <c:showPercent val="0"/>
          <c:showBubbleSize val="0"/>
        </c:dLbls>
        <c:axId val="84219776"/>
        <c:axId val="84234240"/>
      </c:scatterChart>
      <c:valAx>
        <c:axId val="84219776"/>
        <c:scaling>
          <c:orientation val="minMax"/>
          <c:max val="14.799999999999999"/>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4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761365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5365" y="190500"/>
          <a:ext cx="381000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京都府精華町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rgbClr val="FF0000"/>
              </a:solidFill>
              <a:latin typeface="ＭＳ Ｐゴシック"/>
              <a:ea typeface="ＭＳ Ｐゴシック"/>
            </a:rPr>
            <a:t>　</a:t>
          </a:r>
          <a:r>
            <a:rPr kumimoji="1" lang="ja-JP" altLang="en-US" sz="1400">
              <a:solidFill>
                <a:schemeClr val="tx1"/>
              </a:solidFill>
              <a:latin typeface="ＭＳ Ｐゴシック"/>
              <a:ea typeface="ＭＳ Ｐゴシック"/>
            </a:rPr>
            <a:t>多額の実質債務残高が懸案事項となるなか、公債費適正化対策として新規地方債発行額を償還元金の範囲内に抑えることにより、元利償還金の減少を図ってきた。しかしながら、平成27年度に実施した消防庁舎建替え、精華中学校校舎改築等の償還が開始されたことに伴い、ここ数年は元利償還金が微増となっている。</a:t>
          </a:r>
        </a:p>
        <a:p>
          <a:r>
            <a:rPr lang="ja-JP" altLang="en-US" sz="1400">
              <a:solidFill>
                <a:schemeClr val="tx1"/>
              </a:solidFill>
              <a:latin typeface="ＭＳ Ｐゴシック"/>
              <a:ea typeface="ＭＳ Ｐゴシック"/>
            </a:rPr>
            <a:t>　今後、防災食育センターなどの大型施設の建設を控え、公債費の増加も見込まれることから、有利な地方債を活用し、負担の軽減に努めるなど、投資的事業を計画的に実施していく必要がある。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227965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706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116205</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534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810" y="12325985"/>
          <a:ext cx="424878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a:solidFill>
                <a:sysClr val="windowText" lastClr="000000"/>
              </a:solidFill>
              <a:latin typeface="ＭＳ Ｐゴシック"/>
              <a:ea typeface="ＭＳ Ｐゴシック"/>
            </a:rPr>
            <a:t>  平成27～30年度と増資積立や取崩しは行っていないが、引き続き町債の償還等に備え基金を確保する必要がある。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591820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2145" y="238125"/>
          <a:ext cx="253174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京都府精華町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rgbClr val="FF0000"/>
              </a:solidFill>
              <a:latin typeface="ＭＳ Ｐゴシック"/>
              <a:ea typeface="ＭＳ Ｐゴシック"/>
            </a:rPr>
            <a:t>　</a:t>
          </a:r>
          <a:r>
            <a:rPr kumimoji="1" lang="ja-JP" altLang="en-US" sz="1700">
              <a:solidFill>
                <a:schemeClr val="tx1"/>
              </a:solidFill>
              <a:latin typeface="ＭＳ Ｐゴシック"/>
              <a:ea typeface="ＭＳ Ｐゴシック"/>
            </a:rPr>
            <a:t>地方債については、公債費適正化対策により残高減少に努めてきたが、近年の大型建設事業の財源としての新規地方債発行により、平成29年度に大きく増加している。</a:t>
          </a:r>
        </a:p>
        <a:p>
          <a:r>
            <a:rPr kumimoji="1" lang="ja-JP" altLang="en-US" sz="1700">
              <a:solidFill>
                <a:srgbClr val="FF0000"/>
              </a:solidFill>
              <a:latin typeface="ＭＳ Ｐゴシック"/>
              <a:ea typeface="ＭＳ Ｐゴシック"/>
            </a:rPr>
            <a:t>　</a:t>
          </a:r>
          <a:r>
            <a:rPr kumimoji="1" lang="ja-JP" altLang="en-US" sz="1700">
              <a:solidFill>
                <a:schemeClr val="tx1"/>
              </a:solidFill>
              <a:latin typeface="ＭＳ Ｐゴシック"/>
              <a:ea typeface="ＭＳ Ｐゴシック"/>
            </a:rPr>
            <a:t>一方で平成30年度には、ごみ処理施設に係る建設負担金がほぼ完了し、地方債の新規発行も抑制できたため、地方債の現在高は減少に転じた。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京都府精華町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a:ea typeface="ＭＳ ゴシック"/>
              <a:cs typeface="+mn-cs"/>
            </a:rPr>
            <a:t>（増減理由）</a:t>
          </a:r>
          <a:endParaRPr kumimoji="1" lang="en-US" altLang="ja-JP" sz="1300">
            <a:solidFill>
              <a:schemeClr val="tx1"/>
            </a:solidFill>
            <a:effectLst/>
            <a:latin typeface="ＭＳ ゴシック"/>
            <a:ea typeface="ＭＳ ゴシック"/>
            <a:cs typeface="+mn-cs"/>
          </a:endParaRPr>
        </a:p>
        <a:p>
          <a:r>
            <a:rPr kumimoji="1" lang="ja-JP" altLang="en-US" sz="1700">
              <a:solidFill>
                <a:schemeClr val="tx1"/>
              </a:solidFill>
              <a:effectLst/>
              <a:latin typeface="ＭＳ ゴシック"/>
              <a:ea typeface="ＭＳ ゴシック"/>
              <a:cs typeface="+mn-cs"/>
            </a:rPr>
            <a:t>  令和元年度の基金残高は、</a:t>
          </a:r>
          <a:r>
            <a:rPr kumimoji="1" lang="en-US" altLang="ja-JP" sz="1700">
              <a:solidFill>
                <a:schemeClr val="tx1"/>
              </a:solidFill>
              <a:effectLst/>
              <a:latin typeface="ＭＳ ゴシック"/>
              <a:ea typeface="ＭＳ ゴシック"/>
              <a:cs typeface="+mn-cs"/>
            </a:rPr>
            <a:t>1,582</a:t>
          </a:r>
          <a:r>
            <a:rPr kumimoji="1" lang="ja-JP" altLang="en-US" sz="1700">
              <a:solidFill>
                <a:schemeClr val="tx1"/>
              </a:solidFill>
              <a:effectLst/>
              <a:latin typeface="ＭＳ ゴシック"/>
              <a:ea typeface="ＭＳ ゴシック"/>
              <a:cs typeface="+mn-cs"/>
            </a:rPr>
            <a:t>百万円となり前年度と比較して65百万円の増加となっているが、これは固定資産税をはじめとする町税収入や各種交付金譲与税の増加により、決算剰余金を財政調整基金に積み立てることができたことが主な要因となっている。</a:t>
          </a:r>
          <a:endParaRPr kumimoji="1" lang="en-US" altLang="ja-JP" sz="1700">
            <a:solidFill>
              <a:schemeClr val="tx1"/>
            </a:solidFill>
            <a:effectLst/>
            <a:latin typeface="ＭＳ ゴシック"/>
            <a:ea typeface="ＭＳ ゴシック"/>
            <a:cs typeface="+mn-cs"/>
          </a:endParaRPr>
        </a:p>
        <a:p>
          <a:endParaRPr kumimoji="1" lang="en-US" altLang="ja-JP" sz="1700">
            <a:solidFill>
              <a:srgbClr val="FF0000"/>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（今後の方針）</a:t>
          </a:r>
          <a:endParaRPr kumimoji="1" lang="en-US" altLang="ja-JP" sz="1300">
            <a:solidFill>
              <a:schemeClr val="tx1"/>
            </a:solidFill>
            <a:effectLst/>
            <a:latin typeface="ＭＳ ゴシック"/>
            <a:ea typeface="ＭＳ ゴシック"/>
            <a:cs typeface="+mn-cs"/>
          </a:endParaRPr>
        </a:p>
        <a:p>
          <a:r>
            <a:rPr kumimoji="1" lang="ja-JP" altLang="en-US" sz="1700">
              <a:solidFill>
                <a:schemeClr val="tx1"/>
              </a:solidFill>
              <a:effectLst/>
              <a:latin typeface="ＭＳ ゴシック"/>
              <a:ea typeface="ＭＳ ゴシック"/>
              <a:cs typeface="+mn-cs"/>
            </a:rPr>
            <a:t>  本町では町税収入における法人住民税のウエイトが比較的高く、企業の業績動向によっては財源不足が生じる可能性があり、その際は財政調整基金を取崩し財源調整を行うこととなるが、その財政調整基金残高は令和元年度末時点で約8億4千万円となり、決して安全水準と言えるだけの残高を確保しているとは言い難い状況にある。そのため、経費節減努力による経常経費の伸びの抑制や自主財源の確保など歳入歳出両面からの取組みにより、実質的赤字補てんとしての財政調整基金の取崩しを可能な限り抑制し、持続可能で安定的な財政基盤の確保が必要である。</a:t>
          </a:r>
          <a:endParaRPr kumimoji="1" lang="en-US" altLang="ja-JP" sz="1700">
            <a:solidFill>
              <a:schemeClr val="tx1"/>
            </a:solidFill>
            <a:effectLst/>
            <a:latin typeface="ＭＳ ゴシック"/>
            <a:ea typeface="ＭＳ ゴシック"/>
            <a:cs typeface="+mn-cs"/>
          </a:endParaRPr>
        </a:p>
        <a:p>
          <a:endParaRPr kumimoji="1" lang="en-US" altLang="ja-JP" sz="17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a:ea typeface="ＭＳ ゴシック"/>
              <a:cs typeface="+mn-cs"/>
            </a:rPr>
            <a:t>（基金の使途）</a:t>
          </a:r>
          <a:endParaRPr kumimoji="1" lang="en-US" altLang="ja-JP" sz="1300">
            <a:solidFill>
              <a:schemeClr val="tx1"/>
            </a:solidFill>
            <a:effectLst/>
            <a:latin typeface="ＭＳ ゴシック"/>
            <a:ea typeface="ＭＳ ゴシック"/>
            <a:cs typeface="+mn-cs"/>
          </a:endParaRPr>
        </a:p>
        <a:p>
          <a:r>
            <a:rPr kumimoji="1" lang="ja-JP" altLang="en-US" sz="1700">
              <a:solidFill>
                <a:schemeClr val="tx1"/>
              </a:solidFill>
              <a:effectLst/>
              <a:latin typeface="ＭＳ ゴシック"/>
              <a:ea typeface="ＭＳ ゴシック"/>
              <a:cs typeface="+mn-cs"/>
            </a:rPr>
            <a:t>①学校建設基金</a:t>
          </a:r>
          <a:r>
            <a:rPr kumimoji="1" lang="en-US" altLang="ja-JP" sz="1700">
              <a:solidFill>
                <a:schemeClr val="tx1"/>
              </a:solidFill>
              <a:effectLst/>
              <a:latin typeface="ＭＳ ゴシック"/>
              <a:ea typeface="ＭＳ ゴシック"/>
              <a:cs typeface="+mn-cs"/>
            </a:rPr>
            <a:t>…</a:t>
          </a:r>
          <a:r>
            <a:rPr kumimoji="1" lang="ja-JP" altLang="en-US" sz="1700">
              <a:solidFill>
                <a:schemeClr val="tx1"/>
              </a:solidFill>
              <a:effectLst/>
              <a:latin typeface="ＭＳ ゴシック"/>
              <a:ea typeface="ＭＳ ゴシック"/>
              <a:cs typeface="+mn-cs"/>
            </a:rPr>
            <a:t>学校教育施設の建設、改修その他の整備の資金に充てるため。</a:t>
          </a:r>
          <a:endParaRPr kumimoji="1" lang="en-US" altLang="ja-JP" sz="1700">
            <a:solidFill>
              <a:srgbClr val="FF0000"/>
            </a:solidFill>
            <a:effectLst/>
            <a:latin typeface="ＭＳ ゴシック"/>
            <a:ea typeface="ＭＳ ゴシック"/>
            <a:cs typeface="+mn-cs"/>
          </a:endParaRPr>
        </a:p>
        <a:p>
          <a:r>
            <a:rPr kumimoji="1" lang="ja-JP" altLang="en-US" sz="1700">
              <a:solidFill>
                <a:schemeClr val="tx1"/>
              </a:solidFill>
              <a:effectLst/>
              <a:latin typeface="ＭＳ ゴシック"/>
              <a:ea typeface="ＭＳ ゴシック"/>
              <a:cs typeface="+mn-cs"/>
            </a:rPr>
            <a:t>②振興特別基金</a:t>
          </a:r>
          <a:r>
            <a:rPr kumimoji="1" lang="en-US" altLang="ja-JP" sz="1700">
              <a:solidFill>
                <a:schemeClr val="tx1"/>
              </a:solidFill>
              <a:effectLst/>
              <a:latin typeface="ＭＳ ゴシック"/>
              <a:ea typeface="ＭＳ ゴシック"/>
              <a:cs typeface="+mn-cs"/>
            </a:rPr>
            <a:t>…</a:t>
          </a:r>
          <a:r>
            <a:rPr kumimoji="1" lang="ja-JP" altLang="en-US" sz="1700">
              <a:solidFill>
                <a:schemeClr val="tx1"/>
              </a:solidFill>
              <a:effectLst/>
              <a:latin typeface="ＭＳ ゴシック"/>
              <a:ea typeface="ＭＳ ゴシック"/>
              <a:cs typeface="+mn-cs"/>
            </a:rPr>
            <a:t>精華町の振興と発展を図るための特別事業を円滑かつ効率的に実施するため。　</a:t>
          </a:r>
          <a:endParaRPr kumimoji="1" lang="en-US" altLang="ja-JP" sz="1700">
            <a:solidFill>
              <a:schemeClr val="tx1"/>
            </a:solidFill>
            <a:effectLst/>
            <a:latin typeface="ＭＳ ゴシック"/>
            <a:ea typeface="ＭＳ ゴシック"/>
            <a:cs typeface="+mn-cs"/>
          </a:endParaRPr>
        </a:p>
        <a:p>
          <a:r>
            <a:rPr kumimoji="1" lang="ja-JP" altLang="en-US" sz="1700">
              <a:solidFill>
                <a:schemeClr val="tx1"/>
              </a:solidFill>
              <a:effectLst/>
              <a:latin typeface="ＭＳ ゴシック"/>
              <a:ea typeface="ＭＳ ゴシック"/>
              <a:cs typeface="+mn-cs"/>
            </a:rPr>
            <a:t>③宅地開発事業に関する諸施設整備基金</a:t>
          </a:r>
          <a:r>
            <a:rPr kumimoji="1" lang="en-US" altLang="ja-JP" sz="1700">
              <a:solidFill>
                <a:schemeClr val="tx1"/>
              </a:solidFill>
              <a:effectLst/>
              <a:latin typeface="ＭＳ ゴシック"/>
              <a:ea typeface="ＭＳ ゴシック"/>
              <a:cs typeface="+mn-cs"/>
            </a:rPr>
            <a:t>…</a:t>
          </a:r>
          <a:r>
            <a:rPr kumimoji="1" lang="ja-JP" altLang="en-US" sz="1700">
              <a:solidFill>
                <a:schemeClr val="tx1"/>
              </a:solidFill>
              <a:effectLst/>
              <a:latin typeface="ＭＳ ゴシック"/>
              <a:ea typeface="ＭＳ ゴシック"/>
              <a:cs typeface="+mn-cs"/>
            </a:rPr>
            <a:t>宅地開発事業に伴うし尿処理施設関係、消防水利施設等の関係、教育施設等の関係、集会所施設関係、ごみ処理施設関係、広報施設関係及びその他の関連する施設関係の諸施設を整備する資金を積み立てるため。　</a:t>
          </a:r>
          <a:endParaRPr kumimoji="1" lang="en-US" altLang="ja-JP" sz="1700">
            <a:solidFill>
              <a:schemeClr val="tx1"/>
            </a:solidFill>
            <a:effectLst/>
            <a:latin typeface="ＭＳ ゴシック"/>
            <a:ea typeface="ＭＳ ゴシック"/>
            <a:cs typeface="+mn-cs"/>
          </a:endParaRPr>
        </a:p>
        <a:p>
          <a:r>
            <a:rPr kumimoji="1" lang="ja-JP" altLang="en-US" sz="1700">
              <a:solidFill>
                <a:schemeClr val="tx1"/>
              </a:solidFill>
              <a:effectLst/>
              <a:latin typeface="ＭＳ ゴシック"/>
              <a:ea typeface="ＭＳ ゴシック"/>
              <a:cs typeface="+mn-cs"/>
            </a:rPr>
            <a:t>④公共施設等総合管理基金</a:t>
          </a:r>
          <a:r>
            <a:rPr kumimoji="1" lang="en-US" altLang="ja-JP" sz="1700">
              <a:solidFill>
                <a:schemeClr val="tx1"/>
              </a:solidFill>
              <a:effectLst/>
              <a:latin typeface="ＭＳ ゴシック"/>
              <a:ea typeface="ＭＳ ゴシック"/>
              <a:cs typeface="+mn-cs"/>
            </a:rPr>
            <a:t>…公共施設、公用施設、本町が所有する建築物その他の工作物の維持保全、更新経費等の資金に充てるため。</a:t>
          </a:r>
        </a:p>
        <a:p>
          <a:r>
            <a:rPr kumimoji="1" lang="en-US" altLang="ja-JP" sz="1700">
              <a:solidFill>
                <a:schemeClr val="tx1"/>
              </a:solidFill>
              <a:effectLst/>
              <a:latin typeface="ＭＳ ゴシック"/>
              <a:ea typeface="ＭＳ ゴシック"/>
              <a:cs typeface="+mn-cs"/>
            </a:rPr>
            <a:t>⑤地域福祉施設整備基金…高齢者等の介護予防・生活支援及び健康増進のための拠点整備の資金に充てるため。</a:t>
          </a:r>
          <a:endParaRPr kumimoji="1" lang="en-US" altLang="ja-JP" sz="1300">
            <a:solidFill>
              <a:srgbClr val="FF0000"/>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（増減理由）</a:t>
          </a:r>
          <a:endParaRPr kumimoji="1" lang="en-US" altLang="ja-JP" sz="1300">
            <a:solidFill>
              <a:schemeClr val="tx1"/>
            </a:solidFill>
            <a:effectLst/>
            <a:latin typeface="ＭＳ ゴシック"/>
            <a:ea typeface="ＭＳ ゴシック"/>
            <a:cs typeface="+mn-cs"/>
          </a:endParaRPr>
        </a:p>
        <a:p>
          <a:r>
            <a:rPr kumimoji="1" lang="ja-JP" altLang="en-US" sz="1700">
              <a:solidFill>
                <a:schemeClr val="tx1"/>
              </a:solidFill>
              <a:effectLst/>
              <a:latin typeface="ＭＳ ゴシック"/>
              <a:ea typeface="ＭＳ ゴシック"/>
              <a:cs typeface="+mn-cs"/>
            </a:rPr>
            <a:t>小学校プール改修や地域福祉センターの長寿命化事業に伴う取崩しにより減少している。</a:t>
          </a:r>
          <a:endParaRPr kumimoji="1" lang="en-US" altLang="ja-JP" sz="1700">
            <a:solidFill>
              <a:schemeClr val="tx1"/>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（今後の方針）</a:t>
          </a:r>
          <a:endParaRPr kumimoji="1" lang="en-US" altLang="ja-JP" sz="1300">
            <a:solidFill>
              <a:schemeClr val="tx1"/>
            </a:solidFill>
            <a:effectLst/>
            <a:latin typeface="ＭＳ ゴシック"/>
            <a:ea typeface="ＭＳ ゴシック"/>
            <a:cs typeface="+mn-cs"/>
          </a:endParaRPr>
        </a:p>
        <a:p>
          <a:r>
            <a:rPr kumimoji="1" lang="ja-JP" altLang="en-US" sz="1700">
              <a:solidFill>
                <a:schemeClr val="tx1"/>
              </a:solidFill>
              <a:effectLst/>
              <a:latin typeface="ＭＳ ゴシック"/>
              <a:ea typeface="ＭＳ ゴシック"/>
              <a:cs typeface="+mn-cs"/>
            </a:rPr>
            <a:t>  特定目的基金は、各基金設置目的に照らして対象事業ごとに必要額を確保するものであり、特段有利な財源等が無い限りは基金を取り崩して事業実施するため、事業実施に伴い当然、基金残高は減少するものである。</a:t>
          </a:r>
          <a:endParaRPr kumimoji="1" lang="en-US" altLang="ja-JP" sz="1700">
            <a:solidFill>
              <a:schemeClr val="tx1"/>
            </a:solidFill>
            <a:effectLst/>
            <a:latin typeface="ＭＳ ゴシック"/>
            <a:ea typeface="ＭＳ ゴシック"/>
            <a:cs typeface="+mn-cs"/>
          </a:endParaRPr>
        </a:p>
        <a:p>
          <a:endParaRPr kumimoji="1" lang="en-US" altLang="ja-JP" sz="17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a:ea typeface="ＭＳ ゴシック"/>
              <a:cs typeface="+mn-cs"/>
            </a:rPr>
            <a:t>（増減理由）</a:t>
          </a:r>
          <a:endParaRPr kumimoji="1" lang="en-US" altLang="ja-JP" sz="1300">
            <a:solidFill>
              <a:schemeClr val="tx1"/>
            </a:solidFill>
            <a:effectLst/>
            <a:latin typeface="ＭＳ ゴシック"/>
            <a:ea typeface="ＭＳ ゴシック"/>
            <a:cs typeface="+mn-cs"/>
          </a:endParaRPr>
        </a:p>
        <a:p>
          <a:r>
            <a:rPr kumimoji="1" lang="ja-JP" altLang="en-US" sz="1700">
              <a:solidFill>
                <a:schemeClr val="tx1"/>
              </a:solidFill>
              <a:effectLst/>
              <a:latin typeface="ＭＳ ゴシック"/>
              <a:ea typeface="ＭＳ ゴシック"/>
              <a:cs typeface="+mn-cs"/>
            </a:rPr>
            <a:t>  町税収入や各種交付金譲与税の増加を主因とする決算剰余金を財政調整基金に積み立てることができたことから増加している。</a:t>
          </a:r>
          <a:endParaRPr kumimoji="1" lang="en-US" altLang="ja-JP" sz="1700">
            <a:solidFill>
              <a:srgbClr val="FF0000"/>
            </a:solidFill>
            <a:effectLst/>
            <a:latin typeface="ＭＳ ゴシック"/>
            <a:ea typeface="ＭＳ ゴシック"/>
            <a:cs typeface="+mn-cs"/>
          </a:endParaRPr>
        </a:p>
        <a:p>
          <a:endParaRPr kumimoji="1" lang="en-US" altLang="ja-JP" sz="1700">
            <a:solidFill>
              <a:srgbClr val="FF0000"/>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（今後の方針）</a:t>
          </a:r>
          <a:endParaRPr kumimoji="1" lang="en-US" altLang="ja-JP" sz="1300">
            <a:solidFill>
              <a:schemeClr val="tx1"/>
            </a:solidFill>
            <a:effectLst/>
            <a:latin typeface="ＭＳ ゴシック"/>
            <a:ea typeface="ＭＳ ゴシック"/>
            <a:cs typeface="+mn-cs"/>
          </a:endParaRPr>
        </a:p>
        <a:p>
          <a:r>
            <a:rPr kumimoji="1" lang="ja-JP" altLang="en-US" sz="1700">
              <a:solidFill>
                <a:schemeClr val="tx1"/>
              </a:solidFill>
              <a:effectLst/>
              <a:latin typeface="ＭＳ ゴシック"/>
              <a:ea typeface="ＭＳ ゴシック"/>
              <a:cs typeface="+mn-cs"/>
            </a:rPr>
            <a:t>  財政調整基金残高の適正な水準については、特に公表されているものではないが、景気動向の影響を受けやすい法人住民税の減収幅を補うだけの基金残高は、最低限確保しておく必要がある。他自治体では、標準財政規模の</a:t>
          </a:r>
          <a:r>
            <a:rPr kumimoji="1" lang="en-US" altLang="ja-JP" sz="1700">
              <a:solidFill>
                <a:schemeClr val="tx1"/>
              </a:solidFill>
              <a:effectLst/>
              <a:latin typeface="ＭＳ ゴシック"/>
              <a:ea typeface="ＭＳ ゴシック"/>
              <a:cs typeface="+mn-cs"/>
            </a:rPr>
            <a:t>20</a:t>
          </a:r>
          <a:r>
            <a:rPr kumimoji="1" lang="ja-JP" altLang="en-US" sz="1700">
              <a:solidFill>
                <a:schemeClr val="tx1"/>
              </a:solidFill>
              <a:effectLst/>
              <a:latin typeface="ＭＳ ゴシック"/>
              <a:ea typeface="ＭＳ ゴシック"/>
              <a:cs typeface="+mn-cs"/>
            </a:rPr>
            <a:t>％程度の基金残高を確保しておいた方がよいという見解もあり、本町に照らすと、標準財政規模が約</a:t>
          </a:r>
          <a:r>
            <a:rPr kumimoji="1" lang="en-US" altLang="ja-JP" sz="1700">
              <a:solidFill>
                <a:schemeClr val="tx1"/>
              </a:solidFill>
              <a:effectLst/>
              <a:latin typeface="ＭＳ ゴシック"/>
              <a:ea typeface="ＭＳ ゴシック"/>
              <a:cs typeface="+mn-cs"/>
            </a:rPr>
            <a:t>87</a:t>
          </a:r>
          <a:r>
            <a:rPr kumimoji="1" lang="ja-JP" altLang="en-US" sz="1700">
              <a:solidFill>
                <a:schemeClr val="tx1"/>
              </a:solidFill>
              <a:effectLst/>
              <a:latin typeface="ＭＳ ゴシック"/>
              <a:ea typeface="ＭＳ ゴシック"/>
              <a:cs typeface="+mn-cs"/>
            </a:rPr>
            <a:t>億円であるため、17億円程度の基金残高を確保するよう努</a:t>
          </a:r>
          <a:r>
            <a:rPr kumimoji="1" lang="ja-JP" altLang="en-US" sz="1700">
              <a:solidFill>
                <a:schemeClr val="dk1"/>
              </a:solidFill>
              <a:effectLst/>
              <a:latin typeface="ＭＳ ゴシック"/>
              <a:ea typeface="ＭＳ ゴシック"/>
              <a:cs typeface="+mn-cs"/>
            </a:rPr>
            <a:t>める。</a:t>
          </a:r>
          <a:endParaRPr kumimoji="1" lang="en-US" altLang="ja-JP" sz="1700">
            <a:solidFill>
              <a:schemeClr val="dk1"/>
            </a:solidFill>
            <a:effectLst/>
            <a:latin typeface="ＭＳ ゴシック"/>
            <a:ea typeface="ＭＳ ゴシック"/>
            <a:cs typeface="+mn-cs"/>
          </a:endParaRPr>
        </a:p>
        <a:p>
          <a:endParaRPr kumimoji="1" lang="en-US" altLang="ja-JP" sz="17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a:ea typeface="ＭＳ ゴシック"/>
              <a:cs typeface="+mn-cs"/>
            </a:rPr>
            <a:t>（増減理由）</a:t>
          </a:r>
          <a:endParaRPr kumimoji="1" lang="en-US" altLang="ja-JP" sz="1300">
            <a:solidFill>
              <a:schemeClr val="tx1"/>
            </a:solidFill>
            <a:effectLst/>
            <a:latin typeface="ＭＳ ゴシック"/>
            <a:ea typeface="ＭＳ ゴシック"/>
            <a:cs typeface="+mn-cs"/>
          </a:endParaRPr>
        </a:p>
        <a:p>
          <a:r>
            <a:rPr kumimoji="1" lang="ja-JP" altLang="en-US" sz="1700">
              <a:solidFill>
                <a:schemeClr val="tx1"/>
              </a:solidFill>
              <a:effectLst/>
              <a:latin typeface="ＭＳ ゴシック"/>
              <a:ea typeface="ＭＳ ゴシック"/>
              <a:cs typeface="+mn-cs"/>
            </a:rPr>
            <a:t>  減債基金は、平成</a:t>
          </a:r>
          <a:r>
            <a:rPr kumimoji="1" lang="en-US" altLang="ja-JP" sz="1700">
              <a:solidFill>
                <a:schemeClr val="tx1"/>
              </a:solidFill>
              <a:effectLst/>
              <a:latin typeface="ＭＳ ゴシック"/>
              <a:ea typeface="ＭＳ ゴシック"/>
              <a:cs typeface="+mn-cs"/>
            </a:rPr>
            <a:t>27</a:t>
          </a:r>
          <a:r>
            <a:rPr kumimoji="1" lang="ja-JP" altLang="en-US" sz="1700">
              <a:solidFill>
                <a:schemeClr val="tx1"/>
              </a:solidFill>
              <a:effectLst/>
              <a:latin typeface="ＭＳ ゴシック"/>
              <a:ea typeface="ＭＳ ゴシック"/>
              <a:cs typeface="+mn-cs"/>
            </a:rPr>
            <a:t>年度から令和元年度は増資積立や取崩しは行っておらず、基金預け入れの運用利子の積立のみを行っている。</a:t>
          </a:r>
          <a:endParaRPr kumimoji="1" lang="en-US" altLang="ja-JP" sz="1700">
            <a:solidFill>
              <a:schemeClr val="tx1"/>
            </a:solidFill>
            <a:effectLst/>
            <a:latin typeface="ＭＳ ゴシック"/>
            <a:ea typeface="ＭＳ ゴシック"/>
            <a:cs typeface="+mn-cs"/>
          </a:endParaRPr>
        </a:p>
        <a:p>
          <a:endParaRPr kumimoji="1" lang="en-US" altLang="ja-JP" sz="1700">
            <a:solidFill>
              <a:srgbClr val="FF0000"/>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（今後の方針）</a:t>
          </a:r>
          <a:endParaRPr kumimoji="1" lang="en-US" altLang="ja-JP" sz="1300">
            <a:solidFill>
              <a:schemeClr val="tx1"/>
            </a:solidFill>
            <a:effectLst/>
            <a:latin typeface="ＭＳ ゴシック"/>
            <a:ea typeface="ＭＳ ゴシック"/>
            <a:cs typeface="+mn-cs"/>
          </a:endParaRPr>
        </a:p>
        <a:p>
          <a:r>
            <a:rPr lang="ja-JP" altLang="en-US" sz="1700">
              <a:solidFill>
                <a:schemeClr val="tx1"/>
              </a:solidFill>
              <a:latin typeface="ＭＳ Ｐゴシック"/>
              <a:ea typeface="ＭＳ Ｐゴシック"/>
            </a:rPr>
            <a:t>  防災食育センターなどの大型施設の建設を控え、近い将来に公債費の増加が見込まれることから、財政の健全な運営を図るため、町債の償還及び町債の適正な管理に必要な財源を確保しておく必要がある。</a:t>
          </a:r>
          <a:endParaRPr kumimoji="1" lang="en-US" altLang="ja-JP" sz="1700">
            <a:solidFill>
              <a:schemeClr val="tx1"/>
            </a:solidFill>
            <a:effectLst/>
            <a:latin typeface="ＭＳ ゴシック"/>
            <a:ea typeface="ＭＳ ゴシック"/>
            <a:cs typeface="+mn-cs"/>
          </a:endParaRPr>
        </a:p>
        <a:p>
          <a:endParaRPr kumimoji="1" lang="en-US" altLang="ja-JP" sz="1700">
            <a:solidFill>
              <a:schemeClr val="tx1"/>
            </a:solidFill>
            <a:effectLst/>
            <a:latin typeface="ＭＳ ゴシック"/>
            <a:ea typeface="ＭＳ ゴシック"/>
            <a:cs typeface="+mn-cs"/>
          </a:endParaRPr>
        </a:p>
        <a:p>
          <a:endParaRPr kumimoji="1" lang="en-US" altLang="ja-JP" sz="1800">
            <a:solidFill>
              <a:schemeClr val="tx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C5DF775-CA8E-4EDC-B319-51DDCCA6CD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34F1D21-0974-4285-A25B-D8F7A69D39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E4F7F18-C69A-45C3-85C0-E203B7B58E3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10A83262-73F5-48A7-99AC-9EC16FFAE8F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378F771-813D-4892-A1EC-EE5102A7C51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5A670BC-051C-492F-9B0C-25D099A87FD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京都府精華町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454D736-4336-4994-8927-27FEFA9AFAB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DA6E720-2536-45E5-888A-8AD3FCE5757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D44A9B74-9D62-4734-971B-913EF3613D4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D8299AE-B515-4BE3-8AC0-74A10356C08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2ECAF4CB-8672-4045-9DA9-F39C7A7BF9D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758D5FE-484F-44E4-BA10-403EBCBD283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37,319
36,988
25.68
12,400,090
12,189,891
97,830
8,270,506
15,374,950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065FAE8-C91C-4505-8DB2-AF24A848896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DCF992B-9BC3-489D-ACB5-ADFF6BD3C75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4081BB9-DB41-41F2-B254-AB5D3AE40B5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99.1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071D666-7B3C-4473-B6A3-98C5F9E2B98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9096292-5979-4A36-A797-1967054B189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2714CE9-1107-47E6-AAC3-4686069552C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17EA3FE-3116-4536-8D8E-3A240442C36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E540E37-E115-4AC3-BB91-F89E7760479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9112105-5C89-41A8-BCA6-5A0308E52FF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6A065AA-53E4-4231-8F73-B9A05619BF7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A43DBA9-52A4-432D-8F43-E65CFED6B51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05F013E-4515-4838-9762-1A3191A2D85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B1C0244-BF39-4B42-91E9-95BB3E60422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3E0BC66-5EA7-498F-9C8F-279EFA5A30F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45743C5-47C2-4E33-8CE3-69982300223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30D80E0-51CB-49C3-8B7F-0A6F1DB9697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C072B9E-A0FE-4DAD-8F8E-E57AF2F1E61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B9CCF1F-AEF0-493E-8F49-C9F07FD7F3F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E27D36E-022C-4CF6-992B-483432A989C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13CB2EBE-AAFF-4C5D-A486-68BBF537D1B6}"/>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3D2C61F3-043A-4518-8750-3C04A3D8DD6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077066F-61C3-4489-BDB0-A08DDE3EE43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5F6F3C13-DC4C-46F7-AC1C-BF027156744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F083DD8C-7317-4EC4-8E88-6F7179A1573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38D40F70-4749-4571-84E6-818AAB9B3CF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F70D5EC7-7957-4768-BB98-3AB4F011808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29E6F144-E249-4F32-8DE4-0D7445769A3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264E2CD0-593A-4C21-ACBA-140EB06BE48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9DCD065D-A490-46D6-9E19-45D94F73A60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392E902-062B-4995-818E-93B20C54D09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D3A04957-D181-4923-8074-E188473FA43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5407F59-5A06-4BA3-99C2-41D3882DFFC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41EE97C-846E-46FB-A761-B1D02611C40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950E11B2-3266-41BF-AB91-C3FACA33F9A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1B441D23-E1FE-4753-9EAA-1253A858663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本町は、関西文化学術研究都市の中心地として平成初期に急速な都市建設を進めてきたという特性があるため、類似団体と比較すると有形固定資産減価償却率は低い。</a:t>
          </a:r>
          <a:endParaRPr lang="ja-JP" altLang="ja-JP">
            <a:effectLst/>
          </a:endParaRPr>
        </a:p>
        <a:p>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ただし、固定資産台帳の整備において、建物と附属設備を可能な限り分けて計上したことにより、</a:t>
          </a:r>
          <a:r>
            <a:rPr kumimoji="1" lang="ja-JP" altLang="ja-JP" sz="1100">
              <a:solidFill>
                <a:schemeClr val="dk1"/>
              </a:solidFill>
              <a:effectLst/>
              <a:latin typeface="+mn-lt"/>
              <a:ea typeface="+mn-ea"/>
              <a:cs typeface="+mn-cs"/>
            </a:rPr>
            <a:t>建物一体評価による有形固定資産減価償却率を算出した場合と比べて、比率が高くなる。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7248616-3A0E-4F18-8647-0FE01C5457D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BBB1A1A-4EE1-4459-9186-B22C69D3C9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D23C0429-1D2E-4D08-9C2F-FCDE83112024}"/>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E67FC8CE-FB86-4D8C-A5F6-B048BE0D779E}"/>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C64A2E23-F4FC-40E3-AA46-A5D6D07D630C}"/>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F28925CD-3ABA-4AD1-85EC-306DBFA3B23F}"/>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5BB45567-3BC5-4DCA-9413-446D6CEE2C8E}"/>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6EFCF726-B674-49EB-B9B4-0BADF396B068}"/>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CF02ED84-5018-4D6D-AB91-CFE6E8290BC9}"/>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BF8950A0-F1E1-42B8-BB32-EC08F1B900EB}"/>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53891B41-B8C2-44AE-A2E6-582C548DEBDC}"/>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9D0EF792-564A-4FB6-8049-CE574F50E56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8F0BDAAC-90D1-45D3-893F-891309CC981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7F7FB590-9FD3-4D4F-A43C-7D6CD6F1EF2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3" name="直線コネクタ 62">
          <a:extLst>
            <a:ext uri="{FF2B5EF4-FFF2-40B4-BE49-F238E27FC236}">
              <a16:creationId xmlns:a16="http://schemas.microsoft.com/office/drawing/2014/main" id="{9922EA29-6202-4DBB-BB36-BB5F7510BFAD}"/>
            </a:ext>
          </a:extLst>
        </xdr:cNvPr>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4" name="有形固定資産減価償却率最小値テキスト">
          <a:extLst>
            <a:ext uri="{FF2B5EF4-FFF2-40B4-BE49-F238E27FC236}">
              <a16:creationId xmlns:a16="http://schemas.microsoft.com/office/drawing/2014/main" id="{9918D289-7090-4575-A923-498F91698D9C}"/>
            </a:ext>
          </a:extLst>
        </xdr:cNvPr>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5" name="直線コネクタ 64">
          <a:extLst>
            <a:ext uri="{FF2B5EF4-FFF2-40B4-BE49-F238E27FC236}">
              <a16:creationId xmlns:a16="http://schemas.microsoft.com/office/drawing/2014/main" id="{CE7EFD90-B67E-4D05-9CB7-5DF879256582}"/>
            </a:ext>
          </a:extLst>
        </xdr:cNvPr>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6" name="有形固定資産減価償却率最大値テキスト">
          <a:extLst>
            <a:ext uri="{FF2B5EF4-FFF2-40B4-BE49-F238E27FC236}">
              <a16:creationId xmlns:a16="http://schemas.microsoft.com/office/drawing/2014/main" id="{E5C63018-29C3-4E54-945A-20C8741C0DF7}"/>
            </a:ext>
          </a:extLst>
        </xdr:cNvPr>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7" name="直線コネクタ 66">
          <a:extLst>
            <a:ext uri="{FF2B5EF4-FFF2-40B4-BE49-F238E27FC236}">
              <a16:creationId xmlns:a16="http://schemas.microsoft.com/office/drawing/2014/main" id="{BFE1DAB5-A47B-492F-8A8A-53A30BC8167A}"/>
            </a:ext>
          </a:extLst>
        </xdr:cNvPr>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68" name="有形固定資産減価償却率平均値テキスト">
          <a:extLst>
            <a:ext uri="{FF2B5EF4-FFF2-40B4-BE49-F238E27FC236}">
              <a16:creationId xmlns:a16="http://schemas.microsoft.com/office/drawing/2014/main" id="{9132F6A0-AAEF-49F4-8026-F896EF9E518C}"/>
            </a:ext>
          </a:extLst>
        </xdr:cNvPr>
        <xdr:cNvSpPr txBox="1"/>
      </xdr:nvSpPr>
      <xdr:spPr>
        <a:xfrm>
          <a:off x="4813300" y="5759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69" name="フローチャート: 判断 68">
          <a:extLst>
            <a:ext uri="{FF2B5EF4-FFF2-40B4-BE49-F238E27FC236}">
              <a16:creationId xmlns:a16="http://schemas.microsoft.com/office/drawing/2014/main" id="{9996E211-CF8F-44E5-9A56-C88E0B8A0865}"/>
            </a:ext>
          </a:extLst>
        </xdr:cNvPr>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0" name="フローチャート: 判断 69">
          <a:extLst>
            <a:ext uri="{FF2B5EF4-FFF2-40B4-BE49-F238E27FC236}">
              <a16:creationId xmlns:a16="http://schemas.microsoft.com/office/drawing/2014/main" id="{8E1C6976-218D-4CB7-B302-D4B336F66CEC}"/>
            </a:ext>
          </a:extLst>
        </xdr:cNvPr>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1" name="フローチャート: 判断 70">
          <a:extLst>
            <a:ext uri="{FF2B5EF4-FFF2-40B4-BE49-F238E27FC236}">
              <a16:creationId xmlns:a16="http://schemas.microsoft.com/office/drawing/2014/main" id="{4F60141C-275C-4B34-8E64-45C2366A4580}"/>
            </a:ext>
          </a:extLst>
        </xdr:cNvPr>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a:extLst>
            <a:ext uri="{FF2B5EF4-FFF2-40B4-BE49-F238E27FC236}">
              <a16:creationId xmlns:a16="http://schemas.microsoft.com/office/drawing/2014/main" id="{0C0D9297-22C5-46D1-989B-89C4BAB46035}"/>
            </a:ext>
          </a:extLst>
        </xdr:cNvPr>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3" name="フローチャート: 判断 72">
          <a:extLst>
            <a:ext uri="{FF2B5EF4-FFF2-40B4-BE49-F238E27FC236}">
              <a16:creationId xmlns:a16="http://schemas.microsoft.com/office/drawing/2014/main" id="{F2D74E1F-F5B8-4333-A17B-DB77D7D6ECA6}"/>
            </a:ext>
          </a:extLst>
        </xdr:cNvPr>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D0A081D0-C1C9-4CD6-B99E-A6CAE1D61E0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E6981762-F12B-4D2C-9AEF-2ABCBAE764D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BACE74B7-8BB0-48E2-88D9-76D536C5027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A88A7D2-156E-4A07-9204-252DE1E0FA8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58D8E19-4374-4D60-A41E-B96EB054465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83566</xdr:rowOff>
    </xdr:from>
    <xdr:to>
      <xdr:col>23</xdr:col>
      <xdr:colOff>136525</xdr:colOff>
      <xdr:row>29</xdr:row>
      <xdr:rowOff>13716</xdr:rowOff>
    </xdr:to>
    <xdr:sp macro="" textlink="">
      <xdr:nvSpPr>
        <xdr:cNvPr id="79" name="楕円 78">
          <a:extLst>
            <a:ext uri="{FF2B5EF4-FFF2-40B4-BE49-F238E27FC236}">
              <a16:creationId xmlns:a16="http://schemas.microsoft.com/office/drawing/2014/main" id="{BBBD17BB-9478-4353-BD8C-49A84DCCADE4}"/>
            </a:ext>
          </a:extLst>
        </xdr:cNvPr>
        <xdr:cNvSpPr/>
      </xdr:nvSpPr>
      <xdr:spPr>
        <a:xfrm>
          <a:off x="4711700" y="56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106443</xdr:rowOff>
    </xdr:from>
    <xdr:ext cx="405111" cy="259045"/>
    <xdr:sp macro="" textlink="">
      <xdr:nvSpPr>
        <xdr:cNvPr id="80" name="有形固定資産減価償却率該当値テキスト">
          <a:extLst>
            <a:ext uri="{FF2B5EF4-FFF2-40B4-BE49-F238E27FC236}">
              <a16:creationId xmlns:a16="http://schemas.microsoft.com/office/drawing/2014/main" id="{0C738F7A-E1CD-4455-89C6-14BEB7AE1ACB}"/>
            </a:ext>
          </a:extLst>
        </xdr:cNvPr>
        <xdr:cNvSpPr txBox="1"/>
      </xdr:nvSpPr>
      <xdr:spPr>
        <a:xfrm>
          <a:off x="4813300" y="5507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42545</xdr:rowOff>
    </xdr:from>
    <xdr:to>
      <xdr:col>19</xdr:col>
      <xdr:colOff>187325</xdr:colOff>
      <xdr:row>28</xdr:row>
      <xdr:rowOff>144145</xdr:rowOff>
    </xdr:to>
    <xdr:sp macro="" textlink="">
      <xdr:nvSpPr>
        <xdr:cNvPr id="81" name="楕円 80">
          <a:extLst>
            <a:ext uri="{FF2B5EF4-FFF2-40B4-BE49-F238E27FC236}">
              <a16:creationId xmlns:a16="http://schemas.microsoft.com/office/drawing/2014/main" id="{A37BF76B-DEAD-44EF-ACFF-A95C4B255FD3}"/>
            </a:ext>
          </a:extLst>
        </xdr:cNvPr>
        <xdr:cNvSpPr/>
      </xdr:nvSpPr>
      <xdr:spPr>
        <a:xfrm>
          <a:off x="4000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93345</xdr:rowOff>
    </xdr:from>
    <xdr:to>
      <xdr:col>23</xdr:col>
      <xdr:colOff>85725</xdr:colOff>
      <xdr:row>28</xdr:row>
      <xdr:rowOff>134366</xdr:rowOff>
    </xdr:to>
    <xdr:cxnSp macro="">
      <xdr:nvCxnSpPr>
        <xdr:cNvPr id="82" name="直線コネクタ 81">
          <a:extLst>
            <a:ext uri="{FF2B5EF4-FFF2-40B4-BE49-F238E27FC236}">
              <a16:creationId xmlns:a16="http://schemas.microsoft.com/office/drawing/2014/main" id="{6C851744-88F8-4068-97D8-848DEBF39FFF}"/>
            </a:ext>
          </a:extLst>
        </xdr:cNvPr>
        <xdr:cNvCxnSpPr/>
      </xdr:nvCxnSpPr>
      <xdr:spPr>
        <a:xfrm>
          <a:off x="4051300" y="5665470"/>
          <a:ext cx="711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12319</xdr:rowOff>
    </xdr:from>
    <xdr:to>
      <xdr:col>15</xdr:col>
      <xdr:colOff>187325</xdr:colOff>
      <xdr:row>28</xdr:row>
      <xdr:rowOff>113919</xdr:rowOff>
    </xdr:to>
    <xdr:sp macro="" textlink="">
      <xdr:nvSpPr>
        <xdr:cNvPr id="83" name="楕円 82">
          <a:extLst>
            <a:ext uri="{FF2B5EF4-FFF2-40B4-BE49-F238E27FC236}">
              <a16:creationId xmlns:a16="http://schemas.microsoft.com/office/drawing/2014/main" id="{5ED85B8B-DE36-4239-BB1B-BAE01D5C1BD4}"/>
            </a:ext>
          </a:extLst>
        </xdr:cNvPr>
        <xdr:cNvSpPr/>
      </xdr:nvSpPr>
      <xdr:spPr>
        <a:xfrm>
          <a:off x="3238500" y="55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63119</xdr:rowOff>
    </xdr:from>
    <xdr:to>
      <xdr:col>19</xdr:col>
      <xdr:colOff>136525</xdr:colOff>
      <xdr:row>28</xdr:row>
      <xdr:rowOff>93345</xdr:rowOff>
    </xdr:to>
    <xdr:cxnSp macro="">
      <xdr:nvCxnSpPr>
        <xdr:cNvPr id="84" name="直線コネクタ 83">
          <a:extLst>
            <a:ext uri="{FF2B5EF4-FFF2-40B4-BE49-F238E27FC236}">
              <a16:creationId xmlns:a16="http://schemas.microsoft.com/office/drawing/2014/main" id="{5F4B7C61-FB7C-47BA-82CE-735CAE7CF1F6}"/>
            </a:ext>
          </a:extLst>
        </xdr:cNvPr>
        <xdr:cNvCxnSpPr/>
      </xdr:nvCxnSpPr>
      <xdr:spPr>
        <a:xfrm>
          <a:off x="3289300" y="5635244"/>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157861</xdr:rowOff>
    </xdr:from>
    <xdr:to>
      <xdr:col>11</xdr:col>
      <xdr:colOff>187325</xdr:colOff>
      <xdr:row>28</xdr:row>
      <xdr:rowOff>88011</xdr:rowOff>
    </xdr:to>
    <xdr:sp macro="" textlink="">
      <xdr:nvSpPr>
        <xdr:cNvPr id="85" name="楕円 84">
          <a:extLst>
            <a:ext uri="{FF2B5EF4-FFF2-40B4-BE49-F238E27FC236}">
              <a16:creationId xmlns:a16="http://schemas.microsoft.com/office/drawing/2014/main" id="{63109726-E739-44ED-810A-8D8A58F7B62C}"/>
            </a:ext>
          </a:extLst>
        </xdr:cNvPr>
        <xdr:cNvSpPr/>
      </xdr:nvSpPr>
      <xdr:spPr>
        <a:xfrm>
          <a:off x="2476500" y="555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37211</xdr:rowOff>
    </xdr:from>
    <xdr:to>
      <xdr:col>15</xdr:col>
      <xdr:colOff>136525</xdr:colOff>
      <xdr:row>28</xdr:row>
      <xdr:rowOff>63119</xdr:rowOff>
    </xdr:to>
    <xdr:cxnSp macro="">
      <xdr:nvCxnSpPr>
        <xdr:cNvPr id="86" name="直線コネクタ 85">
          <a:extLst>
            <a:ext uri="{FF2B5EF4-FFF2-40B4-BE49-F238E27FC236}">
              <a16:creationId xmlns:a16="http://schemas.microsoft.com/office/drawing/2014/main" id="{94269F8D-D43E-4665-A5AF-E542AF5DD8D3}"/>
            </a:ext>
          </a:extLst>
        </xdr:cNvPr>
        <xdr:cNvCxnSpPr/>
      </xdr:nvCxnSpPr>
      <xdr:spPr>
        <a:xfrm>
          <a:off x="2527300" y="5609336"/>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149225</xdr:rowOff>
    </xdr:from>
    <xdr:to>
      <xdr:col>7</xdr:col>
      <xdr:colOff>187325</xdr:colOff>
      <xdr:row>28</xdr:row>
      <xdr:rowOff>79375</xdr:rowOff>
    </xdr:to>
    <xdr:sp macro="" textlink="">
      <xdr:nvSpPr>
        <xdr:cNvPr id="87" name="楕円 86">
          <a:extLst>
            <a:ext uri="{FF2B5EF4-FFF2-40B4-BE49-F238E27FC236}">
              <a16:creationId xmlns:a16="http://schemas.microsoft.com/office/drawing/2014/main" id="{76BBDF78-E80B-4DBD-A679-AD8CC4308E75}"/>
            </a:ext>
          </a:extLst>
        </xdr:cNvPr>
        <xdr:cNvSpPr/>
      </xdr:nvSpPr>
      <xdr:spPr>
        <a:xfrm>
          <a:off x="17145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28575</xdr:rowOff>
    </xdr:from>
    <xdr:to>
      <xdr:col>11</xdr:col>
      <xdr:colOff>136525</xdr:colOff>
      <xdr:row>28</xdr:row>
      <xdr:rowOff>37211</xdr:rowOff>
    </xdr:to>
    <xdr:cxnSp macro="">
      <xdr:nvCxnSpPr>
        <xdr:cNvPr id="88" name="直線コネクタ 87">
          <a:extLst>
            <a:ext uri="{FF2B5EF4-FFF2-40B4-BE49-F238E27FC236}">
              <a16:creationId xmlns:a16="http://schemas.microsoft.com/office/drawing/2014/main" id="{2199491F-4FBC-4ADF-98C6-70697B27AE87}"/>
            </a:ext>
          </a:extLst>
        </xdr:cNvPr>
        <xdr:cNvCxnSpPr/>
      </xdr:nvCxnSpPr>
      <xdr:spPr>
        <a:xfrm>
          <a:off x="1765300" y="5600700"/>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101998</xdr:rowOff>
    </xdr:from>
    <xdr:ext cx="405111" cy="259045"/>
    <xdr:sp macro="" textlink="">
      <xdr:nvSpPr>
        <xdr:cNvPr id="89" name="n_1aveValue有形固定資産減価償却率">
          <a:extLst>
            <a:ext uri="{FF2B5EF4-FFF2-40B4-BE49-F238E27FC236}">
              <a16:creationId xmlns:a16="http://schemas.microsoft.com/office/drawing/2014/main" id="{887B01FF-399E-4BE5-8529-057809DECEBD}"/>
            </a:ext>
          </a:extLst>
        </xdr:cNvPr>
        <xdr:cNvSpPr txBox="1"/>
      </xdr:nvSpPr>
      <xdr:spPr>
        <a:xfrm>
          <a:off x="3836044"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73931</xdr:rowOff>
    </xdr:from>
    <xdr:ext cx="405111" cy="259045"/>
    <xdr:sp macro="" textlink="">
      <xdr:nvSpPr>
        <xdr:cNvPr id="90" name="n_2aveValue有形固定資産減価償却率">
          <a:extLst>
            <a:ext uri="{FF2B5EF4-FFF2-40B4-BE49-F238E27FC236}">
              <a16:creationId xmlns:a16="http://schemas.microsoft.com/office/drawing/2014/main" id="{9D85D3E8-BF8D-41DE-A14A-C3B3EF8FF6D3}"/>
            </a:ext>
          </a:extLst>
        </xdr:cNvPr>
        <xdr:cNvSpPr txBox="1"/>
      </xdr:nvSpPr>
      <xdr:spPr>
        <a:xfrm>
          <a:off x="3086744" y="5817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91" name="n_3aveValue有形固定資産減価償却率">
          <a:extLst>
            <a:ext uri="{FF2B5EF4-FFF2-40B4-BE49-F238E27FC236}">
              <a16:creationId xmlns:a16="http://schemas.microsoft.com/office/drawing/2014/main" id="{4594C629-BCCA-4B64-BC64-8FD47B0F0938}"/>
            </a:ext>
          </a:extLst>
        </xdr:cNvPr>
        <xdr:cNvSpPr txBox="1"/>
      </xdr:nvSpPr>
      <xdr:spPr>
        <a:xfrm>
          <a:off x="2324744" y="577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143908</xdr:rowOff>
    </xdr:from>
    <xdr:ext cx="405111" cy="259045"/>
    <xdr:sp macro="" textlink="">
      <xdr:nvSpPr>
        <xdr:cNvPr id="92" name="n_4aveValue有形固定資産減価償却率">
          <a:extLst>
            <a:ext uri="{FF2B5EF4-FFF2-40B4-BE49-F238E27FC236}">
              <a16:creationId xmlns:a16="http://schemas.microsoft.com/office/drawing/2014/main" id="{FD01F1C0-46B7-4F48-BB95-5607449787AB}"/>
            </a:ext>
          </a:extLst>
        </xdr:cNvPr>
        <xdr:cNvSpPr txBox="1"/>
      </xdr:nvSpPr>
      <xdr:spPr>
        <a:xfrm>
          <a:off x="1562744" y="571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160672</xdr:rowOff>
    </xdr:from>
    <xdr:ext cx="405111" cy="259045"/>
    <xdr:sp macro="" textlink="">
      <xdr:nvSpPr>
        <xdr:cNvPr id="93" name="n_1mainValue有形固定資産減価償却率">
          <a:extLst>
            <a:ext uri="{FF2B5EF4-FFF2-40B4-BE49-F238E27FC236}">
              <a16:creationId xmlns:a16="http://schemas.microsoft.com/office/drawing/2014/main" id="{1EAEF483-E182-4729-95EE-04533FFEF29D}"/>
            </a:ext>
          </a:extLst>
        </xdr:cNvPr>
        <xdr:cNvSpPr txBox="1"/>
      </xdr:nvSpPr>
      <xdr:spPr>
        <a:xfrm>
          <a:off x="38360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130446</xdr:rowOff>
    </xdr:from>
    <xdr:ext cx="405111" cy="259045"/>
    <xdr:sp macro="" textlink="">
      <xdr:nvSpPr>
        <xdr:cNvPr id="94" name="n_2mainValue有形固定資産減価償却率">
          <a:extLst>
            <a:ext uri="{FF2B5EF4-FFF2-40B4-BE49-F238E27FC236}">
              <a16:creationId xmlns:a16="http://schemas.microsoft.com/office/drawing/2014/main" id="{EECC8EC6-0315-4BD3-919D-9E6C70BA74C8}"/>
            </a:ext>
          </a:extLst>
        </xdr:cNvPr>
        <xdr:cNvSpPr txBox="1"/>
      </xdr:nvSpPr>
      <xdr:spPr>
        <a:xfrm>
          <a:off x="3086744" y="5359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104538</xdr:rowOff>
    </xdr:from>
    <xdr:ext cx="405111" cy="259045"/>
    <xdr:sp macro="" textlink="">
      <xdr:nvSpPr>
        <xdr:cNvPr id="95" name="n_3mainValue有形固定資産減価償却率">
          <a:extLst>
            <a:ext uri="{FF2B5EF4-FFF2-40B4-BE49-F238E27FC236}">
              <a16:creationId xmlns:a16="http://schemas.microsoft.com/office/drawing/2014/main" id="{CD476AC2-D6E7-4389-9D5F-70943C628F38}"/>
            </a:ext>
          </a:extLst>
        </xdr:cNvPr>
        <xdr:cNvSpPr txBox="1"/>
      </xdr:nvSpPr>
      <xdr:spPr>
        <a:xfrm>
          <a:off x="2324744" y="533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95902</xdr:rowOff>
    </xdr:from>
    <xdr:ext cx="405111" cy="259045"/>
    <xdr:sp macro="" textlink="">
      <xdr:nvSpPr>
        <xdr:cNvPr id="96" name="n_4mainValue有形固定資産減価償却率">
          <a:extLst>
            <a:ext uri="{FF2B5EF4-FFF2-40B4-BE49-F238E27FC236}">
              <a16:creationId xmlns:a16="http://schemas.microsoft.com/office/drawing/2014/main" id="{BCA7A41F-BDC8-4652-B179-D8DFF2AB24F1}"/>
            </a:ext>
          </a:extLst>
        </xdr:cNvPr>
        <xdr:cNvSpPr txBox="1"/>
      </xdr:nvSpPr>
      <xdr:spPr>
        <a:xfrm>
          <a:off x="1562744" y="53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5ACC19E9-BA73-496F-9218-1400FF15831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A780F469-C688-4A53-B779-57E676E58C0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BE21CD0D-3D8F-4838-96D3-20E27E4DD89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A1AB1B0E-1C91-4C4E-9A4F-5766D4ED6A6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83F633CD-C5D0-43A2-8AA1-171CB71CAF7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C38E704B-99D9-4675-882A-BC34573FF3B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5EAFE743-18F8-45EF-8C8F-7EFCDFCED21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39153AB7-736A-4C37-8E77-77C9A264490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F7AA29FF-22E7-4767-A6C0-2779145DD51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47AD0689-3BB6-4BBE-AF39-0FC68E417F2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C71F4DA7-74CE-4636-8C40-5D160086192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D808A1FA-5B80-4C45-86B0-DC679818BE1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E6896DD6-0E81-457B-BD16-E61F95747AE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本町の債務償還比率は、類似団体等を比較しても高い水準にあり、債務償還能力は低いと考えられる。</a:t>
          </a:r>
          <a:endParaRPr lang="ja-JP" altLang="ja-JP">
            <a:effectLst/>
          </a:endParaRPr>
        </a:p>
        <a:p>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今後の債務残高の抑制に努めるとともに、債務の償還原資を経常的な業務活動からいかに確保するかが課題となっている。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99BAB0A3-5442-4122-A216-CF520C0197E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8F08C0B-FB79-4ECC-A522-71B78F8B758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B93F7D7C-4111-4DBF-B623-E82D4AA5383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C657996D-C1B5-4458-A4DD-16BEDC6E28CD}"/>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E2370D32-7674-4978-992D-E7A5039D5A04}"/>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E01AEA43-1B11-43D7-AF4F-305AED2C3314}"/>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id="{95C5F538-E7ED-4024-B5C9-812458CC7FE2}"/>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5AF25420-F2DB-4A17-9996-107A2F155B6A}"/>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id="{6DB96E72-0C14-40D0-BB19-B2D7C1D3DCFA}"/>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C74D98A1-E4BE-4C10-936D-454A8977A90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8361CB3D-0C5F-47E5-BEA3-484EBE454E2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26950B10-B266-4C0D-99B4-BB2AE293D61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32B5A2A2-3EB7-469A-B47F-0EC40F7B406D}"/>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D2CD9604-0A31-46D8-AEBF-C2F3EE6C90A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75DC5FBF-B831-4DFA-ADFE-26533775A72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5" name="直線コネクタ 124">
          <a:extLst>
            <a:ext uri="{FF2B5EF4-FFF2-40B4-BE49-F238E27FC236}">
              <a16:creationId xmlns:a16="http://schemas.microsoft.com/office/drawing/2014/main" id="{BE6ACC00-EC59-45C7-92E5-271BFF328902}"/>
            </a:ext>
          </a:extLst>
        </xdr:cNvPr>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6" name="債務償還比率最小値テキスト">
          <a:extLst>
            <a:ext uri="{FF2B5EF4-FFF2-40B4-BE49-F238E27FC236}">
              <a16:creationId xmlns:a16="http://schemas.microsoft.com/office/drawing/2014/main" id="{00E1EA38-667B-45F0-8359-D58E1743A2AA}"/>
            </a:ext>
          </a:extLst>
        </xdr:cNvPr>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7" name="直線コネクタ 126">
          <a:extLst>
            <a:ext uri="{FF2B5EF4-FFF2-40B4-BE49-F238E27FC236}">
              <a16:creationId xmlns:a16="http://schemas.microsoft.com/office/drawing/2014/main" id="{40353868-5005-40EF-991E-D8D56EBBFAD7}"/>
            </a:ext>
          </a:extLst>
        </xdr:cNvPr>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id="{0767B3A3-BB1A-4210-8C5D-14CDA88785AA}"/>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id="{B860BE17-439E-40FC-A83D-486D245823FD}"/>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148615</xdr:rowOff>
    </xdr:from>
    <xdr:ext cx="469744" cy="259045"/>
    <xdr:sp macro="" textlink="">
      <xdr:nvSpPr>
        <xdr:cNvPr id="130" name="債務償還比率平均値テキスト">
          <a:extLst>
            <a:ext uri="{FF2B5EF4-FFF2-40B4-BE49-F238E27FC236}">
              <a16:creationId xmlns:a16="http://schemas.microsoft.com/office/drawing/2014/main" id="{1AE445BC-824C-4DFD-A16C-39EC5F7F8868}"/>
            </a:ext>
          </a:extLst>
        </xdr:cNvPr>
        <xdr:cNvSpPr txBox="1"/>
      </xdr:nvSpPr>
      <xdr:spPr>
        <a:xfrm>
          <a:off x="14846300" y="554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1" name="フローチャート: 判断 130">
          <a:extLst>
            <a:ext uri="{FF2B5EF4-FFF2-40B4-BE49-F238E27FC236}">
              <a16:creationId xmlns:a16="http://schemas.microsoft.com/office/drawing/2014/main" id="{E60E683C-CE1A-4582-89F1-B58B365ECBC0}"/>
            </a:ext>
          </a:extLst>
        </xdr:cNvPr>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2" name="フローチャート: 判断 131">
          <a:extLst>
            <a:ext uri="{FF2B5EF4-FFF2-40B4-BE49-F238E27FC236}">
              <a16:creationId xmlns:a16="http://schemas.microsoft.com/office/drawing/2014/main" id="{7B92573D-CA08-42DF-9C0B-D99993103648}"/>
            </a:ext>
          </a:extLst>
        </xdr:cNvPr>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3" name="フローチャート: 判断 132">
          <a:extLst>
            <a:ext uri="{FF2B5EF4-FFF2-40B4-BE49-F238E27FC236}">
              <a16:creationId xmlns:a16="http://schemas.microsoft.com/office/drawing/2014/main" id="{57FAB9C8-E7BD-47F9-8722-071735B9986D}"/>
            </a:ext>
          </a:extLst>
        </xdr:cNvPr>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4" name="フローチャート: 判断 133">
          <a:extLst>
            <a:ext uri="{FF2B5EF4-FFF2-40B4-BE49-F238E27FC236}">
              <a16:creationId xmlns:a16="http://schemas.microsoft.com/office/drawing/2014/main" id="{5F46D089-87EA-4EB9-AA85-1F4F266CB3C6}"/>
            </a:ext>
          </a:extLst>
        </xdr:cNvPr>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5" name="フローチャート: 判断 134">
          <a:extLst>
            <a:ext uri="{FF2B5EF4-FFF2-40B4-BE49-F238E27FC236}">
              <a16:creationId xmlns:a16="http://schemas.microsoft.com/office/drawing/2014/main" id="{3969B33F-F30B-4AB4-82BC-E8BE9AD548B9}"/>
            </a:ext>
          </a:extLst>
        </xdr:cNvPr>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4750763B-F68D-4C4D-BF2B-0C7901CFA2A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38BD823F-4B10-4BDE-86C0-00C08B51932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9C1B5D17-E0FA-4348-825E-4C17DCB72D5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3BB70608-77D2-4B92-A1D0-563C9AC0984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CD456369-CCF2-4D4C-91D2-C0E3CC6A978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110096</xdr:rowOff>
    </xdr:from>
    <xdr:to>
      <xdr:col>76</xdr:col>
      <xdr:colOff>73025</xdr:colOff>
      <xdr:row>30</xdr:row>
      <xdr:rowOff>40246</xdr:rowOff>
    </xdr:to>
    <xdr:sp macro="" textlink="">
      <xdr:nvSpPr>
        <xdr:cNvPr id="141" name="楕円 140">
          <a:extLst>
            <a:ext uri="{FF2B5EF4-FFF2-40B4-BE49-F238E27FC236}">
              <a16:creationId xmlns:a16="http://schemas.microsoft.com/office/drawing/2014/main" id="{5C7E41AB-2627-46F1-A846-A04AC91AA8D7}"/>
            </a:ext>
          </a:extLst>
        </xdr:cNvPr>
        <xdr:cNvSpPr/>
      </xdr:nvSpPr>
      <xdr:spPr>
        <a:xfrm>
          <a:off x="14744700" y="585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88523</xdr:rowOff>
    </xdr:from>
    <xdr:ext cx="469744" cy="259045"/>
    <xdr:sp macro="" textlink="">
      <xdr:nvSpPr>
        <xdr:cNvPr id="142" name="債務償還比率該当値テキスト">
          <a:extLst>
            <a:ext uri="{FF2B5EF4-FFF2-40B4-BE49-F238E27FC236}">
              <a16:creationId xmlns:a16="http://schemas.microsoft.com/office/drawing/2014/main" id="{25138FEA-A701-4E66-8FC0-1BD223BC86F4}"/>
            </a:ext>
          </a:extLst>
        </xdr:cNvPr>
        <xdr:cNvSpPr txBox="1"/>
      </xdr:nvSpPr>
      <xdr:spPr>
        <a:xfrm>
          <a:off x="14846300" y="583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146943</xdr:rowOff>
    </xdr:from>
    <xdr:to>
      <xdr:col>72</xdr:col>
      <xdr:colOff>123825</xdr:colOff>
      <xdr:row>30</xdr:row>
      <xdr:rowOff>77093</xdr:rowOff>
    </xdr:to>
    <xdr:sp macro="" textlink="">
      <xdr:nvSpPr>
        <xdr:cNvPr id="143" name="楕円 142">
          <a:extLst>
            <a:ext uri="{FF2B5EF4-FFF2-40B4-BE49-F238E27FC236}">
              <a16:creationId xmlns:a16="http://schemas.microsoft.com/office/drawing/2014/main" id="{D4E0634D-853A-43F3-94DB-798D51E41E25}"/>
            </a:ext>
          </a:extLst>
        </xdr:cNvPr>
        <xdr:cNvSpPr/>
      </xdr:nvSpPr>
      <xdr:spPr>
        <a:xfrm>
          <a:off x="14033500" y="58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160896</xdr:rowOff>
    </xdr:from>
    <xdr:to>
      <xdr:col>76</xdr:col>
      <xdr:colOff>22225</xdr:colOff>
      <xdr:row>30</xdr:row>
      <xdr:rowOff>26293</xdr:rowOff>
    </xdr:to>
    <xdr:cxnSp macro="">
      <xdr:nvCxnSpPr>
        <xdr:cNvPr id="144" name="直線コネクタ 143">
          <a:extLst>
            <a:ext uri="{FF2B5EF4-FFF2-40B4-BE49-F238E27FC236}">
              <a16:creationId xmlns:a16="http://schemas.microsoft.com/office/drawing/2014/main" id="{20C7C85A-EFC5-4C71-892A-E5EF1AEC8326}"/>
            </a:ext>
          </a:extLst>
        </xdr:cNvPr>
        <xdr:cNvCxnSpPr/>
      </xdr:nvCxnSpPr>
      <xdr:spPr>
        <a:xfrm flipV="1">
          <a:off x="14084300" y="5904471"/>
          <a:ext cx="711200" cy="3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156011</xdr:rowOff>
    </xdr:from>
    <xdr:to>
      <xdr:col>68</xdr:col>
      <xdr:colOff>123825</xdr:colOff>
      <xdr:row>30</xdr:row>
      <xdr:rowOff>86161</xdr:rowOff>
    </xdr:to>
    <xdr:sp macro="" textlink="">
      <xdr:nvSpPr>
        <xdr:cNvPr id="145" name="楕円 144">
          <a:extLst>
            <a:ext uri="{FF2B5EF4-FFF2-40B4-BE49-F238E27FC236}">
              <a16:creationId xmlns:a16="http://schemas.microsoft.com/office/drawing/2014/main" id="{5B97C318-93CE-46A2-AC16-04FD4CCBFBFE}"/>
            </a:ext>
          </a:extLst>
        </xdr:cNvPr>
        <xdr:cNvSpPr/>
      </xdr:nvSpPr>
      <xdr:spPr>
        <a:xfrm>
          <a:off x="13271500" y="589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26293</xdr:rowOff>
    </xdr:from>
    <xdr:to>
      <xdr:col>72</xdr:col>
      <xdr:colOff>73025</xdr:colOff>
      <xdr:row>30</xdr:row>
      <xdr:rowOff>35361</xdr:rowOff>
    </xdr:to>
    <xdr:cxnSp macro="">
      <xdr:nvCxnSpPr>
        <xdr:cNvPr id="146" name="直線コネクタ 145">
          <a:extLst>
            <a:ext uri="{FF2B5EF4-FFF2-40B4-BE49-F238E27FC236}">
              <a16:creationId xmlns:a16="http://schemas.microsoft.com/office/drawing/2014/main" id="{EB9F8145-C5C1-4F09-B08A-88326FC17439}"/>
            </a:ext>
          </a:extLst>
        </xdr:cNvPr>
        <xdr:cNvCxnSpPr/>
      </xdr:nvCxnSpPr>
      <xdr:spPr>
        <a:xfrm flipV="1">
          <a:off x="13322300" y="5941318"/>
          <a:ext cx="762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155075</xdr:rowOff>
    </xdr:from>
    <xdr:to>
      <xdr:col>64</xdr:col>
      <xdr:colOff>123825</xdr:colOff>
      <xdr:row>30</xdr:row>
      <xdr:rowOff>85225</xdr:rowOff>
    </xdr:to>
    <xdr:sp macro="" textlink="">
      <xdr:nvSpPr>
        <xdr:cNvPr id="147" name="楕円 146">
          <a:extLst>
            <a:ext uri="{FF2B5EF4-FFF2-40B4-BE49-F238E27FC236}">
              <a16:creationId xmlns:a16="http://schemas.microsoft.com/office/drawing/2014/main" id="{BE755E3E-C57E-4C74-AF5A-0A65E4017742}"/>
            </a:ext>
          </a:extLst>
        </xdr:cNvPr>
        <xdr:cNvSpPr/>
      </xdr:nvSpPr>
      <xdr:spPr>
        <a:xfrm>
          <a:off x="12509500" y="58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34425</xdr:rowOff>
    </xdr:from>
    <xdr:to>
      <xdr:col>68</xdr:col>
      <xdr:colOff>73025</xdr:colOff>
      <xdr:row>30</xdr:row>
      <xdr:rowOff>35361</xdr:rowOff>
    </xdr:to>
    <xdr:cxnSp macro="">
      <xdr:nvCxnSpPr>
        <xdr:cNvPr id="148" name="直線コネクタ 147">
          <a:extLst>
            <a:ext uri="{FF2B5EF4-FFF2-40B4-BE49-F238E27FC236}">
              <a16:creationId xmlns:a16="http://schemas.microsoft.com/office/drawing/2014/main" id="{63084F4C-F62F-410F-816B-5053EB42205E}"/>
            </a:ext>
          </a:extLst>
        </xdr:cNvPr>
        <xdr:cNvCxnSpPr/>
      </xdr:nvCxnSpPr>
      <xdr:spPr>
        <a:xfrm>
          <a:off x="12560300" y="5949450"/>
          <a:ext cx="762000" cy="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41296</xdr:rowOff>
    </xdr:from>
    <xdr:to>
      <xdr:col>60</xdr:col>
      <xdr:colOff>123825</xdr:colOff>
      <xdr:row>29</xdr:row>
      <xdr:rowOff>142896</xdr:rowOff>
    </xdr:to>
    <xdr:sp macro="" textlink="">
      <xdr:nvSpPr>
        <xdr:cNvPr id="149" name="楕円 148">
          <a:extLst>
            <a:ext uri="{FF2B5EF4-FFF2-40B4-BE49-F238E27FC236}">
              <a16:creationId xmlns:a16="http://schemas.microsoft.com/office/drawing/2014/main" id="{E7892A4C-A92E-41EF-81A0-DDE569FB286F}"/>
            </a:ext>
          </a:extLst>
        </xdr:cNvPr>
        <xdr:cNvSpPr/>
      </xdr:nvSpPr>
      <xdr:spPr>
        <a:xfrm>
          <a:off x="11747500" y="578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92096</xdr:rowOff>
    </xdr:from>
    <xdr:to>
      <xdr:col>64</xdr:col>
      <xdr:colOff>73025</xdr:colOff>
      <xdr:row>30</xdr:row>
      <xdr:rowOff>34425</xdr:rowOff>
    </xdr:to>
    <xdr:cxnSp macro="">
      <xdr:nvCxnSpPr>
        <xdr:cNvPr id="150" name="直線コネクタ 149">
          <a:extLst>
            <a:ext uri="{FF2B5EF4-FFF2-40B4-BE49-F238E27FC236}">
              <a16:creationId xmlns:a16="http://schemas.microsoft.com/office/drawing/2014/main" id="{25D2631E-9CF4-4927-BBD9-DA5E1BC2B7B3}"/>
            </a:ext>
          </a:extLst>
        </xdr:cNvPr>
        <xdr:cNvCxnSpPr/>
      </xdr:nvCxnSpPr>
      <xdr:spPr>
        <a:xfrm>
          <a:off x="11798300" y="5835671"/>
          <a:ext cx="762000" cy="11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51" name="n_1aveValue債務償還比率">
          <a:extLst>
            <a:ext uri="{FF2B5EF4-FFF2-40B4-BE49-F238E27FC236}">
              <a16:creationId xmlns:a16="http://schemas.microsoft.com/office/drawing/2014/main" id="{6F1FCDBD-9C32-49D3-ABEE-0E93B353B8FE}"/>
            </a:ext>
          </a:extLst>
        </xdr:cNvPr>
        <xdr:cNvSpPr txBox="1"/>
      </xdr:nvSpPr>
      <xdr:spPr>
        <a:xfrm>
          <a:off x="138367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62412</xdr:rowOff>
    </xdr:from>
    <xdr:ext cx="469744" cy="259045"/>
    <xdr:sp macro="" textlink="">
      <xdr:nvSpPr>
        <xdr:cNvPr id="152" name="n_2aveValue債務償還比率">
          <a:extLst>
            <a:ext uri="{FF2B5EF4-FFF2-40B4-BE49-F238E27FC236}">
              <a16:creationId xmlns:a16="http://schemas.microsoft.com/office/drawing/2014/main" id="{59851C49-607E-44D8-AA04-3D1BFCD8C58E}"/>
            </a:ext>
          </a:extLst>
        </xdr:cNvPr>
        <xdr:cNvSpPr txBox="1"/>
      </xdr:nvSpPr>
      <xdr:spPr>
        <a:xfrm>
          <a:off x="130874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74718</xdr:rowOff>
    </xdr:from>
    <xdr:ext cx="469744" cy="259045"/>
    <xdr:sp macro="" textlink="">
      <xdr:nvSpPr>
        <xdr:cNvPr id="153" name="n_3aveValue債務償還比率">
          <a:extLst>
            <a:ext uri="{FF2B5EF4-FFF2-40B4-BE49-F238E27FC236}">
              <a16:creationId xmlns:a16="http://schemas.microsoft.com/office/drawing/2014/main" id="{A671B95A-E187-4844-9328-7F1FFC21863C}"/>
            </a:ext>
          </a:extLst>
        </xdr:cNvPr>
        <xdr:cNvSpPr txBox="1"/>
      </xdr:nvSpPr>
      <xdr:spPr>
        <a:xfrm>
          <a:off x="12325427" y="547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5558</xdr:rowOff>
    </xdr:from>
    <xdr:ext cx="469744" cy="259045"/>
    <xdr:sp macro="" textlink="">
      <xdr:nvSpPr>
        <xdr:cNvPr id="154" name="n_4aveValue債務償還比率">
          <a:extLst>
            <a:ext uri="{FF2B5EF4-FFF2-40B4-BE49-F238E27FC236}">
              <a16:creationId xmlns:a16="http://schemas.microsoft.com/office/drawing/2014/main" id="{7B89A1F6-6E43-4308-9B2D-02CD779D798F}"/>
            </a:ext>
          </a:extLst>
        </xdr:cNvPr>
        <xdr:cNvSpPr txBox="1"/>
      </xdr:nvSpPr>
      <xdr:spPr>
        <a:xfrm>
          <a:off x="11563427" y="540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68220</xdr:rowOff>
    </xdr:from>
    <xdr:ext cx="469744" cy="259045"/>
    <xdr:sp macro="" textlink="">
      <xdr:nvSpPr>
        <xdr:cNvPr id="155" name="n_1mainValue債務償還比率">
          <a:extLst>
            <a:ext uri="{FF2B5EF4-FFF2-40B4-BE49-F238E27FC236}">
              <a16:creationId xmlns:a16="http://schemas.microsoft.com/office/drawing/2014/main" id="{43355DB1-FA28-4985-8031-0E76058FB33F}"/>
            </a:ext>
          </a:extLst>
        </xdr:cNvPr>
        <xdr:cNvSpPr txBox="1"/>
      </xdr:nvSpPr>
      <xdr:spPr>
        <a:xfrm>
          <a:off x="13836727" y="598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77288</xdr:rowOff>
    </xdr:from>
    <xdr:ext cx="469744" cy="259045"/>
    <xdr:sp macro="" textlink="">
      <xdr:nvSpPr>
        <xdr:cNvPr id="156" name="n_2mainValue債務償還比率">
          <a:extLst>
            <a:ext uri="{FF2B5EF4-FFF2-40B4-BE49-F238E27FC236}">
              <a16:creationId xmlns:a16="http://schemas.microsoft.com/office/drawing/2014/main" id="{0E73B51B-5864-4371-B462-DAC2EBFC7A44}"/>
            </a:ext>
          </a:extLst>
        </xdr:cNvPr>
        <xdr:cNvSpPr txBox="1"/>
      </xdr:nvSpPr>
      <xdr:spPr>
        <a:xfrm>
          <a:off x="13087427" y="599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76352</xdr:rowOff>
    </xdr:from>
    <xdr:ext cx="469744" cy="259045"/>
    <xdr:sp macro="" textlink="">
      <xdr:nvSpPr>
        <xdr:cNvPr id="157" name="n_3mainValue債務償還比率">
          <a:extLst>
            <a:ext uri="{FF2B5EF4-FFF2-40B4-BE49-F238E27FC236}">
              <a16:creationId xmlns:a16="http://schemas.microsoft.com/office/drawing/2014/main" id="{A4FA9EF0-EC9E-46BA-A65F-9484E326DD3B}"/>
            </a:ext>
          </a:extLst>
        </xdr:cNvPr>
        <xdr:cNvSpPr txBox="1"/>
      </xdr:nvSpPr>
      <xdr:spPr>
        <a:xfrm>
          <a:off x="12325427" y="59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134023</xdr:rowOff>
    </xdr:from>
    <xdr:ext cx="469744" cy="259045"/>
    <xdr:sp macro="" textlink="">
      <xdr:nvSpPr>
        <xdr:cNvPr id="158" name="n_4mainValue債務償還比率">
          <a:extLst>
            <a:ext uri="{FF2B5EF4-FFF2-40B4-BE49-F238E27FC236}">
              <a16:creationId xmlns:a16="http://schemas.microsoft.com/office/drawing/2014/main" id="{E7907D47-3D3A-4787-BF99-DE4EAC985740}"/>
            </a:ext>
          </a:extLst>
        </xdr:cNvPr>
        <xdr:cNvSpPr txBox="1"/>
      </xdr:nvSpPr>
      <xdr:spPr>
        <a:xfrm>
          <a:off x="11563427" y="587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8700B9E5-3CDA-4727-AE75-7AAFD3BAF38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A9AE6C01-9E13-44C4-AE3B-B4AECF83DC3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96D31570-D2F8-47BC-87E5-E5DBF103A3A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437BD5C2-B4B3-4138-9CBD-E7CE4212E42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76A1EE8-C254-428B-B4F4-6644781B082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FB7C3871-7339-4937-816B-99774604399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C32D1E8-AD00-4BF1-B462-5D460AA571A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0717D57-A7BD-4840-985B-283BFE2FC39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AA09AD6-88CF-42D5-B901-195FD55FAA4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9546961-AF05-4BC0-BB17-085189B663D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京都府精華町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B840712-FA5A-443B-AF72-E5753AE3333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F256E43-F813-494C-ADAA-F6A919EFF21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031238F-86C3-418A-AAA5-4A07F76304D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8054263-4C9F-407D-9587-8CD06171B26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2C49C2B-B633-40E2-B108-F6389EAFFC2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408CA3C-42F8-40E9-9313-256573702E4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37,319
36,988
25.68
12,400,090
12,189,891
97,830
8,270,506
15,374,950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0F1FC6D-8D08-4B5A-80A8-A2107080D5C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5537332-B998-48FE-838E-0F8159F2DBF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892EFBA-43DE-4A18-97FD-898A111AD6A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99.1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911842C-B6C9-404C-BC3B-02358B96E99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84D63C8-40F9-4370-B1EF-4EF3031BE5C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04ED2B0-85EC-40D0-84FE-90694AE28AC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B36105A-3BDD-407A-A629-5BF7EEAA0B1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0125FF1-5705-4A46-A12A-367257EBF00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058F58A-A8BA-443A-B9C0-B82FF3D5EFA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5FCB0E7-6DAB-4998-9888-974C5B2510D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43A0E52-2338-4D48-A57F-D13EB1E4CA4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2F6B90B-4A3D-4F14-8DE4-F10A0F7ECB9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A46FCAD-2E58-4E1E-BFB6-C499C0DC2B7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DA2CE26-1D0A-4601-9FE7-D1D19E4634D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40AAA4D-4578-47CC-9496-F785BC68BB7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E9DFC90-822D-4198-B808-36719D19433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323EE8A-3EA8-4DBF-99C8-BF911C99E19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50B72E3-2FDC-466B-A745-878948F4BE5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72EA648-21AB-4D60-BC7B-CB164CC9B8B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C17B15F-116B-4984-BDB9-26A5DA9C170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B41081A-8355-4A38-A663-AB106E2C0C3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EA96A9A-88CE-4ECD-8654-1F9042E967F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248F9CC-6585-466E-8319-1C5FFAE3196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B8EC81E-9814-4A75-B46E-BCCA867AD0A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69C4582-FAF3-4514-97CF-C7EB3293432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9738282-A7FF-4940-B8AD-E4DE26399F4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F81CCF0-B8F0-4689-8874-B83BC488693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B92137F-6FF6-4A97-BAEE-F9C46D58E9E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44D274C-89F2-4310-98C7-C4264501336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F4D55C2-6BC5-455F-9D04-785F1E6B6D4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6E3C65E-828A-4C63-9137-20AC8942857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9EAF810-1428-4F3B-8DA1-93480900F54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1069827-E986-40FE-AF3F-E88216CD807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66A7A34-5A13-49D9-B079-9F7EEA7062C4}"/>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2D2B22C-6A3B-4828-BC6D-8EF016F21BD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463BBDD-4515-4F07-83E6-53CD7033C6A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8AA984D-FFCA-4D65-94EE-E1E15E1AEA1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4A4048C-6E4D-4A06-817E-E7370B58E9D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AAA7BF4-65C2-45E5-881A-3A1F594F12B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0FE8F3C-9287-4E03-A650-55137904F4B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0649E15-2D8E-4E55-993C-2602949B836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22A1960-FA53-488C-A5F7-845F5CBAEE2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240373D-9ECE-47F8-9374-699E4F8CCFD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D39594B-2CAE-4D83-9168-00FCFEDED19E}"/>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10D85E0-2C1B-4554-B566-A485B3E070F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a:extLst>
            <a:ext uri="{FF2B5EF4-FFF2-40B4-BE49-F238E27FC236}">
              <a16:creationId xmlns:a16="http://schemas.microsoft.com/office/drawing/2014/main" id="{21041B58-8A0D-4F06-9F3E-8B1B4CC6D514}"/>
            </a:ext>
          </a:extLst>
        </xdr:cNvPr>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a:extLst>
            <a:ext uri="{FF2B5EF4-FFF2-40B4-BE49-F238E27FC236}">
              <a16:creationId xmlns:a16="http://schemas.microsoft.com/office/drawing/2014/main" id="{62ADCA82-778B-49C4-ABD5-489A9A1F40F4}"/>
            </a:ext>
          </a:extLst>
        </xdr:cNvPr>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a:extLst>
            <a:ext uri="{FF2B5EF4-FFF2-40B4-BE49-F238E27FC236}">
              <a16:creationId xmlns:a16="http://schemas.microsoft.com/office/drawing/2014/main" id="{83EC8512-4187-4C37-9E77-29824C70F962}"/>
            </a:ext>
          </a:extLst>
        </xdr:cNvPr>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594A126E-8E38-4693-A0D0-A4D526E9BF96}"/>
            </a:ext>
          </a:extLst>
        </xdr:cNvPr>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a:extLst>
            <a:ext uri="{FF2B5EF4-FFF2-40B4-BE49-F238E27FC236}">
              <a16:creationId xmlns:a16="http://schemas.microsoft.com/office/drawing/2014/main" id="{F9B28A13-8CE3-412D-8603-6090E4A7543B}"/>
            </a:ext>
          </a:extLst>
        </xdr:cNvPr>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a:extLst>
            <a:ext uri="{FF2B5EF4-FFF2-40B4-BE49-F238E27FC236}">
              <a16:creationId xmlns:a16="http://schemas.microsoft.com/office/drawing/2014/main" id="{F5D924C4-5D71-41DE-9A1E-25D40ADB41B1}"/>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a:extLst>
            <a:ext uri="{FF2B5EF4-FFF2-40B4-BE49-F238E27FC236}">
              <a16:creationId xmlns:a16="http://schemas.microsoft.com/office/drawing/2014/main" id="{22307A01-C667-4EBF-8A51-F5B49FE44CE0}"/>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a:extLst>
            <a:ext uri="{FF2B5EF4-FFF2-40B4-BE49-F238E27FC236}">
              <a16:creationId xmlns:a16="http://schemas.microsoft.com/office/drawing/2014/main" id="{C3FBD03B-0084-42D4-AF2B-028D89440523}"/>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id="{8F6E8D84-D123-4C1E-9E21-FEF3DD0E3ECD}"/>
            </a:ext>
          </a:extLst>
        </xdr:cNvPr>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a:extLst>
            <a:ext uri="{FF2B5EF4-FFF2-40B4-BE49-F238E27FC236}">
              <a16:creationId xmlns:a16="http://schemas.microsoft.com/office/drawing/2014/main" id="{229C9341-24CB-474C-8E52-35B556575733}"/>
            </a:ext>
          </a:extLst>
        </xdr:cNvPr>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a:extLst>
            <a:ext uri="{FF2B5EF4-FFF2-40B4-BE49-F238E27FC236}">
              <a16:creationId xmlns:a16="http://schemas.microsoft.com/office/drawing/2014/main" id="{5A43A351-D642-4A36-9A69-682569FABEA4}"/>
            </a:ext>
          </a:extLst>
        </xdr:cNvPr>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039B8B3-5616-446F-A26C-A21A5095F63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9395723-5F87-4DC1-B886-4CD17F1A73E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62771B7-D29D-4BB0-85F7-F0584772FA8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BD65EA1-34DF-4575-B2FE-93956CD262B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8681879-403A-4A54-A392-27C2FB46C74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88265</xdr:rowOff>
    </xdr:from>
    <xdr:to>
      <xdr:col>24</xdr:col>
      <xdr:colOff>114300</xdr:colOff>
      <xdr:row>37</xdr:row>
      <xdr:rowOff>18415</xdr:rowOff>
    </xdr:to>
    <xdr:sp macro="" textlink="">
      <xdr:nvSpPr>
        <xdr:cNvPr id="73" name="楕円 72">
          <a:extLst>
            <a:ext uri="{FF2B5EF4-FFF2-40B4-BE49-F238E27FC236}">
              <a16:creationId xmlns:a16="http://schemas.microsoft.com/office/drawing/2014/main" id="{5E83E4AC-2F98-4858-93A1-9A195596FBCC}"/>
            </a:ext>
          </a:extLst>
        </xdr:cNvPr>
        <xdr:cNvSpPr/>
      </xdr:nvSpPr>
      <xdr:spPr>
        <a:xfrm>
          <a:off x="45847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111142</xdr:rowOff>
    </xdr:from>
    <xdr:ext cx="405111" cy="259045"/>
    <xdr:sp macro="" textlink="">
      <xdr:nvSpPr>
        <xdr:cNvPr id="74" name="【道路】&#10;有形固定資産減価償却率該当値テキスト">
          <a:extLst>
            <a:ext uri="{FF2B5EF4-FFF2-40B4-BE49-F238E27FC236}">
              <a16:creationId xmlns:a16="http://schemas.microsoft.com/office/drawing/2014/main" id="{C2A0D28D-F0A9-4BEB-BBC0-4336503F3716}"/>
            </a:ext>
          </a:extLst>
        </xdr:cNvPr>
        <xdr:cNvSpPr txBox="1"/>
      </xdr:nvSpPr>
      <xdr:spPr>
        <a:xfrm>
          <a:off x="4673600"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82550</xdr:rowOff>
    </xdr:from>
    <xdr:to>
      <xdr:col>20</xdr:col>
      <xdr:colOff>38100</xdr:colOff>
      <xdr:row>37</xdr:row>
      <xdr:rowOff>12700</xdr:rowOff>
    </xdr:to>
    <xdr:sp macro="" textlink="">
      <xdr:nvSpPr>
        <xdr:cNvPr id="75" name="楕円 74">
          <a:extLst>
            <a:ext uri="{FF2B5EF4-FFF2-40B4-BE49-F238E27FC236}">
              <a16:creationId xmlns:a16="http://schemas.microsoft.com/office/drawing/2014/main" id="{027AD257-EA80-4C94-B089-E3F1344C9401}"/>
            </a:ext>
          </a:extLst>
        </xdr:cNvPr>
        <xdr:cNvSpPr/>
      </xdr:nvSpPr>
      <xdr:spPr>
        <a:xfrm>
          <a:off x="3746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133350</xdr:rowOff>
    </xdr:from>
    <xdr:to>
      <xdr:col>24</xdr:col>
      <xdr:colOff>63500</xdr:colOff>
      <xdr:row>36</xdr:row>
      <xdr:rowOff>139065</xdr:rowOff>
    </xdr:to>
    <xdr:cxnSp macro="">
      <xdr:nvCxnSpPr>
        <xdr:cNvPr id="76" name="直線コネクタ 75">
          <a:extLst>
            <a:ext uri="{FF2B5EF4-FFF2-40B4-BE49-F238E27FC236}">
              <a16:creationId xmlns:a16="http://schemas.microsoft.com/office/drawing/2014/main" id="{334E0BEA-282C-4CC9-991F-8074FF2A3929}"/>
            </a:ext>
          </a:extLst>
        </xdr:cNvPr>
        <xdr:cNvCxnSpPr/>
      </xdr:nvCxnSpPr>
      <xdr:spPr>
        <a:xfrm>
          <a:off x="3797300" y="630555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52070</xdr:rowOff>
    </xdr:from>
    <xdr:to>
      <xdr:col>15</xdr:col>
      <xdr:colOff>101600</xdr:colOff>
      <xdr:row>36</xdr:row>
      <xdr:rowOff>153670</xdr:rowOff>
    </xdr:to>
    <xdr:sp macro="" textlink="">
      <xdr:nvSpPr>
        <xdr:cNvPr id="77" name="楕円 76">
          <a:extLst>
            <a:ext uri="{FF2B5EF4-FFF2-40B4-BE49-F238E27FC236}">
              <a16:creationId xmlns:a16="http://schemas.microsoft.com/office/drawing/2014/main" id="{48B26A2D-33B6-48AB-9597-5CEB6456C9DE}"/>
            </a:ext>
          </a:extLst>
        </xdr:cNvPr>
        <xdr:cNvSpPr/>
      </xdr:nvSpPr>
      <xdr:spPr>
        <a:xfrm>
          <a:off x="2857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102870</xdr:rowOff>
    </xdr:from>
    <xdr:to>
      <xdr:col>19</xdr:col>
      <xdr:colOff>177800</xdr:colOff>
      <xdr:row>36</xdr:row>
      <xdr:rowOff>133350</xdr:rowOff>
    </xdr:to>
    <xdr:cxnSp macro="">
      <xdr:nvCxnSpPr>
        <xdr:cNvPr id="78" name="直線コネクタ 77">
          <a:extLst>
            <a:ext uri="{FF2B5EF4-FFF2-40B4-BE49-F238E27FC236}">
              <a16:creationId xmlns:a16="http://schemas.microsoft.com/office/drawing/2014/main" id="{CA5962C6-2AEE-42B7-8026-4B39D4C3FD02}"/>
            </a:ext>
          </a:extLst>
        </xdr:cNvPr>
        <xdr:cNvCxnSpPr/>
      </xdr:nvCxnSpPr>
      <xdr:spPr>
        <a:xfrm>
          <a:off x="2908300" y="62750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19685</xdr:rowOff>
    </xdr:from>
    <xdr:to>
      <xdr:col>10</xdr:col>
      <xdr:colOff>165100</xdr:colOff>
      <xdr:row>36</xdr:row>
      <xdr:rowOff>121285</xdr:rowOff>
    </xdr:to>
    <xdr:sp macro="" textlink="">
      <xdr:nvSpPr>
        <xdr:cNvPr id="79" name="楕円 78">
          <a:extLst>
            <a:ext uri="{FF2B5EF4-FFF2-40B4-BE49-F238E27FC236}">
              <a16:creationId xmlns:a16="http://schemas.microsoft.com/office/drawing/2014/main" id="{AC0BA54B-E348-4869-B902-830CB19EF02F}"/>
            </a:ext>
          </a:extLst>
        </xdr:cNvPr>
        <xdr:cNvSpPr/>
      </xdr:nvSpPr>
      <xdr:spPr>
        <a:xfrm>
          <a:off x="1968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70485</xdr:rowOff>
    </xdr:from>
    <xdr:to>
      <xdr:col>15</xdr:col>
      <xdr:colOff>50800</xdr:colOff>
      <xdr:row>36</xdr:row>
      <xdr:rowOff>102870</xdr:rowOff>
    </xdr:to>
    <xdr:cxnSp macro="">
      <xdr:nvCxnSpPr>
        <xdr:cNvPr id="80" name="直線コネクタ 79">
          <a:extLst>
            <a:ext uri="{FF2B5EF4-FFF2-40B4-BE49-F238E27FC236}">
              <a16:creationId xmlns:a16="http://schemas.microsoft.com/office/drawing/2014/main" id="{7224E672-BE70-4756-BAD3-F63BE39112C2}"/>
            </a:ext>
          </a:extLst>
        </xdr:cNvPr>
        <xdr:cNvCxnSpPr/>
      </xdr:nvCxnSpPr>
      <xdr:spPr>
        <a:xfrm>
          <a:off x="2019300" y="62426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23495</xdr:rowOff>
    </xdr:from>
    <xdr:to>
      <xdr:col>6</xdr:col>
      <xdr:colOff>38100</xdr:colOff>
      <xdr:row>36</xdr:row>
      <xdr:rowOff>125095</xdr:rowOff>
    </xdr:to>
    <xdr:sp macro="" textlink="">
      <xdr:nvSpPr>
        <xdr:cNvPr id="81" name="楕円 80">
          <a:extLst>
            <a:ext uri="{FF2B5EF4-FFF2-40B4-BE49-F238E27FC236}">
              <a16:creationId xmlns:a16="http://schemas.microsoft.com/office/drawing/2014/main" id="{9EA05055-D412-4663-9ADB-752E0F69FFE4}"/>
            </a:ext>
          </a:extLst>
        </xdr:cNvPr>
        <xdr:cNvSpPr/>
      </xdr:nvSpPr>
      <xdr:spPr>
        <a:xfrm>
          <a:off x="1079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70485</xdr:rowOff>
    </xdr:from>
    <xdr:to>
      <xdr:col>10</xdr:col>
      <xdr:colOff>114300</xdr:colOff>
      <xdr:row>36</xdr:row>
      <xdr:rowOff>74295</xdr:rowOff>
    </xdr:to>
    <xdr:cxnSp macro="">
      <xdr:nvCxnSpPr>
        <xdr:cNvPr id="82" name="直線コネクタ 81">
          <a:extLst>
            <a:ext uri="{FF2B5EF4-FFF2-40B4-BE49-F238E27FC236}">
              <a16:creationId xmlns:a16="http://schemas.microsoft.com/office/drawing/2014/main" id="{75A057A9-7E32-4CC3-90F9-F95CB691D1D3}"/>
            </a:ext>
          </a:extLst>
        </xdr:cNvPr>
        <xdr:cNvCxnSpPr/>
      </xdr:nvCxnSpPr>
      <xdr:spPr>
        <a:xfrm flipV="1">
          <a:off x="1130300" y="62426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3" name="n_1aveValue【道路】&#10;有形固定資産減価償却率">
          <a:extLst>
            <a:ext uri="{FF2B5EF4-FFF2-40B4-BE49-F238E27FC236}">
              <a16:creationId xmlns:a16="http://schemas.microsoft.com/office/drawing/2014/main" id="{850D6231-C394-4436-93E8-9976F7E14700}"/>
            </a:ext>
          </a:extLst>
        </xdr:cNvPr>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4" name="n_2aveValue【道路】&#10;有形固定資産減価償却率">
          <a:extLst>
            <a:ext uri="{FF2B5EF4-FFF2-40B4-BE49-F238E27FC236}">
              <a16:creationId xmlns:a16="http://schemas.microsoft.com/office/drawing/2014/main" id="{704F815B-FE6C-4BDB-BC55-A1D9D0A7B79A}"/>
            </a:ext>
          </a:extLst>
        </xdr:cNvPr>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5" name="n_3aveValue【道路】&#10;有形固定資産減価償却率">
          <a:extLst>
            <a:ext uri="{FF2B5EF4-FFF2-40B4-BE49-F238E27FC236}">
              <a16:creationId xmlns:a16="http://schemas.microsoft.com/office/drawing/2014/main" id="{35F7D648-54B3-4603-9C07-E435894C9624}"/>
            </a:ext>
          </a:extLst>
        </xdr:cNvPr>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102887</xdr:rowOff>
    </xdr:from>
    <xdr:ext cx="405111" cy="259045"/>
    <xdr:sp macro="" textlink="">
      <xdr:nvSpPr>
        <xdr:cNvPr id="86" name="n_4aveValue【道路】&#10;有形固定資産減価償却率">
          <a:extLst>
            <a:ext uri="{FF2B5EF4-FFF2-40B4-BE49-F238E27FC236}">
              <a16:creationId xmlns:a16="http://schemas.microsoft.com/office/drawing/2014/main" id="{30C995C8-43E8-4347-95C3-6141A3F7E2FB}"/>
            </a:ext>
          </a:extLst>
        </xdr:cNvPr>
        <xdr:cNvSpPr txBox="1"/>
      </xdr:nvSpPr>
      <xdr:spPr>
        <a:xfrm>
          <a:off x="927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29227</xdr:rowOff>
    </xdr:from>
    <xdr:ext cx="405111" cy="259045"/>
    <xdr:sp macro="" textlink="">
      <xdr:nvSpPr>
        <xdr:cNvPr id="87" name="n_1mainValue【道路】&#10;有形固定資産減価償却率">
          <a:extLst>
            <a:ext uri="{FF2B5EF4-FFF2-40B4-BE49-F238E27FC236}">
              <a16:creationId xmlns:a16="http://schemas.microsoft.com/office/drawing/2014/main" id="{CFC86143-A79F-401C-8438-E0794963965E}"/>
            </a:ext>
          </a:extLst>
        </xdr:cNvPr>
        <xdr:cNvSpPr txBox="1"/>
      </xdr:nvSpPr>
      <xdr:spPr>
        <a:xfrm>
          <a:off x="3582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170197</xdr:rowOff>
    </xdr:from>
    <xdr:ext cx="405111" cy="259045"/>
    <xdr:sp macro="" textlink="">
      <xdr:nvSpPr>
        <xdr:cNvPr id="88" name="n_2mainValue【道路】&#10;有形固定資産減価償却率">
          <a:extLst>
            <a:ext uri="{FF2B5EF4-FFF2-40B4-BE49-F238E27FC236}">
              <a16:creationId xmlns:a16="http://schemas.microsoft.com/office/drawing/2014/main" id="{448321BE-72BA-420E-A363-6BFE2ABE5F7E}"/>
            </a:ext>
          </a:extLst>
        </xdr:cNvPr>
        <xdr:cNvSpPr txBox="1"/>
      </xdr:nvSpPr>
      <xdr:spPr>
        <a:xfrm>
          <a:off x="27057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137812</xdr:rowOff>
    </xdr:from>
    <xdr:ext cx="405111" cy="259045"/>
    <xdr:sp macro="" textlink="">
      <xdr:nvSpPr>
        <xdr:cNvPr id="89" name="n_3mainValue【道路】&#10;有形固定資産減価償却率">
          <a:extLst>
            <a:ext uri="{FF2B5EF4-FFF2-40B4-BE49-F238E27FC236}">
              <a16:creationId xmlns:a16="http://schemas.microsoft.com/office/drawing/2014/main" id="{00D9181B-F2C3-4ABD-8363-332781E6293C}"/>
            </a:ext>
          </a:extLst>
        </xdr:cNvPr>
        <xdr:cNvSpPr txBox="1"/>
      </xdr:nvSpPr>
      <xdr:spPr>
        <a:xfrm>
          <a:off x="1816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141622</xdr:rowOff>
    </xdr:from>
    <xdr:ext cx="405111" cy="259045"/>
    <xdr:sp macro="" textlink="">
      <xdr:nvSpPr>
        <xdr:cNvPr id="90" name="n_4mainValue【道路】&#10;有形固定資産減価償却率">
          <a:extLst>
            <a:ext uri="{FF2B5EF4-FFF2-40B4-BE49-F238E27FC236}">
              <a16:creationId xmlns:a16="http://schemas.microsoft.com/office/drawing/2014/main" id="{95758BA2-F95C-4753-826F-B3F39E3EC37E}"/>
            </a:ext>
          </a:extLst>
        </xdr:cNvPr>
        <xdr:cNvSpPr txBox="1"/>
      </xdr:nvSpPr>
      <xdr:spPr>
        <a:xfrm>
          <a:off x="9277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1B443A36-4397-4E04-BC1C-4CB375E6480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BEE229A4-2B60-4D4C-B46F-7314C0C8738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8C1522F-4E65-4759-BCE5-9DB7B86D269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11C5C2D9-E267-4D98-8870-F30447F77A3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E0035F88-53BF-4261-B95D-F8C0DCA48FD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8CA141C1-1D3D-4535-9395-262B6AECEB5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D9C1D9BA-5A7B-4959-A346-F32531E370E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BFC4AB01-9124-43A2-98C4-F3B0DD114B6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7C351C0D-E123-446A-8802-FF6C06B1E9D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5CDFFC9C-06F0-4B60-9060-C8105BBF58D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F292866B-F271-4783-9798-38290F13923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15B55586-DBBB-4D3C-92AD-0AED3AC06BF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1FC616A1-93FE-4268-9A43-0C028F4AB7C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6B4E96B0-BCE2-4B78-8C11-2D8FCDC680CC}"/>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41BA2AAB-5488-48E9-9231-BD159BCC131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F64201AB-417F-4BDF-A1FA-A810172A927F}"/>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E90E4101-FC25-4B0E-89C6-F8CB3646367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A4A60C38-ED4F-49C1-B960-ADFBD982966A}"/>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A3A7E903-743F-4DE5-9FBB-D364367A2B7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3759A521-DBEE-4277-BB5C-082FF11E5E8E}"/>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1EEEA103-626B-4799-9700-5F6699829FB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7C857C4F-3DE5-451A-B05A-9C1519FBE1C2}"/>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E3669428-4CF7-4BF7-AC08-27C67FF3C83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a:extLst>
            <a:ext uri="{FF2B5EF4-FFF2-40B4-BE49-F238E27FC236}">
              <a16:creationId xmlns:a16="http://schemas.microsoft.com/office/drawing/2014/main" id="{26C9163F-AAB7-4C5F-9773-28805A408430}"/>
            </a:ext>
          </a:extLst>
        </xdr:cNvPr>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a:extLst>
            <a:ext uri="{FF2B5EF4-FFF2-40B4-BE49-F238E27FC236}">
              <a16:creationId xmlns:a16="http://schemas.microsoft.com/office/drawing/2014/main" id="{AF1BB7D8-34FC-4AE7-9791-96790A884C75}"/>
            </a:ext>
          </a:extLst>
        </xdr:cNvPr>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a:extLst>
            <a:ext uri="{FF2B5EF4-FFF2-40B4-BE49-F238E27FC236}">
              <a16:creationId xmlns:a16="http://schemas.microsoft.com/office/drawing/2014/main" id="{6B4FF71F-7F49-4331-9A18-08DEEA4BD4D5}"/>
            </a:ext>
          </a:extLst>
        </xdr:cNvPr>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a:extLst>
            <a:ext uri="{FF2B5EF4-FFF2-40B4-BE49-F238E27FC236}">
              <a16:creationId xmlns:a16="http://schemas.microsoft.com/office/drawing/2014/main" id="{52C8D039-647B-4EA2-8985-0528C6F33AE0}"/>
            </a:ext>
          </a:extLst>
        </xdr:cNvPr>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a:extLst>
            <a:ext uri="{FF2B5EF4-FFF2-40B4-BE49-F238E27FC236}">
              <a16:creationId xmlns:a16="http://schemas.microsoft.com/office/drawing/2014/main" id="{63611C28-EF28-433F-BC67-3C2A56857570}"/>
            </a:ext>
          </a:extLst>
        </xdr:cNvPr>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9" name="【道路】&#10;一人当たり延長平均値テキスト">
          <a:extLst>
            <a:ext uri="{FF2B5EF4-FFF2-40B4-BE49-F238E27FC236}">
              <a16:creationId xmlns:a16="http://schemas.microsoft.com/office/drawing/2014/main" id="{C73755C4-DF50-438B-A5A5-4162D58D56E5}"/>
            </a:ext>
          </a:extLst>
        </xdr:cNvPr>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a:extLst>
            <a:ext uri="{FF2B5EF4-FFF2-40B4-BE49-F238E27FC236}">
              <a16:creationId xmlns:a16="http://schemas.microsoft.com/office/drawing/2014/main" id="{E155BCD7-3871-4D03-A414-989697FD9B00}"/>
            </a:ext>
          </a:extLst>
        </xdr:cNvPr>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a:extLst>
            <a:ext uri="{FF2B5EF4-FFF2-40B4-BE49-F238E27FC236}">
              <a16:creationId xmlns:a16="http://schemas.microsoft.com/office/drawing/2014/main" id="{870E90FE-4ADE-41A2-BF0E-E452ED386732}"/>
            </a:ext>
          </a:extLst>
        </xdr:cNvPr>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a:extLst>
            <a:ext uri="{FF2B5EF4-FFF2-40B4-BE49-F238E27FC236}">
              <a16:creationId xmlns:a16="http://schemas.microsoft.com/office/drawing/2014/main" id="{2388D89E-53FF-423B-B0FE-288BB10782EF}"/>
            </a:ext>
          </a:extLst>
        </xdr:cNvPr>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a:extLst>
            <a:ext uri="{FF2B5EF4-FFF2-40B4-BE49-F238E27FC236}">
              <a16:creationId xmlns:a16="http://schemas.microsoft.com/office/drawing/2014/main" id="{EA77B39A-3FCB-4397-947C-D263999F65C9}"/>
            </a:ext>
          </a:extLst>
        </xdr:cNvPr>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a:extLst>
            <a:ext uri="{FF2B5EF4-FFF2-40B4-BE49-F238E27FC236}">
              <a16:creationId xmlns:a16="http://schemas.microsoft.com/office/drawing/2014/main" id="{13E55A0A-78E6-4F37-B730-F708062FAA4D}"/>
            </a:ext>
          </a:extLst>
        </xdr:cNvPr>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C31F644-1AC1-4305-A169-FABFBA0586A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99DE234-FE11-4AD2-AF91-FE01344B4C2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7447238-DAB7-4CAF-8437-1D7C4DFDFF0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B8CCF79-BE83-4C8D-8802-17D756BE652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6C33820-3B95-4F96-9FEF-91730041852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68034</xdr:rowOff>
    </xdr:from>
    <xdr:to>
      <xdr:col>55</xdr:col>
      <xdr:colOff>50800</xdr:colOff>
      <xdr:row>40</xdr:row>
      <xdr:rowOff>169634</xdr:rowOff>
    </xdr:to>
    <xdr:sp macro="" textlink="">
      <xdr:nvSpPr>
        <xdr:cNvPr id="130" name="楕円 129">
          <a:extLst>
            <a:ext uri="{FF2B5EF4-FFF2-40B4-BE49-F238E27FC236}">
              <a16:creationId xmlns:a16="http://schemas.microsoft.com/office/drawing/2014/main" id="{B5553DF4-2529-427F-892B-36CD8915C7CB}"/>
            </a:ext>
          </a:extLst>
        </xdr:cNvPr>
        <xdr:cNvSpPr/>
      </xdr:nvSpPr>
      <xdr:spPr>
        <a:xfrm>
          <a:off x="10426700" y="692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46461</xdr:rowOff>
    </xdr:from>
    <xdr:ext cx="469744" cy="259045"/>
    <xdr:sp macro="" textlink="">
      <xdr:nvSpPr>
        <xdr:cNvPr id="131" name="【道路】&#10;一人当たり延長該当値テキスト">
          <a:extLst>
            <a:ext uri="{FF2B5EF4-FFF2-40B4-BE49-F238E27FC236}">
              <a16:creationId xmlns:a16="http://schemas.microsoft.com/office/drawing/2014/main" id="{D845C4E1-EBED-48B3-BA3B-DAD8120413CF}"/>
            </a:ext>
          </a:extLst>
        </xdr:cNvPr>
        <xdr:cNvSpPr txBox="1"/>
      </xdr:nvSpPr>
      <xdr:spPr>
        <a:xfrm>
          <a:off x="10515600" y="690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71234</xdr:rowOff>
    </xdr:from>
    <xdr:to>
      <xdr:col>50</xdr:col>
      <xdr:colOff>165100</xdr:colOff>
      <xdr:row>41</xdr:row>
      <xdr:rowOff>1384</xdr:rowOff>
    </xdr:to>
    <xdr:sp macro="" textlink="">
      <xdr:nvSpPr>
        <xdr:cNvPr id="132" name="楕円 131">
          <a:extLst>
            <a:ext uri="{FF2B5EF4-FFF2-40B4-BE49-F238E27FC236}">
              <a16:creationId xmlns:a16="http://schemas.microsoft.com/office/drawing/2014/main" id="{C0510D06-D85F-407D-A359-8A1726AC5832}"/>
            </a:ext>
          </a:extLst>
        </xdr:cNvPr>
        <xdr:cNvSpPr/>
      </xdr:nvSpPr>
      <xdr:spPr>
        <a:xfrm>
          <a:off x="9588500" y="692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118834</xdr:rowOff>
    </xdr:from>
    <xdr:to>
      <xdr:col>55</xdr:col>
      <xdr:colOff>0</xdr:colOff>
      <xdr:row>40</xdr:row>
      <xdr:rowOff>122034</xdr:rowOff>
    </xdr:to>
    <xdr:cxnSp macro="">
      <xdr:nvCxnSpPr>
        <xdr:cNvPr id="133" name="直線コネクタ 132">
          <a:extLst>
            <a:ext uri="{FF2B5EF4-FFF2-40B4-BE49-F238E27FC236}">
              <a16:creationId xmlns:a16="http://schemas.microsoft.com/office/drawing/2014/main" id="{7B0BB52E-6013-450B-A48F-7E377D2583FC}"/>
            </a:ext>
          </a:extLst>
        </xdr:cNvPr>
        <xdr:cNvCxnSpPr/>
      </xdr:nvCxnSpPr>
      <xdr:spPr>
        <a:xfrm flipV="1">
          <a:off x="9639300" y="6976834"/>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75044</xdr:rowOff>
    </xdr:from>
    <xdr:to>
      <xdr:col>46</xdr:col>
      <xdr:colOff>38100</xdr:colOff>
      <xdr:row>41</xdr:row>
      <xdr:rowOff>5194</xdr:rowOff>
    </xdr:to>
    <xdr:sp macro="" textlink="">
      <xdr:nvSpPr>
        <xdr:cNvPr id="134" name="楕円 133">
          <a:extLst>
            <a:ext uri="{FF2B5EF4-FFF2-40B4-BE49-F238E27FC236}">
              <a16:creationId xmlns:a16="http://schemas.microsoft.com/office/drawing/2014/main" id="{0F2F5298-B28C-414F-9A4A-7C29692B22D3}"/>
            </a:ext>
          </a:extLst>
        </xdr:cNvPr>
        <xdr:cNvSpPr/>
      </xdr:nvSpPr>
      <xdr:spPr>
        <a:xfrm>
          <a:off x="8699500" y="693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122034</xdr:rowOff>
    </xdr:from>
    <xdr:to>
      <xdr:col>50</xdr:col>
      <xdr:colOff>114300</xdr:colOff>
      <xdr:row>40</xdr:row>
      <xdr:rowOff>125844</xdr:rowOff>
    </xdr:to>
    <xdr:cxnSp macro="">
      <xdr:nvCxnSpPr>
        <xdr:cNvPr id="135" name="直線コネクタ 134">
          <a:extLst>
            <a:ext uri="{FF2B5EF4-FFF2-40B4-BE49-F238E27FC236}">
              <a16:creationId xmlns:a16="http://schemas.microsoft.com/office/drawing/2014/main" id="{51BA055B-7770-49FE-AF07-4B85CAE8E48A}"/>
            </a:ext>
          </a:extLst>
        </xdr:cNvPr>
        <xdr:cNvCxnSpPr/>
      </xdr:nvCxnSpPr>
      <xdr:spPr>
        <a:xfrm flipV="1">
          <a:off x="8750300" y="698003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75120</xdr:rowOff>
    </xdr:from>
    <xdr:to>
      <xdr:col>41</xdr:col>
      <xdr:colOff>101600</xdr:colOff>
      <xdr:row>41</xdr:row>
      <xdr:rowOff>5270</xdr:rowOff>
    </xdr:to>
    <xdr:sp macro="" textlink="">
      <xdr:nvSpPr>
        <xdr:cNvPr id="136" name="楕円 135">
          <a:extLst>
            <a:ext uri="{FF2B5EF4-FFF2-40B4-BE49-F238E27FC236}">
              <a16:creationId xmlns:a16="http://schemas.microsoft.com/office/drawing/2014/main" id="{25C03749-5769-4711-9E5D-AFB2D2B15742}"/>
            </a:ext>
          </a:extLst>
        </xdr:cNvPr>
        <xdr:cNvSpPr/>
      </xdr:nvSpPr>
      <xdr:spPr>
        <a:xfrm>
          <a:off x="7810500" y="69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125844</xdr:rowOff>
    </xdr:from>
    <xdr:to>
      <xdr:col>45</xdr:col>
      <xdr:colOff>177800</xdr:colOff>
      <xdr:row>40</xdr:row>
      <xdr:rowOff>125920</xdr:rowOff>
    </xdr:to>
    <xdr:cxnSp macro="">
      <xdr:nvCxnSpPr>
        <xdr:cNvPr id="137" name="直線コネクタ 136">
          <a:extLst>
            <a:ext uri="{FF2B5EF4-FFF2-40B4-BE49-F238E27FC236}">
              <a16:creationId xmlns:a16="http://schemas.microsoft.com/office/drawing/2014/main" id="{47C7F117-02D2-49EB-9238-D376064AA00F}"/>
            </a:ext>
          </a:extLst>
        </xdr:cNvPr>
        <xdr:cNvCxnSpPr/>
      </xdr:nvCxnSpPr>
      <xdr:spPr>
        <a:xfrm flipV="1">
          <a:off x="7861300" y="698384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75311</xdr:rowOff>
    </xdr:from>
    <xdr:to>
      <xdr:col>36</xdr:col>
      <xdr:colOff>165100</xdr:colOff>
      <xdr:row>41</xdr:row>
      <xdr:rowOff>5461</xdr:rowOff>
    </xdr:to>
    <xdr:sp macro="" textlink="">
      <xdr:nvSpPr>
        <xdr:cNvPr id="138" name="楕円 137">
          <a:extLst>
            <a:ext uri="{FF2B5EF4-FFF2-40B4-BE49-F238E27FC236}">
              <a16:creationId xmlns:a16="http://schemas.microsoft.com/office/drawing/2014/main" id="{2DA624ED-C117-4EA1-9002-9D35C1AAEE77}"/>
            </a:ext>
          </a:extLst>
        </xdr:cNvPr>
        <xdr:cNvSpPr/>
      </xdr:nvSpPr>
      <xdr:spPr>
        <a:xfrm>
          <a:off x="6921500" y="693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125920</xdr:rowOff>
    </xdr:from>
    <xdr:to>
      <xdr:col>41</xdr:col>
      <xdr:colOff>50800</xdr:colOff>
      <xdr:row>40</xdr:row>
      <xdr:rowOff>126111</xdr:rowOff>
    </xdr:to>
    <xdr:cxnSp macro="">
      <xdr:nvCxnSpPr>
        <xdr:cNvPr id="139" name="直線コネクタ 138">
          <a:extLst>
            <a:ext uri="{FF2B5EF4-FFF2-40B4-BE49-F238E27FC236}">
              <a16:creationId xmlns:a16="http://schemas.microsoft.com/office/drawing/2014/main" id="{FDF6B496-1923-40A3-8311-83118E2411C2}"/>
            </a:ext>
          </a:extLst>
        </xdr:cNvPr>
        <xdr:cNvCxnSpPr/>
      </xdr:nvCxnSpPr>
      <xdr:spPr>
        <a:xfrm flipV="1">
          <a:off x="6972300" y="6983920"/>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40" name="n_1aveValue【道路】&#10;一人当たり延長">
          <a:extLst>
            <a:ext uri="{FF2B5EF4-FFF2-40B4-BE49-F238E27FC236}">
              <a16:creationId xmlns:a16="http://schemas.microsoft.com/office/drawing/2014/main" id="{820B1E9F-F652-4C33-BBA0-8CBB18F663B5}"/>
            </a:ext>
          </a:extLst>
        </xdr:cNvPr>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41" name="n_2aveValue【道路】&#10;一人当たり延長">
          <a:extLst>
            <a:ext uri="{FF2B5EF4-FFF2-40B4-BE49-F238E27FC236}">
              <a16:creationId xmlns:a16="http://schemas.microsoft.com/office/drawing/2014/main" id="{08AF419F-7D3F-41FD-B415-CB94B1757A8B}"/>
            </a:ext>
          </a:extLst>
        </xdr:cNvPr>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42" name="n_3aveValue【道路】&#10;一人当たり延長">
          <a:extLst>
            <a:ext uri="{FF2B5EF4-FFF2-40B4-BE49-F238E27FC236}">
              <a16:creationId xmlns:a16="http://schemas.microsoft.com/office/drawing/2014/main" id="{242CF544-3334-486D-B674-3474C6C06E6F}"/>
            </a:ext>
          </a:extLst>
        </xdr:cNvPr>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43" name="n_4aveValue【道路】&#10;一人当たり延長">
          <a:extLst>
            <a:ext uri="{FF2B5EF4-FFF2-40B4-BE49-F238E27FC236}">
              <a16:creationId xmlns:a16="http://schemas.microsoft.com/office/drawing/2014/main" id="{B9200BE2-FE9D-46A4-B60C-EA77C7D65E81}"/>
            </a:ext>
          </a:extLst>
        </xdr:cNvPr>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163961</xdr:rowOff>
    </xdr:from>
    <xdr:ext cx="469744" cy="259045"/>
    <xdr:sp macro="" textlink="">
      <xdr:nvSpPr>
        <xdr:cNvPr id="144" name="n_1mainValue【道路】&#10;一人当たり延長">
          <a:extLst>
            <a:ext uri="{FF2B5EF4-FFF2-40B4-BE49-F238E27FC236}">
              <a16:creationId xmlns:a16="http://schemas.microsoft.com/office/drawing/2014/main" id="{2A3D3ED0-81C7-45A3-99BE-70D5D7188222}"/>
            </a:ext>
          </a:extLst>
        </xdr:cNvPr>
        <xdr:cNvSpPr txBox="1"/>
      </xdr:nvSpPr>
      <xdr:spPr>
        <a:xfrm>
          <a:off x="9391727" y="702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167771</xdr:rowOff>
    </xdr:from>
    <xdr:ext cx="469744" cy="259045"/>
    <xdr:sp macro="" textlink="">
      <xdr:nvSpPr>
        <xdr:cNvPr id="145" name="n_2mainValue【道路】&#10;一人当たり延長">
          <a:extLst>
            <a:ext uri="{FF2B5EF4-FFF2-40B4-BE49-F238E27FC236}">
              <a16:creationId xmlns:a16="http://schemas.microsoft.com/office/drawing/2014/main" id="{DAB6D44F-DEA4-477E-8327-984CE3355EBE}"/>
            </a:ext>
          </a:extLst>
        </xdr:cNvPr>
        <xdr:cNvSpPr txBox="1"/>
      </xdr:nvSpPr>
      <xdr:spPr>
        <a:xfrm>
          <a:off x="8515427" y="702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167847</xdr:rowOff>
    </xdr:from>
    <xdr:ext cx="469744" cy="259045"/>
    <xdr:sp macro="" textlink="">
      <xdr:nvSpPr>
        <xdr:cNvPr id="146" name="n_3mainValue【道路】&#10;一人当たり延長">
          <a:extLst>
            <a:ext uri="{FF2B5EF4-FFF2-40B4-BE49-F238E27FC236}">
              <a16:creationId xmlns:a16="http://schemas.microsoft.com/office/drawing/2014/main" id="{C7AFFDAC-DE0E-48CA-A03C-220E3F381696}"/>
            </a:ext>
          </a:extLst>
        </xdr:cNvPr>
        <xdr:cNvSpPr txBox="1"/>
      </xdr:nvSpPr>
      <xdr:spPr>
        <a:xfrm>
          <a:off x="7626427" y="702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168038</xdr:rowOff>
    </xdr:from>
    <xdr:ext cx="469744" cy="259045"/>
    <xdr:sp macro="" textlink="">
      <xdr:nvSpPr>
        <xdr:cNvPr id="147" name="n_4mainValue【道路】&#10;一人当たり延長">
          <a:extLst>
            <a:ext uri="{FF2B5EF4-FFF2-40B4-BE49-F238E27FC236}">
              <a16:creationId xmlns:a16="http://schemas.microsoft.com/office/drawing/2014/main" id="{0E737484-0E25-405F-AC01-0080FE5B3150}"/>
            </a:ext>
          </a:extLst>
        </xdr:cNvPr>
        <xdr:cNvSpPr txBox="1"/>
      </xdr:nvSpPr>
      <xdr:spPr>
        <a:xfrm>
          <a:off x="6737427" y="702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B5F516A5-2D5D-48F6-A461-3D58AD5623F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93ABAE2E-557F-4E6D-BF67-642780FAAA9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DA743F96-99C1-4AAF-A969-1F473048C90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FE5433FF-884F-41B1-874C-D7837484361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BEA150CE-46EB-4CB6-8F0C-2C62CC8DE11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77B7B5B2-C0DF-4DE0-8929-214C597B3CC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BE27A577-EFB3-40B8-BE93-5BAA14AF54D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953F8ACF-C127-4C2F-86D9-72CD404DE43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EB19B5AB-809F-4A73-B098-2A5D9F8C663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F0D60C15-9AED-4727-A39C-24167AFA30E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14B05DA0-0B25-410B-850D-A24E393EA92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CCB4B5BD-B6A1-46B2-BFD3-E253276A186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55A02E11-A936-4378-AECF-FA365B3A83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5D124FAA-F3FC-4568-B89C-6C397E2CFE2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AC67757A-F495-4C8C-B5F6-5981BC6D517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14CB6C80-6214-49FE-8C3A-3BE07172D47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A6E9391B-87CE-4B4D-8EF8-EB504976458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ABD503D8-E354-4C20-8B92-9C4AC6EA929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6A97FC74-F4D4-4377-A718-C2A0B795339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4B481A4A-CEC6-43EA-A718-9B1D8D60372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36D15C27-D464-4D61-A2B0-47AFFF39CDC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53C97586-63A9-4F4D-8B04-9816F18588C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D0BE4A89-DE48-40C9-A43C-102680E938C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30624381-9598-4BC1-A2DD-03012C5817E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3F75E0EF-92E6-4520-A4E0-1BF73386794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45B44652-F584-4980-BDE8-D30C33157924}"/>
            </a:ext>
          </a:extLst>
        </xdr:cNvPr>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C4A40485-464B-4E9B-9756-03921C7753CC}"/>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530449C1-4C7B-48AC-A4D6-C41CC61982FB}"/>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BE2CFB8A-7201-4EA6-A20D-80C89E02FC0D}"/>
            </a:ext>
          </a:extLst>
        </xdr:cNvPr>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a:extLst>
            <a:ext uri="{FF2B5EF4-FFF2-40B4-BE49-F238E27FC236}">
              <a16:creationId xmlns:a16="http://schemas.microsoft.com/office/drawing/2014/main" id="{D645C79C-DB35-4440-8B8E-E549AAFFC72D}"/>
            </a:ext>
          </a:extLst>
        </xdr:cNvPr>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35733EC5-76EB-4F3B-8140-3032027B2203}"/>
            </a:ext>
          </a:extLst>
        </xdr:cNvPr>
        <xdr:cNvSpPr txBox="1"/>
      </xdr:nvSpPr>
      <xdr:spPr>
        <a:xfrm>
          <a:off x="4673600" y="1023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a:extLst>
            <a:ext uri="{FF2B5EF4-FFF2-40B4-BE49-F238E27FC236}">
              <a16:creationId xmlns:a16="http://schemas.microsoft.com/office/drawing/2014/main" id="{FB5B4560-1B56-4897-B377-D35E31124AE5}"/>
            </a:ext>
          </a:extLst>
        </xdr:cNvPr>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a:extLst>
            <a:ext uri="{FF2B5EF4-FFF2-40B4-BE49-F238E27FC236}">
              <a16:creationId xmlns:a16="http://schemas.microsoft.com/office/drawing/2014/main" id="{7EAE72B0-52AC-4CCF-A87C-053BF357EA4F}"/>
            </a:ext>
          </a:extLst>
        </xdr:cNvPr>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a:extLst>
            <a:ext uri="{FF2B5EF4-FFF2-40B4-BE49-F238E27FC236}">
              <a16:creationId xmlns:a16="http://schemas.microsoft.com/office/drawing/2014/main" id="{2E118378-3EB4-44ED-B517-7020AB548CA8}"/>
            </a:ext>
          </a:extLst>
        </xdr:cNvPr>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a:extLst>
            <a:ext uri="{FF2B5EF4-FFF2-40B4-BE49-F238E27FC236}">
              <a16:creationId xmlns:a16="http://schemas.microsoft.com/office/drawing/2014/main" id="{56612B15-A03F-4B66-B61D-C738B607AE10}"/>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a:extLst>
            <a:ext uri="{FF2B5EF4-FFF2-40B4-BE49-F238E27FC236}">
              <a16:creationId xmlns:a16="http://schemas.microsoft.com/office/drawing/2014/main" id="{F89AD6E6-44B8-41C5-AC95-3323A4F1E47F}"/>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273D62F-3B7D-40C4-BDEC-FAF793A1612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CC0BE1F-55A9-4087-9417-33F18C53CBD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E74787A-B594-44F5-A05A-004C98D67B6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163C117-F7FD-4005-8615-D40BC997811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8D0CD7D-FA02-4016-B644-7FD39F22EE8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89" name="楕円 188">
          <a:extLst>
            <a:ext uri="{FF2B5EF4-FFF2-40B4-BE49-F238E27FC236}">
              <a16:creationId xmlns:a16="http://schemas.microsoft.com/office/drawing/2014/main" id="{6FB9AD06-2640-47DF-A47D-F1C3DCF1CF18}"/>
            </a:ext>
          </a:extLst>
        </xdr:cNvPr>
        <xdr:cNvSpPr/>
      </xdr:nvSpPr>
      <xdr:spPr>
        <a:xfrm>
          <a:off x="45847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146430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244D8522-C64F-4C9B-A836-7F061FA99AD0}"/>
            </a:ext>
          </a:extLst>
        </xdr:cNvPr>
        <xdr:cNvSpPr txBox="1"/>
      </xdr:nvSpPr>
      <xdr:spPr>
        <a:xfrm>
          <a:off x="4673600"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132080</xdr:rowOff>
    </xdr:from>
    <xdr:to>
      <xdr:col>20</xdr:col>
      <xdr:colOff>38100</xdr:colOff>
      <xdr:row>61</xdr:row>
      <xdr:rowOff>62230</xdr:rowOff>
    </xdr:to>
    <xdr:sp macro="" textlink="">
      <xdr:nvSpPr>
        <xdr:cNvPr id="191" name="楕円 190">
          <a:extLst>
            <a:ext uri="{FF2B5EF4-FFF2-40B4-BE49-F238E27FC236}">
              <a16:creationId xmlns:a16="http://schemas.microsoft.com/office/drawing/2014/main" id="{BF12C061-9C28-4352-A486-07E14F9A5B1D}"/>
            </a:ext>
          </a:extLst>
        </xdr:cNvPr>
        <xdr:cNvSpPr/>
      </xdr:nvSpPr>
      <xdr:spPr>
        <a:xfrm>
          <a:off x="3746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xdr:rowOff>
    </xdr:from>
    <xdr:to>
      <xdr:col>24</xdr:col>
      <xdr:colOff>63500</xdr:colOff>
      <xdr:row>61</xdr:row>
      <xdr:rowOff>47353</xdr:rowOff>
    </xdr:to>
    <xdr:cxnSp macro="">
      <xdr:nvCxnSpPr>
        <xdr:cNvPr id="192" name="直線コネクタ 191">
          <a:extLst>
            <a:ext uri="{FF2B5EF4-FFF2-40B4-BE49-F238E27FC236}">
              <a16:creationId xmlns:a16="http://schemas.microsoft.com/office/drawing/2014/main" id="{265CCA85-2E4A-4C77-96DB-8948DDB50275}"/>
            </a:ext>
          </a:extLst>
        </xdr:cNvPr>
        <xdr:cNvCxnSpPr/>
      </xdr:nvCxnSpPr>
      <xdr:spPr>
        <a:xfrm>
          <a:off x="3797300" y="1046988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109220</xdr:rowOff>
    </xdr:from>
    <xdr:to>
      <xdr:col>15</xdr:col>
      <xdr:colOff>101600</xdr:colOff>
      <xdr:row>61</xdr:row>
      <xdr:rowOff>39370</xdr:rowOff>
    </xdr:to>
    <xdr:sp macro="" textlink="">
      <xdr:nvSpPr>
        <xdr:cNvPr id="193" name="楕円 192">
          <a:extLst>
            <a:ext uri="{FF2B5EF4-FFF2-40B4-BE49-F238E27FC236}">
              <a16:creationId xmlns:a16="http://schemas.microsoft.com/office/drawing/2014/main" id="{9D688776-B296-42A3-9552-EEA54C4526E4}"/>
            </a:ext>
          </a:extLst>
        </xdr:cNvPr>
        <xdr:cNvSpPr/>
      </xdr:nvSpPr>
      <xdr:spPr>
        <a:xfrm>
          <a:off x="2857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160020</xdr:rowOff>
    </xdr:from>
    <xdr:to>
      <xdr:col>19</xdr:col>
      <xdr:colOff>177800</xdr:colOff>
      <xdr:row>61</xdr:row>
      <xdr:rowOff>11430</xdr:rowOff>
    </xdr:to>
    <xdr:cxnSp macro="">
      <xdr:nvCxnSpPr>
        <xdr:cNvPr id="194" name="直線コネクタ 193">
          <a:extLst>
            <a:ext uri="{FF2B5EF4-FFF2-40B4-BE49-F238E27FC236}">
              <a16:creationId xmlns:a16="http://schemas.microsoft.com/office/drawing/2014/main" id="{9BF6A777-D349-432E-A929-D110E511BBB1}"/>
            </a:ext>
          </a:extLst>
        </xdr:cNvPr>
        <xdr:cNvCxnSpPr/>
      </xdr:nvCxnSpPr>
      <xdr:spPr>
        <a:xfrm>
          <a:off x="2908300" y="10447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87993</xdr:rowOff>
    </xdr:from>
    <xdr:to>
      <xdr:col>10</xdr:col>
      <xdr:colOff>165100</xdr:colOff>
      <xdr:row>61</xdr:row>
      <xdr:rowOff>18143</xdr:rowOff>
    </xdr:to>
    <xdr:sp macro="" textlink="">
      <xdr:nvSpPr>
        <xdr:cNvPr id="195" name="楕円 194">
          <a:extLst>
            <a:ext uri="{FF2B5EF4-FFF2-40B4-BE49-F238E27FC236}">
              <a16:creationId xmlns:a16="http://schemas.microsoft.com/office/drawing/2014/main" id="{85087C3B-0EAA-48B8-BB26-DCDE4F08EF26}"/>
            </a:ext>
          </a:extLst>
        </xdr:cNvPr>
        <xdr:cNvSpPr/>
      </xdr:nvSpPr>
      <xdr:spPr>
        <a:xfrm>
          <a:off x="1968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138793</xdr:rowOff>
    </xdr:from>
    <xdr:to>
      <xdr:col>15</xdr:col>
      <xdr:colOff>50800</xdr:colOff>
      <xdr:row>60</xdr:row>
      <xdr:rowOff>160020</xdr:rowOff>
    </xdr:to>
    <xdr:cxnSp macro="">
      <xdr:nvCxnSpPr>
        <xdr:cNvPr id="196" name="直線コネクタ 195">
          <a:extLst>
            <a:ext uri="{FF2B5EF4-FFF2-40B4-BE49-F238E27FC236}">
              <a16:creationId xmlns:a16="http://schemas.microsoft.com/office/drawing/2014/main" id="{A3C119A0-D1A7-4544-9571-65C7764EDE27}"/>
            </a:ext>
          </a:extLst>
        </xdr:cNvPr>
        <xdr:cNvCxnSpPr/>
      </xdr:nvCxnSpPr>
      <xdr:spPr>
        <a:xfrm>
          <a:off x="2019300" y="1042579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71665</xdr:rowOff>
    </xdr:from>
    <xdr:to>
      <xdr:col>6</xdr:col>
      <xdr:colOff>38100</xdr:colOff>
      <xdr:row>61</xdr:row>
      <xdr:rowOff>1815</xdr:rowOff>
    </xdr:to>
    <xdr:sp macro="" textlink="">
      <xdr:nvSpPr>
        <xdr:cNvPr id="197" name="楕円 196">
          <a:extLst>
            <a:ext uri="{FF2B5EF4-FFF2-40B4-BE49-F238E27FC236}">
              <a16:creationId xmlns:a16="http://schemas.microsoft.com/office/drawing/2014/main" id="{96218D84-A4E1-4B09-8F46-17CDA750F3DB}"/>
            </a:ext>
          </a:extLst>
        </xdr:cNvPr>
        <xdr:cNvSpPr/>
      </xdr:nvSpPr>
      <xdr:spPr>
        <a:xfrm>
          <a:off x="1079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122465</xdr:rowOff>
    </xdr:from>
    <xdr:to>
      <xdr:col>10</xdr:col>
      <xdr:colOff>114300</xdr:colOff>
      <xdr:row>60</xdr:row>
      <xdr:rowOff>138793</xdr:rowOff>
    </xdr:to>
    <xdr:cxnSp macro="">
      <xdr:nvCxnSpPr>
        <xdr:cNvPr id="198" name="直線コネクタ 197">
          <a:extLst>
            <a:ext uri="{FF2B5EF4-FFF2-40B4-BE49-F238E27FC236}">
              <a16:creationId xmlns:a16="http://schemas.microsoft.com/office/drawing/2014/main" id="{FAE6111C-9E90-4A94-ABFA-B5EFF2BA09B1}"/>
            </a:ext>
          </a:extLst>
        </xdr:cNvPr>
        <xdr:cNvCxnSpPr/>
      </xdr:nvCxnSpPr>
      <xdr:spPr>
        <a:xfrm>
          <a:off x="1130300" y="1040946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ED6606EB-A1B0-4E2A-BC3D-DB53C83FFEAA}"/>
            </a:ext>
          </a:extLst>
        </xdr:cNvPr>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D20EE6CB-9073-4825-A3E4-D1833365997E}"/>
            </a:ext>
          </a:extLst>
        </xdr:cNvPr>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BE04C3F9-0010-45C4-974F-EE73B1EA9178}"/>
            </a:ext>
          </a:extLst>
        </xdr:cNvPr>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7B126551-A4CE-40B9-BECC-D777CD1AC85B}"/>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53357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3531EDDF-FC16-46DD-A809-A94B508A3A09}"/>
            </a:ext>
          </a:extLst>
        </xdr:cNvPr>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7436E2CC-04FF-4D0C-BEBC-BCA7CD5DCCC9}"/>
            </a:ext>
          </a:extLst>
        </xdr:cNvPr>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9270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11477A48-EEB1-4F52-9DEB-B237143279A6}"/>
            </a:ext>
          </a:extLst>
        </xdr:cNvPr>
        <xdr:cNvSpPr txBox="1"/>
      </xdr:nvSpPr>
      <xdr:spPr>
        <a:xfrm>
          <a:off x="1816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164392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5BE0078C-EAA6-4A6C-A158-C89AF1A4A3D4}"/>
            </a:ext>
          </a:extLst>
        </xdr:cNvPr>
        <xdr:cNvSpPr txBox="1"/>
      </xdr:nvSpPr>
      <xdr:spPr>
        <a:xfrm>
          <a:off x="927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41196687-9D05-4D3E-AE0C-CED5D015191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744F3D9A-A6AB-4F32-8C00-0BF99BFF089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BF166037-DC2F-42A6-B8FB-817568C07D9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5FB28B6A-5A83-4395-8A52-E32B43BC5DA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8216435B-20E3-4E3D-9C12-C86C63AE45A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F416748D-8C21-45BF-8E18-EECE8201B82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FB2F2EC3-0456-4730-9EB7-821BD9DD1E0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85DBC388-03EF-4E8D-A320-A09AF6F8FB1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6555883A-8A4A-4A30-BE21-1562BD8EF1A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DE5A205-71B6-448A-9855-79F00A1A291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C4C6E7DA-96CD-452B-91F6-BFDBFC8EDF8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3E0FB39C-4086-48E9-9317-824A25669CE9}"/>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587CFC32-4819-4248-8C91-47DFFC694E36}"/>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a:extLst>
            <a:ext uri="{FF2B5EF4-FFF2-40B4-BE49-F238E27FC236}">
              <a16:creationId xmlns:a16="http://schemas.microsoft.com/office/drawing/2014/main" id="{E4BB234D-2631-4B14-AC72-A58BA72726FE}"/>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B03B152A-9CB6-482B-8088-D90F3D5EE5D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a:extLst>
            <a:ext uri="{FF2B5EF4-FFF2-40B4-BE49-F238E27FC236}">
              <a16:creationId xmlns:a16="http://schemas.microsoft.com/office/drawing/2014/main" id="{95298ABB-9BD0-4A55-896E-3B5BAE67BFDC}"/>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E95F57D-A939-42D0-955A-B3C8F537733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a:extLst>
            <a:ext uri="{FF2B5EF4-FFF2-40B4-BE49-F238E27FC236}">
              <a16:creationId xmlns:a16="http://schemas.microsoft.com/office/drawing/2014/main" id="{26A79204-1780-4B7C-9E7E-BB1F7AF6D196}"/>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19F06D6E-568D-4FB9-8282-D40A8BEA157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6A756EB6-C0FD-44F2-A2BB-444D1793D30D}"/>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351E2286-491D-452C-8ED0-06D46F6459D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B371908C-835D-4617-873C-EFCB4B777942}"/>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A458346B-BE8D-4CBB-9309-324D80C16EA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39CBA324-703C-4A35-9E99-B7E9D14A6CC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CB96B194-5DC5-4587-BC11-0ED3F1CC91D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a:extLst>
            <a:ext uri="{FF2B5EF4-FFF2-40B4-BE49-F238E27FC236}">
              <a16:creationId xmlns:a16="http://schemas.microsoft.com/office/drawing/2014/main" id="{6402C07E-04D5-4CC4-89B5-A9B8D8B5CE82}"/>
            </a:ext>
          </a:extLst>
        </xdr:cNvPr>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E730A8B5-FD5E-455C-BFD4-8C3AD104E346}"/>
            </a:ext>
          </a:extLst>
        </xdr:cNvPr>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a:extLst>
            <a:ext uri="{FF2B5EF4-FFF2-40B4-BE49-F238E27FC236}">
              <a16:creationId xmlns:a16="http://schemas.microsoft.com/office/drawing/2014/main" id="{448E5578-C72E-4C93-B905-C4A99C3D57DE}"/>
            </a:ext>
          </a:extLst>
        </xdr:cNvPr>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BE0A2C79-6601-419A-87B4-DF5F4141F91D}"/>
            </a:ext>
          </a:extLst>
        </xdr:cNvPr>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a:extLst>
            <a:ext uri="{FF2B5EF4-FFF2-40B4-BE49-F238E27FC236}">
              <a16:creationId xmlns:a16="http://schemas.microsoft.com/office/drawing/2014/main" id="{6EDEDAD7-C8B4-4403-9D18-2EBF1F6A0001}"/>
            </a:ext>
          </a:extLst>
        </xdr:cNvPr>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55213B1E-7840-4F8C-9492-7FEC2FCFA974}"/>
            </a:ext>
          </a:extLst>
        </xdr:cNvPr>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a:extLst>
            <a:ext uri="{FF2B5EF4-FFF2-40B4-BE49-F238E27FC236}">
              <a16:creationId xmlns:a16="http://schemas.microsoft.com/office/drawing/2014/main" id="{67A311CC-3837-4AD2-9268-35C89E61F3A2}"/>
            </a:ext>
          </a:extLst>
        </xdr:cNvPr>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a:extLst>
            <a:ext uri="{FF2B5EF4-FFF2-40B4-BE49-F238E27FC236}">
              <a16:creationId xmlns:a16="http://schemas.microsoft.com/office/drawing/2014/main" id="{E4EFB225-E263-43F2-B238-C48E75F161A8}"/>
            </a:ext>
          </a:extLst>
        </xdr:cNvPr>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a:extLst>
            <a:ext uri="{FF2B5EF4-FFF2-40B4-BE49-F238E27FC236}">
              <a16:creationId xmlns:a16="http://schemas.microsoft.com/office/drawing/2014/main" id="{8CA3BD22-843F-4A9D-B728-534FA717437B}"/>
            </a:ext>
          </a:extLst>
        </xdr:cNvPr>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a:extLst>
            <a:ext uri="{FF2B5EF4-FFF2-40B4-BE49-F238E27FC236}">
              <a16:creationId xmlns:a16="http://schemas.microsoft.com/office/drawing/2014/main" id="{577F4640-F8B4-4588-B25E-9D89C74E59DB}"/>
            </a:ext>
          </a:extLst>
        </xdr:cNvPr>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a:extLst>
            <a:ext uri="{FF2B5EF4-FFF2-40B4-BE49-F238E27FC236}">
              <a16:creationId xmlns:a16="http://schemas.microsoft.com/office/drawing/2014/main" id="{97911E52-4988-4ADC-B231-8297025CA3EE}"/>
            </a:ext>
          </a:extLst>
        </xdr:cNvPr>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F8788A9-0572-405E-AAF0-E898C5B86B9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3F86E27-B7C1-4085-8668-BA6CBDE2AA0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C5E5A81-C54E-438A-B45F-EAFBA650520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3AC1532-D00A-47E7-8A0C-1B513004FE8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5E12A0BF-33C7-49F4-9292-77C761D955B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48104</xdr:rowOff>
    </xdr:from>
    <xdr:to>
      <xdr:col>55</xdr:col>
      <xdr:colOff>50800</xdr:colOff>
      <xdr:row>64</xdr:row>
      <xdr:rowOff>149704</xdr:rowOff>
    </xdr:to>
    <xdr:sp macro="" textlink="">
      <xdr:nvSpPr>
        <xdr:cNvPr id="248" name="楕円 247">
          <a:extLst>
            <a:ext uri="{FF2B5EF4-FFF2-40B4-BE49-F238E27FC236}">
              <a16:creationId xmlns:a16="http://schemas.microsoft.com/office/drawing/2014/main" id="{BC815DCF-45DB-4DEF-B244-5FAFC7D30291}"/>
            </a:ext>
          </a:extLst>
        </xdr:cNvPr>
        <xdr:cNvSpPr/>
      </xdr:nvSpPr>
      <xdr:spPr>
        <a:xfrm>
          <a:off x="10426700" y="1102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162262</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2E10425F-E925-4394-A2D0-8F400D7335FC}"/>
            </a:ext>
          </a:extLst>
        </xdr:cNvPr>
        <xdr:cNvSpPr txBox="1"/>
      </xdr:nvSpPr>
      <xdr:spPr>
        <a:xfrm>
          <a:off x="10515600" y="1096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47713</xdr:rowOff>
    </xdr:from>
    <xdr:to>
      <xdr:col>50</xdr:col>
      <xdr:colOff>165100</xdr:colOff>
      <xdr:row>64</xdr:row>
      <xdr:rowOff>149313</xdr:rowOff>
    </xdr:to>
    <xdr:sp macro="" textlink="">
      <xdr:nvSpPr>
        <xdr:cNvPr id="250" name="楕円 249">
          <a:extLst>
            <a:ext uri="{FF2B5EF4-FFF2-40B4-BE49-F238E27FC236}">
              <a16:creationId xmlns:a16="http://schemas.microsoft.com/office/drawing/2014/main" id="{37AC1B46-6439-4538-ADE7-D6D3258DCBC7}"/>
            </a:ext>
          </a:extLst>
        </xdr:cNvPr>
        <xdr:cNvSpPr/>
      </xdr:nvSpPr>
      <xdr:spPr>
        <a:xfrm>
          <a:off x="9588500" y="1102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98513</xdr:rowOff>
    </xdr:from>
    <xdr:to>
      <xdr:col>55</xdr:col>
      <xdr:colOff>0</xdr:colOff>
      <xdr:row>64</xdr:row>
      <xdr:rowOff>98904</xdr:rowOff>
    </xdr:to>
    <xdr:cxnSp macro="">
      <xdr:nvCxnSpPr>
        <xdr:cNvPr id="251" name="直線コネクタ 250">
          <a:extLst>
            <a:ext uri="{FF2B5EF4-FFF2-40B4-BE49-F238E27FC236}">
              <a16:creationId xmlns:a16="http://schemas.microsoft.com/office/drawing/2014/main" id="{D0321A22-A894-4A05-B083-F5D0CE1EAA0B}"/>
            </a:ext>
          </a:extLst>
        </xdr:cNvPr>
        <xdr:cNvCxnSpPr/>
      </xdr:nvCxnSpPr>
      <xdr:spPr>
        <a:xfrm>
          <a:off x="9639300" y="11071313"/>
          <a:ext cx="8382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47792</xdr:rowOff>
    </xdr:from>
    <xdr:to>
      <xdr:col>46</xdr:col>
      <xdr:colOff>38100</xdr:colOff>
      <xdr:row>64</xdr:row>
      <xdr:rowOff>149392</xdr:rowOff>
    </xdr:to>
    <xdr:sp macro="" textlink="">
      <xdr:nvSpPr>
        <xdr:cNvPr id="252" name="楕円 251">
          <a:extLst>
            <a:ext uri="{FF2B5EF4-FFF2-40B4-BE49-F238E27FC236}">
              <a16:creationId xmlns:a16="http://schemas.microsoft.com/office/drawing/2014/main" id="{BD577F0E-4C55-40DA-AA45-AD8D59155FB9}"/>
            </a:ext>
          </a:extLst>
        </xdr:cNvPr>
        <xdr:cNvSpPr/>
      </xdr:nvSpPr>
      <xdr:spPr>
        <a:xfrm>
          <a:off x="8699500" y="1102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98513</xdr:rowOff>
    </xdr:from>
    <xdr:to>
      <xdr:col>50</xdr:col>
      <xdr:colOff>114300</xdr:colOff>
      <xdr:row>64</xdr:row>
      <xdr:rowOff>98592</xdr:rowOff>
    </xdr:to>
    <xdr:cxnSp macro="">
      <xdr:nvCxnSpPr>
        <xdr:cNvPr id="253" name="直線コネクタ 252">
          <a:extLst>
            <a:ext uri="{FF2B5EF4-FFF2-40B4-BE49-F238E27FC236}">
              <a16:creationId xmlns:a16="http://schemas.microsoft.com/office/drawing/2014/main" id="{5AED4B81-4BD6-4309-9697-477C58AD8873}"/>
            </a:ext>
          </a:extLst>
        </xdr:cNvPr>
        <xdr:cNvCxnSpPr/>
      </xdr:nvCxnSpPr>
      <xdr:spPr>
        <a:xfrm flipV="1">
          <a:off x="8750300" y="11071313"/>
          <a:ext cx="8890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47791</xdr:rowOff>
    </xdr:from>
    <xdr:to>
      <xdr:col>41</xdr:col>
      <xdr:colOff>101600</xdr:colOff>
      <xdr:row>64</xdr:row>
      <xdr:rowOff>149391</xdr:rowOff>
    </xdr:to>
    <xdr:sp macro="" textlink="">
      <xdr:nvSpPr>
        <xdr:cNvPr id="254" name="楕円 253">
          <a:extLst>
            <a:ext uri="{FF2B5EF4-FFF2-40B4-BE49-F238E27FC236}">
              <a16:creationId xmlns:a16="http://schemas.microsoft.com/office/drawing/2014/main" id="{190A5F6A-0EEF-4740-BA1D-D213C01AB384}"/>
            </a:ext>
          </a:extLst>
        </xdr:cNvPr>
        <xdr:cNvSpPr/>
      </xdr:nvSpPr>
      <xdr:spPr>
        <a:xfrm>
          <a:off x="7810500" y="1102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98591</xdr:rowOff>
    </xdr:from>
    <xdr:to>
      <xdr:col>45</xdr:col>
      <xdr:colOff>177800</xdr:colOff>
      <xdr:row>64</xdr:row>
      <xdr:rowOff>98592</xdr:rowOff>
    </xdr:to>
    <xdr:cxnSp macro="">
      <xdr:nvCxnSpPr>
        <xdr:cNvPr id="255" name="直線コネクタ 254">
          <a:extLst>
            <a:ext uri="{FF2B5EF4-FFF2-40B4-BE49-F238E27FC236}">
              <a16:creationId xmlns:a16="http://schemas.microsoft.com/office/drawing/2014/main" id="{E79A2D0A-34D3-4EF2-9A9B-D6B14A68D2B4}"/>
            </a:ext>
          </a:extLst>
        </xdr:cNvPr>
        <xdr:cNvCxnSpPr/>
      </xdr:nvCxnSpPr>
      <xdr:spPr>
        <a:xfrm>
          <a:off x="7861300" y="11071391"/>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47826</xdr:rowOff>
    </xdr:from>
    <xdr:to>
      <xdr:col>36</xdr:col>
      <xdr:colOff>165100</xdr:colOff>
      <xdr:row>64</xdr:row>
      <xdr:rowOff>149426</xdr:rowOff>
    </xdr:to>
    <xdr:sp macro="" textlink="">
      <xdr:nvSpPr>
        <xdr:cNvPr id="256" name="楕円 255">
          <a:extLst>
            <a:ext uri="{FF2B5EF4-FFF2-40B4-BE49-F238E27FC236}">
              <a16:creationId xmlns:a16="http://schemas.microsoft.com/office/drawing/2014/main" id="{0E2B12AA-A2DF-4BE3-B822-2FE56CADA01B}"/>
            </a:ext>
          </a:extLst>
        </xdr:cNvPr>
        <xdr:cNvSpPr/>
      </xdr:nvSpPr>
      <xdr:spPr>
        <a:xfrm>
          <a:off x="6921500" y="1102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98591</xdr:rowOff>
    </xdr:from>
    <xdr:to>
      <xdr:col>41</xdr:col>
      <xdr:colOff>50800</xdr:colOff>
      <xdr:row>64</xdr:row>
      <xdr:rowOff>98626</xdr:rowOff>
    </xdr:to>
    <xdr:cxnSp macro="">
      <xdr:nvCxnSpPr>
        <xdr:cNvPr id="257" name="直線コネクタ 256">
          <a:extLst>
            <a:ext uri="{FF2B5EF4-FFF2-40B4-BE49-F238E27FC236}">
              <a16:creationId xmlns:a16="http://schemas.microsoft.com/office/drawing/2014/main" id="{042922E3-955C-40B6-96EB-529445554B9F}"/>
            </a:ext>
          </a:extLst>
        </xdr:cNvPr>
        <xdr:cNvCxnSpPr/>
      </xdr:nvCxnSpPr>
      <xdr:spPr>
        <a:xfrm flipV="1">
          <a:off x="6972300" y="11071391"/>
          <a:ext cx="8890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17F43A4A-A790-4C01-979E-38DFBA710C72}"/>
            </a:ext>
          </a:extLst>
        </xdr:cNvPr>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F760A5F7-F6F9-4FCE-8B42-916FA8391ACE}"/>
            </a:ext>
          </a:extLst>
        </xdr:cNvPr>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99081130-8514-4699-8EA9-617A2816A91B}"/>
            </a:ext>
          </a:extLst>
        </xdr:cNvPr>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30EDC6DF-0D86-4A4C-A1DC-AC5F034B328C}"/>
            </a:ext>
          </a:extLst>
        </xdr:cNvPr>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140440</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01E5B309-4786-4629-9654-97CD910E9A30}"/>
            </a:ext>
          </a:extLst>
        </xdr:cNvPr>
        <xdr:cNvSpPr txBox="1"/>
      </xdr:nvSpPr>
      <xdr:spPr>
        <a:xfrm>
          <a:off x="9359411" y="1111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140519</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DD4E91EB-2F04-461E-B3EF-C5544E106841}"/>
            </a:ext>
          </a:extLst>
        </xdr:cNvPr>
        <xdr:cNvSpPr txBox="1"/>
      </xdr:nvSpPr>
      <xdr:spPr>
        <a:xfrm>
          <a:off x="8483111" y="1111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140518</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165AA394-E750-4078-9F79-3E1AFA810D45}"/>
            </a:ext>
          </a:extLst>
        </xdr:cNvPr>
        <xdr:cNvSpPr txBox="1"/>
      </xdr:nvSpPr>
      <xdr:spPr>
        <a:xfrm>
          <a:off x="7594111" y="1111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140553</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F5CB3F5C-70EA-4F5F-8D45-A730722CC15B}"/>
            </a:ext>
          </a:extLst>
        </xdr:cNvPr>
        <xdr:cNvSpPr txBox="1"/>
      </xdr:nvSpPr>
      <xdr:spPr>
        <a:xfrm>
          <a:off x="6705111" y="1111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BDAA8DF8-838C-4F0D-9EAB-9FBC7E9991F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7ADB9D1-AE0C-4518-AFDE-5632F089543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2696DBBB-5802-4081-B691-324F3B4851C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1ACB4E37-283F-45B2-ACBD-5F5B5002AFA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BC11A0D2-1FA7-4FA5-B0C5-05FE50E6CF4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FC83DAC1-3A0F-4D56-9303-B967A87AE3C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932AF942-8332-47B9-AF76-BB6A8AD1B37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F904E560-E74C-4593-A295-5D6ED418C64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A6E26826-44D7-42B4-BC67-8CAE64B09EF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E9B24906-6AD8-4E96-82F1-FD204BF7650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90AE60E6-EA9A-45CC-9585-26F9D4EFB41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id="{A28B135B-6A76-4C9A-B2CC-B0A6ED43AC0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a:extLst>
            <a:ext uri="{FF2B5EF4-FFF2-40B4-BE49-F238E27FC236}">
              <a16:creationId xmlns:a16="http://schemas.microsoft.com/office/drawing/2014/main" id="{2A09AD58-E2F4-4E2A-A8FD-1F349E8558A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id="{B55FE3BA-5D3E-4D5A-BA5F-2161D16F174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id="{955B4C9C-8066-4FC7-933F-65F55A04B3D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id="{3244A991-872E-48BC-943E-23E4464657A9}"/>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id="{51C67656-EF9E-493E-B136-914BD2E47CD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id="{2F325623-AFEB-4125-BD64-84C21B87669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id="{8FEAB172-FD4B-4CB2-B03F-1021D570841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id="{7E7705D4-E150-4C16-97AC-CE4C226159F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id="{1BB087C6-E42A-4E85-9339-371EF8C000B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id="{71B31668-D2C1-4973-A232-B7A8AC5492B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a:extLst>
            <a:ext uri="{FF2B5EF4-FFF2-40B4-BE49-F238E27FC236}">
              <a16:creationId xmlns:a16="http://schemas.microsoft.com/office/drawing/2014/main" id="{C194E843-60AE-4435-8D8F-96118B31AA8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4CB13FE-A4AE-4E87-B7B9-EEB8C559115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a:extLst>
            <a:ext uri="{FF2B5EF4-FFF2-40B4-BE49-F238E27FC236}">
              <a16:creationId xmlns:a16="http://schemas.microsoft.com/office/drawing/2014/main" id="{EC4A0873-FF82-4783-A207-05E185B8752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91" name="直線コネクタ 290">
          <a:extLst>
            <a:ext uri="{FF2B5EF4-FFF2-40B4-BE49-F238E27FC236}">
              <a16:creationId xmlns:a16="http://schemas.microsoft.com/office/drawing/2014/main" id="{D01DEB2F-7446-4F8E-98AA-F0756D122727}"/>
            </a:ext>
          </a:extLst>
        </xdr:cNvPr>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a:extLst>
            <a:ext uri="{FF2B5EF4-FFF2-40B4-BE49-F238E27FC236}">
              <a16:creationId xmlns:a16="http://schemas.microsoft.com/office/drawing/2014/main" id="{148A4D28-0697-417D-A7C7-F9EA778B4CBA}"/>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a:extLst>
            <a:ext uri="{FF2B5EF4-FFF2-40B4-BE49-F238E27FC236}">
              <a16:creationId xmlns:a16="http://schemas.microsoft.com/office/drawing/2014/main" id="{711EAF0D-E670-427F-8018-2923BA506749}"/>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94" name="【公営住宅】&#10;有形固定資産減価償却率最大値テキスト">
          <a:extLst>
            <a:ext uri="{FF2B5EF4-FFF2-40B4-BE49-F238E27FC236}">
              <a16:creationId xmlns:a16="http://schemas.microsoft.com/office/drawing/2014/main" id="{C05A7E54-E98B-4D67-9758-CE1B48DDABA4}"/>
            </a:ext>
          </a:extLst>
        </xdr:cNvPr>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95" name="直線コネクタ 294">
          <a:extLst>
            <a:ext uri="{FF2B5EF4-FFF2-40B4-BE49-F238E27FC236}">
              <a16:creationId xmlns:a16="http://schemas.microsoft.com/office/drawing/2014/main" id="{19220E69-7924-416F-B6B5-065DEB54800F}"/>
            </a:ext>
          </a:extLst>
        </xdr:cNvPr>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96" name="【公営住宅】&#10;有形固定資産減価償却率平均値テキスト">
          <a:extLst>
            <a:ext uri="{FF2B5EF4-FFF2-40B4-BE49-F238E27FC236}">
              <a16:creationId xmlns:a16="http://schemas.microsoft.com/office/drawing/2014/main" id="{1B713E8A-AF97-4E21-82AE-62021A995789}"/>
            </a:ext>
          </a:extLst>
        </xdr:cNvPr>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7" name="フローチャート: 判断 296">
          <a:extLst>
            <a:ext uri="{FF2B5EF4-FFF2-40B4-BE49-F238E27FC236}">
              <a16:creationId xmlns:a16="http://schemas.microsoft.com/office/drawing/2014/main" id="{3252672B-6AF6-4AE4-BD00-735D067C3FC2}"/>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98" name="フローチャート: 判断 297">
          <a:extLst>
            <a:ext uri="{FF2B5EF4-FFF2-40B4-BE49-F238E27FC236}">
              <a16:creationId xmlns:a16="http://schemas.microsoft.com/office/drawing/2014/main" id="{C2DC1F3B-0DE2-4D3E-93A2-0CDDA623093E}"/>
            </a:ext>
          </a:extLst>
        </xdr:cNvPr>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99" name="フローチャート: 判断 298">
          <a:extLst>
            <a:ext uri="{FF2B5EF4-FFF2-40B4-BE49-F238E27FC236}">
              <a16:creationId xmlns:a16="http://schemas.microsoft.com/office/drawing/2014/main" id="{25ACEC4A-533D-4719-9082-AB31D5E6A325}"/>
            </a:ext>
          </a:extLst>
        </xdr:cNvPr>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00" name="フローチャート: 判断 299">
          <a:extLst>
            <a:ext uri="{FF2B5EF4-FFF2-40B4-BE49-F238E27FC236}">
              <a16:creationId xmlns:a16="http://schemas.microsoft.com/office/drawing/2014/main" id="{FBF26C59-8C9C-44FE-8E32-CD7A55F5DD4F}"/>
            </a:ext>
          </a:extLst>
        </xdr:cNvPr>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301" name="フローチャート: 判断 300">
          <a:extLst>
            <a:ext uri="{FF2B5EF4-FFF2-40B4-BE49-F238E27FC236}">
              <a16:creationId xmlns:a16="http://schemas.microsoft.com/office/drawing/2014/main" id="{A59F5B69-4B98-49B0-AE7E-955E0D008DCB}"/>
            </a:ext>
          </a:extLst>
        </xdr:cNvPr>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D17BC4A-CF51-463E-A9D0-5028AC06A30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06FB948-5173-4BEA-ADB8-70D4C005ADB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86D59B1-5350-44C4-B943-04158E896E9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D3BF53D9-A765-4A00-89B3-909FB187857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2E90C78C-E32C-41A2-8457-7F27ACD94D0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307" name="楕円 306">
          <a:extLst>
            <a:ext uri="{FF2B5EF4-FFF2-40B4-BE49-F238E27FC236}">
              <a16:creationId xmlns:a16="http://schemas.microsoft.com/office/drawing/2014/main" id="{EBA80965-D94D-42FE-A907-DE5D4DDF3856}"/>
            </a:ext>
          </a:extLst>
        </xdr:cNvPr>
        <xdr:cNvSpPr/>
      </xdr:nvSpPr>
      <xdr:spPr>
        <a:xfrm>
          <a:off x="4584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44466</xdr:rowOff>
    </xdr:from>
    <xdr:ext cx="405111" cy="259045"/>
    <xdr:sp macro="" textlink="">
      <xdr:nvSpPr>
        <xdr:cNvPr id="308" name="【公営住宅】&#10;有形固定資産減価償却率該当値テキスト">
          <a:extLst>
            <a:ext uri="{FF2B5EF4-FFF2-40B4-BE49-F238E27FC236}">
              <a16:creationId xmlns:a16="http://schemas.microsoft.com/office/drawing/2014/main" id="{3BE8F67F-B523-45A2-B6A7-BF9C3E56D4FC}"/>
            </a:ext>
          </a:extLst>
        </xdr:cNvPr>
        <xdr:cNvSpPr txBox="1"/>
      </xdr:nvSpPr>
      <xdr:spPr>
        <a:xfrm>
          <a:off x="4673600" y="14103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165281</xdr:rowOff>
    </xdr:from>
    <xdr:to>
      <xdr:col>20</xdr:col>
      <xdr:colOff>38100</xdr:colOff>
      <xdr:row>83</xdr:row>
      <xdr:rowOff>95431</xdr:rowOff>
    </xdr:to>
    <xdr:sp macro="" textlink="">
      <xdr:nvSpPr>
        <xdr:cNvPr id="309" name="楕円 308">
          <a:extLst>
            <a:ext uri="{FF2B5EF4-FFF2-40B4-BE49-F238E27FC236}">
              <a16:creationId xmlns:a16="http://schemas.microsoft.com/office/drawing/2014/main" id="{BF2BD9EF-B736-44E5-B5CA-6844369FDC07}"/>
            </a:ext>
          </a:extLst>
        </xdr:cNvPr>
        <xdr:cNvSpPr/>
      </xdr:nvSpPr>
      <xdr:spPr>
        <a:xfrm>
          <a:off x="37465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44631</xdr:rowOff>
    </xdr:from>
    <xdr:to>
      <xdr:col>24</xdr:col>
      <xdr:colOff>63500</xdr:colOff>
      <xdr:row>83</xdr:row>
      <xdr:rowOff>72389</xdr:rowOff>
    </xdr:to>
    <xdr:cxnSp macro="">
      <xdr:nvCxnSpPr>
        <xdr:cNvPr id="310" name="直線コネクタ 309">
          <a:extLst>
            <a:ext uri="{FF2B5EF4-FFF2-40B4-BE49-F238E27FC236}">
              <a16:creationId xmlns:a16="http://schemas.microsoft.com/office/drawing/2014/main" id="{A3015FE2-FDD3-4910-871A-9CA3282CEF61}"/>
            </a:ext>
          </a:extLst>
        </xdr:cNvPr>
        <xdr:cNvCxnSpPr/>
      </xdr:nvCxnSpPr>
      <xdr:spPr>
        <a:xfrm>
          <a:off x="3797300" y="14274981"/>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135889</xdr:rowOff>
    </xdr:from>
    <xdr:to>
      <xdr:col>15</xdr:col>
      <xdr:colOff>101600</xdr:colOff>
      <xdr:row>83</xdr:row>
      <xdr:rowOff>66039</xdr:rowOff>
    </xdr:to>
    <xdr:sp macro="" textlink="">
      <xdr:nvSpPr>
        <xdr:cNvPr id="311" name="楕円 310">
          <a:extLst>
            <a:ext uri="{FF2B5EF4-FFF2-40B4-BE49-F238E27FC236}">
              <a16:creationId xmlns:a16="http://schemas.microsoft.com/office/drawing/2014/main" id="{BB860A27-678B-416E-8A2D-069807995970}"/>
            </a:ext>
          </a:extLst>
        </xdr:cNvPr>
        <xdr:cNvSpPr/>
      </xdr:nvSpPr>
      <xdr:spPr>
        <a:xfrm>
          <a:off x="2857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15239</xdr:rowOff>
    </xdr:from>
    <xdr:to>
      <xdr:col>19</xdr:col>
      <xdr:colOff>177800</xdr:colOff>
      <xdr:row>83</xdr:row>
      <xdr:rowOff>44631</xdr:rowOff>
    </xdr:to>
    <xdr:cxnSp macro="">
      <xdr:nvCxnSpPr>
        <xdr:cNvPr id="312" name="直線コネクタ 311">
          <a:extLst>
            <a:ext uri="{FF2B5EF4-FFF2-40B4-BE49-F238E27FC236}">
              <a16:creationId xmlns:a16="http://schemas.microsoft.com/office/drawing/2014/main" id="{ED6D23C8-1D3E-4578-8F34-D3CA45EB8B8F}"/>
            </a:ext>
          </a:extLst>
        </xdr:cNvPr>
        <xdr:cNvCxnSpPr/>
      </xdr:nvCxnSpPr>
      <xdr:spPr>
        <a:xfrm>
          <a:off x="2908300" y="1424558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109764</xdr:rowOff>
    </xdr:from>
    <xdr:to>
      <xdr:col>10</xdr:col>
      <xdr:colOff>165100</xdr:colOff>
      <xdr:row>83</xdr:row>
      <xdr:rowOff>39914</xdr:rowOff>
    </xdr:to>
    <xdr:sp macro="" textlink="">
      <xdr:nvSpPr>
        <xdr:cNvPr id="313" name="楕円 312">
          <a:extLst>
            <a:ext uri="{FF2B5EF4-FFF2-40B4-BE49-F238E27FC236}">
              <a16:creationId xmlns:a16="http://schemas.microsoft.com/office/drawing/2014/main" id="{2C77CA97-1750-44F0-9D35-60CF0A465160}"/>
            </a:ext>
          </a:extLst>
        </xdr:cNvPr>
        <xdr:cNvSpPr/>
      </xdr:nvSpPr>
      <xdr:spPr>
        <a:xfrm>
          <a:off x="1968500" y="141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160564</xdr:rowOff>
    </xdr:from>
    <xdr:to>
      <xdr:col>15</xdr:col>
      <xdr:colOff>50800</xdr:colOff>
      <xdr:row>83</xdr:row>
      <xdr:rowOff>15239</xdr:rowOff>
    </xdr:to>
    <xdr:cxnSp macro="">
      <xdr:nvCxnSpPr>
        <xdr:cNvPr id="314" name="直線コネクタ 313">
          <a:extLst>
            <a:ext uri="{FF2B5EF4-FFF2-40B4-BE49-F238E27FC236}">
              <a16:creationId xmlns:a16="http://schemas.microsoft.com/office/drawing/2014/main" id="{7BA804FB-3B4C-4B34-94B1-B83F23D62621}"/>
            </a:ext>
          </a:extLst>
        </xdr:cNvPr>
        <xdr:cNvCxnSpPr/>
      </xdr:nvCxnSpPr>
      <xdr:spPr>
        <a:xfrm>
          <a:off x="2019300" y="1421946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80373</xdr:rowOff>
    </xdr:from>
    <xdr:to>
      <xdr:col>6</xdr:col>
      <xdr:colOff>38100</xdr:colOff>
      <xdr:row>83</xdr:row>
      <xdr:rowOff>10523</xdr:rowOff>
    </xdr:to>
    <xdr:sp macro="" textlink="">
      <xdr:nvSpPr>
        <xdr:cNvPr id="315" name="楕円 314">
          <a:extLst>
            <a:ext uri="{FF2B5EF4-FFF2-40B4-BE49-F238E27FC236}">
              <a16:creationId xmlns:a16="http://schemas.microsoft.com/office/drawing/2014/main" id="{140970C5-F338-4E6B-8132-A8C3A5E86266}"/>
            </a:ext>
          </a:extLst>
        </xdr:cNvPr>
        <xdr:cNvSpPr/>
      </xdr:nvSpPr>
      <xdr:spPr>
        <a:xfrm>
          <a:off x="10795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131173</xdr:rowOff>
    </xdr:from>
    <xdr:to>
      <xdr:col>10</xdr:col>
      <xdr:colOff>114300</xdr:colOff>
      <xdr:row>82</xdr:row>
      <xdr:rowOff>160564</xdr:rowOff>
    </xdr:to>
    <xdr:cxnSp macro="">
      <xdr:nvCxnSpPr>
        <xdr:cNvPr id="316" name="直線コネクタ 315">
          <a:extLst>
            <a:ext uri="{FF2B5EF4-FFF2-40B4-BE49-F238E27FC236}">
              <a16:creationId xmlns:a16="http://schemas.microsoft.com/office/drawing/2014/main" id="{773F9132-4C2B-483C-B967-E56CCA8E1539}"/>
            </a:ext>
          </a:extLst>
        </xdr:cNvPr>
        <xdr:cNvCxnSpPr/>
      </xdr:nvCxnSpPr>
      <xdr:spPr>
        <a:xfrm>
          <a:off x="1130300" y="1419007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129013</xdr:rowOff>
    </xdr:from>
    <xdr:ext cx="405111" cy="259045"/>
    <xdr:sp macro="" textlink="">
      <xdr:nvSpPr>
        <xdr:cNvPr id="317" name="n_1aveValue【公営住宅】&#10;有形固定資産減価償却率">
          <a:extLst>
            <a:ext uri="{FF2B5EF4-FFF2-40B4-BE49-F238E27FC236}">
              <a16:creationId xmlns:a16="http://schemas.microsoft.com/office/drawing/2014/main" id="{41AF7D24-B075-4161-81EE-200E67752A4D}"/>
            </a:ext>
          </a:extLst>
        </xdr:cNvPr>
        <xdr:cNvSpPr txBox="1"/>
      </xdr:nvSpPr>
      <xdr:spPr>
        <a:xfrm>
          <a:off x="35820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58800</xdr:rowOff>
    </xdr:from>
    <xdr:ext cx="405111" cy="259045"/>
    <xdr:sp macro="" textlink="">
      <xdr:nvSpPr>
        <xdr:cNvPr id="318" name="n_2aveValue【公営住宅】&#10;有形固定資産減価償却率">
          <a:extLst>
            <a:ext uri="{FF2B5EF4-FFF2-40B4-BE49-F238E27FC236}">
              <a16:creationId xmlns:a16="http://schemas.microsoft.com/office/drawing/2014/main" id="{6C612384-34C7-499D-895A-24638E554857}"/>
            </a:ext>
          </a:extLst>
        </xdr:cNvPr>
        <xdr:cNvSpPr txBox="1"/>
      </xdr:nvSpPr>
      <xdr:spPr>
        <a:xfrm>
          <a:off x="2705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104520</xdr:rowOff>
    </xdr:from>
    <xdr:ext cx="405111" cy="259045"/>
    <xdr:sp macro="" textlink="">
      <xdr:nvSpPr>
        <xdr:cNvPr id="319" name="n_3aveValue【公営住宅】&#10;有形固定資産減価償却率">
          <a:extLst>
            <a:ext uri="{FF2B5EF4-FFF2-40B4-BE49-F238E27FC236}">
              <a16:creationId xmlns:a16="http://schemas.microsoft.com/office/drawing/2014/main" id="{A3213AC2-0928-4673-8A03-2009759E4256}"/>
            </a:ext>
          </a:extLst>
        </xdr:cNvPr>
        <xdr:cNvSpPr txBox="1"/>
      </xdr:nvSpPr>
      <xdr:spPr>
        <a:xfrm>
          <a:off x="1816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120848</xdr:rowOff>
    </xdr:from>
    <xdr:ext cx="405111" cy="259045"/>
    <xdr:sp macro="" textlink="">
      <xdr:nvSpPr>
        <xdr:cNvPr id="320" name="n_4aveValue【公営住宅】&#10;有形固定資産減価償却率">
          <a:extLst>
            <a:ext uri="{FF2B5EF4-FFF2-40B4-BE49-F238E27FC236}">
              <a16:creationId xmlns:a16="http://schemas.microsoft.com/office/drawing/2014/main" id="{308E47C4-D449-479D-B103-8383F367D8C0}"/>
            </a:ext>
          </a:extLst>
        </xdr:cNvPr>
        <xdr:cNvSpPr txBox="1"/>
      </xdr:nvSpPr>
      <xdr:spPr>
        <a:xfrm>
          <a:off x="927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111958</xdr:rowOff>
    </xdr:from>
    <xdr:ext cx="405111" cy="259045"/>
    <xdr:sp macro="" textlink="">
      <xdr:nvSpPr>
        <xdr:cNvPr id="321" name="n_1mainValue【公営住宅】&#10;有形固定資産減価償却率">
          <a:extLst>
            <a:ext uri="{FF2B5EF4-FFF2-40B4-BE49-F238E27FC236}">
              <a16:creationId xmlns:a16="http://schemas.microsoft.com/office/drawing/2014/main" id="{F859F4B5-EAC3-4293-A277-1156DD8F52EF}"/>
            </a:ext>
          </a:extLst>
        </xdr:cNvPr>
        <xdr:cNvSpPr txBox="1"/>
      </xdr:nvSpPr>
      <xdr:spPr>
        <a:xfrm>
          <a:off x="35820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82566</xdr:rowOff>
    </xdr:from>
    <xdr:ext cx="405111" cy="259045"/>
    <xdr:sp macro="" textlink="">
      <xdr:nvSpPr>
        <xdr:cNvPr id="322" name="n_2mainValue【公営住宅】&#10;有形固定資産減価償却率">
          <a:extLst>
            <a:ext uri="{FF2B5EF4-FFF2-40B4-BE49-F238E27FC236}">
              <a16:creationId xmlns:a16="http://schemas.microsoft.com/office/drawing/2014/main" id="{537772AB-D0C6-4E9A-A666-EA9DF1B14A99}"/>
            </a:ext>
          </a:extLst>
        </xdr:cNvPr>
        <xdr:cNvSpPr txBox="1"/>
      </xdr:nvSpPr>
      <xdr:spPr>
        <a:xfrm>
          <a:off x="2705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56441</xdr:rowOff>
    </xdr:from>
    <xdr:ext cx="405111" cy="259045"/>
    <xdr:sp macro="" textlink="">
      <xdr:nvSpPr>
        <xdr:cNvPr id="323" name="n_3mainValue【公営住宅】&#10;有形固定資産減価償却率">
          <a:extLst>
            <a:ext uri="{FF2B5EF4-FFF2-40B4-BE49-F238E27FC236}">
              <a16:creationId xmlns:a16="http://schemas.microsoft.com/office/drawing/2014/main" id="{60A8AF35-8728-4CE5-A57E-6F31256225F0}"/>
            </a:ext>
          </a:extLst>
        </xdr:cNvPr>
        <xdr:cNvSpPr txBox="1"/>
      </xdr:nvSpPr>
      <xdr:spPr>
        <a:xfrm>
          <a:off x="18167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27050</xdr:rowOff>
    </xdr:from>
    <xdr:ext cx="405111" cy="259045"/>
    <xdr:sp macro="" textlink="">
      <xdr:nvSpPr>
        <xdr:cNvPr id="324" name="n_4mainValue【公営住宅】&#10;有形固定資産減価償却率">
          <a:extLst>
            <a:ext uri="{FF2B5EF4-FFF2-40B4-BE49-F238E27FC236}">
              <a16:creationId xmlns:a16="http://schemas.microsoft.com/office/drawing/2014/main" id="{1E222DC1-9F86-4C72-9EF0-FEC9A12E50BB}"/>
            </a:ext>
          </a:extLst>
        </xdr:cNvPr>
        <xdr:cNvSpPr txBox="1"/>
      </xdr:nvSpPr>
      <xdr:spPr>
        <a:xfrm>
          <a:off x="927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29F2EB34-2ACE-45EC-AE03-549A4A5E9E0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BB2201DB-720A-44E5-B9E6-0C60E61977D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2C95E56A-85BD-4452-A015-A9DE9E5101E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78C5F932-854E-4A9C-8CEA-078664958B4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DC08A042-1C56-4A92-BADE-FF8A0FFAF0D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F1FB9D41-0100-4D6F-A9E0-B7365B9899A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C66CB7B8-7FF0-4E11-8EBB-1F81576FBE8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2CF29404-765A-4E83-8969-887C3FE6A30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3C47DDC0-33A3-4EB5-8774-FBEF843DE9E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F8BFF20B-D45A-44D1-84D4-5FE088822AA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5" name="直線コネクタ 334">
          <a:extLst>
            <a:ext uri="{FF2B5EF4-FFF2-40B4-BE49-F238E27FC236}">
              <a16:creationId xmlns:a16="http://schemas.microsoft.com/office/drawing/2014/main" id="{40CE7968-45D2-4177-942B-DDFE65A1D8E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6" name="テキスト ボックス 335">
          <a:extLst>
            <a:ext uri="{FF2B5EF4-FFF2-40B4-BE49-F238E27FC236}">
              <a16:creationId xmlns:a16="http://schemas.microsoft.com/office/drawing/2014/main" id="{44BE08CA-2A7F-4A41-AE22-3523AE5EF931}"/>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7" name="直線コネクタ 336">
          <a:extLst>
            <a:ext uri="{FF2B5EF4-FFF2-40B4-BE49-F238E27FC236}">
              <a16:creationId xmlns:a16="http://schemas.microsoft.com/office/drawing/2014/main" id="{C2405B08-72FF-4693-837A-020991529A3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8" name="テキスト ボックス 337">
          <a:extLst>
            <a:ext uri="{FF2B5EF4-FFF2-40B4-BE49-F238E27FC236}">
              <a16:creationId xmlns:a16="http://schemas.microsoft.com/office/drawing/2014/main" id="{C0199956-D8CA-474C-81B1-4DE7FA5D6963}"/>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9" name="直線コネクタ 338">
          <a:extLst>
            <a:ext uri="{FF2B5EF4-FFF2-40B4-BE49-F238E27FC236}">
              <a16:creationId xmlns:a16="http://schemas.microsoft.com/office/drawing/2014/main" id="{7DE38A89-BB73-4713-8EA9-386FD081DE52}"/>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0" name="テキスト ボックス 339">
          <a:extLst>
            <a:ext uri="{FF2B5EF4-FFF2-40B4-BE49-F238E27FC236}">
              <a16:creationId xmlns:a16="http://schemas.microsoft.com/office/drawing/2014/main" id="{8F25D614-3916-44C6-808F-509AE79860DD}"/>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1" name="直線コネクタ 340">
          <a:extLst>
            <a:ext uri="{FF2B5EF4-FFF2-40B4-BE49-F238E27FC236}">
              <a16:creationId xmlns:a16="http://schemas.microsoft.com/office/drawing/2014/main" id="{96774374-AAD3-4546-BBFC-EC5814FAC81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2" name="テキスト ボックス 341">
          <a:extLst>
            <a:ext uri="{FF2B5EF4-FFF2-40B4-BE49-F238E27FC236}">
              <a16:creationId xmlns:a16="http://schemas.microsoft.com/office/drawing/2014/main" id="{0B592C13-9979-43CA-859C-D8C88A42D0C6}"/>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D9FEA5CD-D843-4B88-B837-E015F7B8B8B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402CCCDC-67E0-4CF6-B299-DE4A7E588E1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E07D867C-4C1A-4D9C-81E4-32C726C5E92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46" name="直線コネクタ 345">
          <a:extLst>
            <a:ext uri="{FF2B5EF4-FFF2-40B4-BE49-F238E27FC236}">
              <a16:creationId xmlns:a16="http://schemas.microsoft.com/office/drawing/2014/main" id="{243BDF3D-8EB9-4CBE-A07E-4C613127B4BB}"/>
            </a:ext>
          </a:extLst>
        </xdr:cNvPr>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7" name="【公営住宅】&#10;一人当たり面積最小値テキスト">
          <a:extLst>
            <a:ext uri="{FF2B5EF4-FFF2-40B4-BE49-F238E27FC236}">
              <a16:creationId xmlns:a16="http://schemas.microsoft.com/office/drawing/2014/main" id="{60B036A5-8F2D-46EE-A0E4-81C27F269D4A}"/>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8" name="直線コネクタ 347">
          <a:extLst>
            <a:ext uri="{FF2B5EF4-FFF2-40B4-BE49-F238E27FC236}">
              <a16:creationId xmlns:a16="http://schemas.microsoft.com/office/drawing/2014/main" id="{9C380D2B-04C7-4349-B53F-1F3117DE6B61}"/>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49" name="【公営住宅】&#10;一人当たり面積最大値テキスト">
          <a:extLst>
            <a:ext uri="{FF2B5EF4-FFF2-40B4-BE49-F238E27FC236}">
              <a16:creationId xmlns:a16="http://schemas.microsoft.com/office/drawing/2014/main" id="{8AEC9132-82AC-4847-AAA8-417C4A69FA7A}"/>
            </a:ext>
          </a:extLst>
        </xdr:cNvPr>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50" name="直線コネクタ 349">
          <a:extLst>
            <a:ext uri="{FF2B5EF4-FFF2-40B4-BE49-F238E27FC236}">
              <a16:creationId xmlns:a16="http://schemas.microsoft.com/office/drawing/2014/main" id="{67D69041-C680-47FD-B034-27AC9F553B08}"/>
            </a:ext>
          </a:extLst>
        </xdr:cNvPr>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51" name="【公営住宅】&#10;一人当たり面積平均値テキスト">
          <a:extLst>
            <a:ext uri="{FF2B5EF4-FFF2-40B4-BE49-F238E27FC236}">
              <a16:creationId xmlns:a16="http://schemas.microsoft.com/office/drawing/2014/main" id="{27A0DF5A-B596-4BD4-977A-EBA435914093}"/>
            </a:ext>
          </a:extLst>
        </xdr:cNvPr>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52" name="フローチャート: 判断 351">
          <a:extLst>
            <a:ext uri="{FF2B5EF4-FFF2-40B4-BE49-F238E27FC236}">
              <a16:creationId xmlns:a16="http://schemas.microsoft.com/office/drawing/2014/main" id="{8496BCAF-7F99-4C8E-9548-CDF7AB4187AE}"/>
            </a:ext>
          </a:extLst>
        </xdr:cNvPr>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53" name="フローチャート: 判断 352">
          <a:extLst>
            <a:ext uri="{FF2B5EF4-FFF2-40B4-BE49-F238E27FC236}">
              <a16:creationId xmlns:a16="http://schemas.microsoft.com/office/drawing/2014/main" id="{BF19EB9D-A7C8-491D-9C25-F0265537CB0B}"/>
            </a:ext>
          </a:extLst>
        </xdr:cNvPr>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54" name="フローチャート: 判断 353">
          <a:extLst>
            <a:ext uri="{FF2B5EF4-FFF2-40B4-BE49-F238E27FC236}">
              <a16:creationId xmlns:a16="http://schemas.microsoft.com/office/drawing/2014/main" id="{D9B7F7E9-49C0-4668-BB33-5302391FA951}"/>
            </a:ext>
          </a:extLst>
        </xdr:cNvPr>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55" name="フローチャート: 判断 354">
          <a:extLst>
            <a:ext uri="{FF2B5EF4-FFF2-40B4-BE49-F238E27FC236}">
              <a16:creationId xmlns:a16="http://schemas.microsoft.com/office/drawing/2014/main" id="{20B84223-60F7-4217-A834-71DFDB041EBC}"/>
            </a:ext>
          </a:extLst>
        </xdr:cNvPr>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56" name="フローチャート: 判断 355">
          <a:extLst>
            <a:ext uri="{FF2B5EF4-FFF2-40B4-BE49-F238E27FC236}">
              <a16:creationId xmlns:a16="http://schemas.microsoft.com/office/drawing/2014/main" id="{B279281D-880D-457F-81D5-DE0C13E3F38B}"/>
            </a:ext>
          </a:extLst>
        </xdr:cNvPr>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3656CCB-964E-48FD-A7F0-50AD66C9BA0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3C347F4-C383-4EC4-B786-037EEFE2C28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9814FDC-C8AD-4C31-9648-E38E781015B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4406D0B-AA39-44AD-8BEE-D24489864A8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433D369B-47C4-4AE1-8D68-09A0497705D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92684</xdr:rowOff>
    </xdr:from>
    <xdr:to>
      <xdr:col>55</xdr:col>
      <xdr:colOff>50800</xdr:colOff>
      <xdr:row>86</xdr:row>
      <xdr:rowOff>22834</xdr:rowOff>
    </xdr:to>
    <xdr:sp macro="" textlink="">
      <xdr:nvSpPr>
        <xdr:cNvPr id="362" name="楕円 361">
          <a:extLst>
            <a:ext uri="{FF2B5EF4-FFF2-40B4-BE49-F238E27FC236}">
              <a16:creationId xmlns:a16="http://schemas.microsoft.com/office/drawing/2014/main" id="{FFC7ACB7-FF14-4116-99A9-7EDA1645ED82}"/>
            </a:ext>
          </a:extLst>
        </xdr:cNvPr>
        <xdr:cNvSpPr/>
      </xdr:nvSpPr>
      <xdr:spPr>
        <a:xfrm>
          <a:off x="10426700" y="1466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7611</xdr:rowOff>
    </xdr:from>
    <xdr:ext cx="469744" cy="259045"/>
    <xdr:sp macro="" textlink="">
      <xdr:nvSpPr>
        <xdr:cNvPr id="363" name="【公営住宅】&#10;一人当たり面積該当値テキスト">
          <a:extLst>
            <a:ext uri="{FF2B5EF4-FFF2-40B4-BE49-F238E27FC236}">
              <a16:creationId xmlns:a16="http://schemas.microsoft.com/office/drawing/2014/main" id="{DCC79F5E-D0FB-431D-BA54-4B610F0878FC}"/>
            </a:ext>
          </a:extLst>
        </xdr:cNvPr>
        <xdr:cNvSpPr txBox="1"/>
      </xdr:nvSpPr>
      <xdr:spPr>
        <a:xfrm>
          <a:off x="10515600" y="1458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92914</xdr:rowOff>
    </xdr:from>
    <xdr:to>
      <xdr:col>50</xdr:col>
      <xdr:colOff>165100</xdr:colOff>
      <xdr:row>86</xdr:row>
      <xdr:rowOff>23064</xdr:rowOff>
    </xdr:to>
    <xdr:sp macro="" textlink="">
      <xdr:nvSpPr>
        <xdr:cNvPr id="364" name="楕円 363">
          <a:extLst>
            <a:ext uri="{FF2B5EF4-FFF2-40B4-BE49-F238E27FC236}">
              <a16:creationId xmlns:a16="http://schemas.microsoft.com/office/drawing/2014/main" id="{3F10BDD8-9F52-4D4F-A452-CCAE4742514E}"/>
            </a:ext>
          </a:extLst>
        </xdr:cNvPr>
        <xdr:cNvSpPr/>
      </xdr:nvSpPr>
      <xdr:spPr>
        <a:xfrm>
          <a:off x="9588500" y="146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143484</xdr:rowOff>
    </xdr:from>
    <xdr:to>
      <xdr:col>55</xdr:col>
      <xdr:colOff>0</xdr:colOff>
      <xdr:row>85</xdr:row>
      <xdr:rowOff>143714</xdr:rowOff>
    </xdr:to>
    <xdr:cxnSp macro="">
      <xdr:nvCxnSpPr>
        <xdr:cNvPr id="365" name="直線コネクタ 364">
          <a:extLst>
            <a:ext uri="{FF2B5EF4-FFF2-40B4-BE49-F238E27FC236}">
              <a16:creationId xmlns:a16="http://schemas.microsoft.com/office/drawing/2014/main" id="{1FA3A906-F130-4EEB-8835-F1E436E46558}"/>
            </a:ext>
          </a:extLst>
        </xdr:cNvPr>
        <xdr:cNvCxnSpPr/>
      </xdr:nvCxnSpPr>
      <xdr:spPr>
        <a:xfrm flipV="1">
          <a:off x="9639300" y="14716734"/>
          <a:ext cx="8382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93142</xdr:rowOff>
    </xdr:from>
    <xdr:to>
      <xdr:col>46</xdr:col>
      <xdr:colOff>38100</xdr:colOff>
      <xdr:row>86</xdr:row>
      <xdr:rowOff>23292</xdr:rowOff>
    </xdr:to>
    <xdr:sp macro="" textlink="">
      <xdr:nvSpPr>
        <xdr:cNvPr id="366" name="楕円 365">
          <a:extLst>
            <a:ext uri="{FF2B5EF4-FFF2-40B4-BE49-F238E27FC236}">
              <a16:creationId xmlns:a16="http://schemas.microsoft.com/office/drawing/2014/main" id="{9A1F561B-6E53-4E61-9BEF-FCFB637020D3}"/>
            </a:ext>
          </a:extLst>
        </xdr:cNvPr>
        <xdr:cNvSpPr/>
      </xdr:nvSpPr>
      <xdr:spPr>
        <a:xfrm>
          <a:off x="8699500" y="1466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143714</xdr:rowOff>
    </xdr:from>
    <xdr:to>
      <xdr:col>50</xdr:col>
      <xdr:colOff>114300</xdr:colOff>
      <xdr:row>85</xdr:row>
      <xdr:rowOff>143942</xdr:rowOff>
    </xdr:to>
    <xdr:cxnSp macro="">
      <xdr:nvCxnSpPr>
        <xdr:cNvPr id="367" name="直線コネクタ 366">
          <a:extLst>
            <a:ext uri="{FF2B5EF4-FFF2-40B4-BE49-F238E27FC236}">
              <a16:creationId xmlns:a16="http://schemas.microsoft.com/office/drawing/2014/main" id="{5B9E2274-33EA-4C80-813A-F8335FA9BDE1}"/>
            </a:ext>
          </a:extLst>
        </xdr:cNvPr>
        <xdr:cNvCxnSpPr/>
      </xdr:nvCxnSpPr>
      <xdr:spPr>
        <a:xfrm flipV="1">
          <a:off x="8750300" y="1471696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93142</xdr:rowOff>
    </xdr:from>
    <xdr:to>
      <xdr:col>41</xdr:col>
      <xdr:colOff>101600</xdr:colOff>
      <xdr:row>86</xdr:row>
      <xdr:rowOff>23292</xdr:rowOff>
    </xdr:to>
    <xdr:sp macro="" textlink="">
      <xdr:nvSpPr>
        <xdr:cNvPr id="368" name="楕円 367">
          <a:extLst>
            <a:ext uri="{FF2B5EF4-FFF2-40B4-BE49-F238E27FC236}">
              <a16:creationId xmlns:a16="http://schemas.microsoft.com/office/drawing/2014/main" id="{307E1B6F-0A2B-4427-BE68-09C2D5360367}"/>
            </a:ext>
          </a:extLst>
        </xdr:cNvPr>
        <xdr:cNvSpPr/>
      </xdr:nvSpPr>
      <xdr:spPr>
        <a:xfrm>
          <a:off x="7810500" y="1466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143942</xdr:rowOff>
    </xdr:from>
    <xdr:to>
      <xdr:col>45</xdr:col>
      <xdr:colOff>177800</xdr:colOff>
      <xdr:row>85</xdr:row>
      <xdr:rowOff>143942</xdr:rowOff>
    </xdr:to>
    <xdr:cxnSp macro="">
      <xdr:nvCxnSpPr>
        <xdr:cNvPr id="369" name="直線コネクタ 368">
          <a:extLst>
            <a:ext uri="{FF2B5EF4-FFF2-40B4-BE49-F238E27FC236}">
              <a16:creationId xmlns:a16="http://schemas.microsoft.com/office/drawing/2014/main" id="{2F9254C0-D59C-46F7-9A3D-57DBFA79E277}"/>
            </a:ext>
          </a:extLst>
        </xdr:cNvPr>
        <xdr:cNvCxnSpPr/>
      </xdr:nvCxnSpPr>
      <xdr:spPr>
        <a:xfrm>
          <a:off x="7861300" y="14717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125831</xdr:rowOff>
    </xdr:from>
    <xdr:to>
      <xdr:col>36</xdr:col>
      <xdr:colOff>165100</xdr:colOff>
      <xdr:row>86</xdr:row>
      <xdr:rowOff>55981</xdr:rowOff>
    </xdr:to>
    <xdr:sp macro="" textlink="">
      <xdr:nvSpPr>
        <xdr:cNvPr id="370" name="楕円 369">
          <a:extLst>
            <a:ext uri="{FF2B5EF4-FFF2-40B4-BE49-F238E27FC236}">
              <a16:creationId xmlns:a16="http://schemas.microsoft.com/office/drawing/2014/main" id="{1A321C0B-1C89-40BF-A9B8-B179077931ED}"/>
            </a:ext>
          </a:extLst>
        </xdr:cNvPr>
        <xdr:cNvSpPr/>
      </xdr:nvSpPr>
      <xdr:spPr>
        <a:xfrm>
          <a:off x="6921500" y="146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143942</xdr:rowOff>
    </xdr:from>
    <xdr:to>
      <xdr:col>41</xdr:col>
      <xdr:colOff>50800</xdr:colOff>
      <xdr:row>86</xdr:row>
      <xdr:rowOff>5181</xdr:rowOff>
    </xdr:to>
    <xdr:cxnSp macro="">
      <xdr:nvCxnSpPr>
        <xdr:cNvPr id="371" name="直線コネクタ 370">
          <a:extLst>
            <a:ext uri="{FF2B5EF4-FFF2-40B4-BE49-F238E27FC236}">
              <a16:creationId xmlns:a16="http://schemas.microsoft.com/office/drawing/2014/main" id="{B8166621-5E70-4664-9DCB-9D42218998B2}"/>
            </a:ext>
          </a:extLst>
        </xdr:cNvPr>
        <xdr:cNvCxnSpPr/>
      </xdr:nvCxnSpPr>
      <xdr:spPr>
        <a:xfrm flipV="1">
          <a:off x="6972300" y="14717192"/>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72" name="n_1aveValue【公営住宅】&#10;一人当たり面積">
          <a:extLst>
            <a:ext uri="{FF2B5EF4-FFF2-40B4-BE49-F238E27FC236}">
              <a16:creationId xmlns:a16="http://schemas.microsoft.com/office/drawing/2014/main" id="{355A8E3A-7BF5-46BA-AF85-42462872E3F8}"/>
            </a:ext>
          </a:extLst>
        </xdr:cNvPr>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73" name="n_2aveValue【公営住宅】&#10;一人当たり面積">
          <a:extLst>
            <a:ext uri="{FF2B5EF4-FFF2-40B4-BE49-F238E27FC236}">
              <a16:creationId xmlns:a16="http://schemas.microsoft.com/office/drawing/2014/main" id="{390960CA-62C2-4E61-A46B-003AB42E2BE6}"/>
            </a:ext>
          </a:extLst>
        </xdr:cNvPr>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74" name="n_3aveValue【公営住宅】&#10;一人当たり面積">
          <a:extLst>
            <a:ext uri="{FF2B5EF4-FFF2-40B4-BE49-F238E27FC236}">
              <a16:creationId xmlns:a16="http://schemas.microsoft.com/office/drawing/2014/main" id="{D0DF9714-B430-4D14-AFA3-88859B0C64FF}"/>
            </a:ext>
          </a:extLst>
        </xdr:cNvPr>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75" name="n_4aveValue【公営住宅】&#10;一人当たり面積">
          <a:extLst>
            <a:ext uri="{FF2B5EF4-FFF2-40B4-BE49-F238E27FC236}">
              <a16:creationId xmlns:a16="http://schemas.microsoft.com/office/drawing/2014/main" id="{4C14C5C1-4D29-4D45-AA7D-33BBC0AD445B}"/>
            </a:ext>
          </a:extLst>
        </xdr:cNvPr>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14191</xdr:rowOff>
    </xdr:from>
    <xdr:ext cx="469744" cy="259045"/>
    <xdr:sp macro="" textlink="">
      <xdr:nvSpPr>
        <xdr:cNvPr id="376" name="n_1mainValue【公営住宅】&#10;一人当たり面積">
          <a:extLst>
            <a:ext uri="{FF2B5EF4-FFF2-40B4-BE49-F238E27FC236}">
              <a16:creationId xmlns:a16="http://schemas.microsoft.com/office/drawing/2014/main" id="{41370B6B-00B2-4E19-BA81-29EA20E29AF8}"/>
            </a:ext>
          </a:extLst>
        </xdr:cNvPr>
        <xdr:cNvSpPr txBox="1"/>
      </xdr:nvSpPr>
      <xdr:spPr>
        <a:xfrm>
          <a:off x="9391727" y="1475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14419</xdr:rowOff>
    </xdr:from>
    <xdr:ext cx="469744" cy="259045"/>
    <xdr:sp macro="" textlink="">
      <xdr:nvSpPr>
        <xdr:cNvPr id="377" name="n_2mainValue【公営住宅】&#10;一人当たり面積">
          <a:extLst>
            <a:ext uri="{FF2B5EF4-FFF2-40B4-BE49-F238E27FC236}">
              <a16:creationId xmlns:a16="http://schemas.microsoft.com/office/drawing/2014/main" id="{7F783352-4F5B-49DA-897F-B521C3519C75}"/>
            </a:ext>
          </a:extLst>
        </xdr:cNvPr>
        <xdr:cNvSpPr txBox="1"/>
      </xdr:nvSpPr>
      <xdr:spPr>
        <a:xfrm>
          <a:off x="8515427" y="1475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14419</xdr:rowOff>
    </xdr:from>
    <xdr:ext cx="469744" cy="259045"/>
    <xdr:sp macro="" textlink="">
      <xdr:nvSpPr>
        <xdr:cNvPr id="378" name="n_3mainValue【公営住宅】&#10;一人当たり面積">
          <a:extLst>
            <a:ext uri="{FF2B5EF4-FFF2-40B4-BE49-F238E27FC236}">
              <a16:creationId xmlns:a16="http://schemas.microsoft.com/office/drawing/2014/main" id="{94C8C323-3A01-4177-990F-E2C262B111A8}"/>
            </a:ext>
          </a:extLst>
        </xdr:cNvPr>
        <xdr:cNvSpPr txBox="1"/>
      </xdr:nvSpPr>
      <xdr:spPr>
        <a:xfrm>
          <a:off x="7626427" y="1475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47108</xdr:rowOff>
    </xdr:from>
    <xdr:ext cx="469744" cy="259045"/>
    <xdr:sp macro="" textlink="">
      <xdr:nvSpPr>
        <xdr:cNvPr id="379" name="n_4mainValue【公営住宅】&#10;一人当たり面積">
          <a:extLst>
            <a:ext uri="{FF2B5EF4-FFF2-40B4-BE49-F238E27FC236}">
              <a16:creationId xmlns:a16="http://schemas.microsoft.com/office/drawing/2014/main" id="{48233BB6-D3F5-41C2-9DD9-CB95CA1655C5}"/>
            </a:ext>
          </a:extLst>
        </xdr:cNvPr>
        <xdr:cNvSpPr txBox="1"/>
      </xdr:nvSpPr>
      <xdr:spPr>
        <a:xfrm>
          <a:off x="6737427" y="1479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885D036B-520E-449A-8F8B-4CB57DBA8DC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B9493A8C-3B4C-416B-91AF-794128CC3FC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2D127A29-C4DC-47BD-96BC-E738A4F59B1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914AF8C3-15F2-4DEE-8243-97B770F78AA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36F72432-0525-4EA6-892E-29D2648E3E7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506BC1FD-F5AF-44CF-84CE-EEB6ED6BC44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1D2E847F-8718-464D-8EAB-E8D18E689F5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DDB450B5-3912-444C-B099-ABBD2B60537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44C34799-B1BF-4095-B88D-45C36CBC6CE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98371128-36CA-4CE2-87B6-2C0F48ECC32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98EAF5B0-2943-4521-99B0-7635F002CB3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570B80CB-A661-4329-AAAE-71FFA390D7E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27B8320E-45E7-41C0-A0FA-48F02FBA0CF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3DE548C8-D8DD-4EB5-B422-277E9514C84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D33CDEE9-2488-4FED-A33B-808FD79975E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53D15B0D-1B0C-4566-AE26-680130EA772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C250804-0BDF-46D7-9857-3FC5151781B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5FF82697-7D99-449A-BD73-A745BCB4A2F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495BD0B0-AE0C-4EAC-A95C-E0A500798E8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7BDD8CEB-D7A8-47D6-B7B0-443D6C88173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B03D5176-A191-425B-B9EF-9984A1B0BBB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86868156-2D18-4FBD-B750-F09B3C35889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605C1B79-0540-49FF-A4FA-6C882C04AA3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63C54A3A-052C-49C2-8A45-246D26BEF38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A70928D0-1D86-43A3-92EF-DA843027CB4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705E5D56-A433-49CB-8992-B8B03218A3B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416E6E80-9756-46BE-946A-EA9A5370AAF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B7E17069-838D-40E4-89EB-20B68D08B3B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08FCF78F-3DDD-44FD-AD7D-3E726A46C1A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DADF7DAE-3783-472C-B826-AA0EC71F7F6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1734D311-E954-44C3-B4AC-E6A2F9590A2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3FD94CF1-488A-43C4-ADE2-0B41C64092B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E87CB885-424A-41E3-AA4D-B68108C9787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2D672907-74B6-414D-B6BA-19694E17E98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0431E3E9-094C-4D96-83AD-6DF794D8E24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78393514-34C4-4CF8-9742-1AD7907599B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21DC20C4-148A-4307-856E-0BC62838920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2B6B87FC-E99D-46AE-B429-1D3809060FE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1C62EAF0-39CB-4ABA-8D98-48C05EA193D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6CF9726C-C9F9-4C0D-825E-143FD6E9E07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20BE6A76-C676-42F6-9C36-29F351899B1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4F596A6A-11B2-4CAA-812A-074347FD2BB2}"/>
            </a:ext>
          </a:extLst>
        </xdr:cNvPr>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996A5FB9-AB74-4047-94E1-87D762CA779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8F39FEB2-E868-4C1B-96B8-1B871BCF151F}"/>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1A204DAB-83E4-456A-AC10-F7C5CF456D39}"/>
            </a:ext>
          </a:extLst>
        </xdr:cNvPr>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25" name="直線コネクタ 424">
          <a:extLst>
            <a:ext uri="{FF2B5EF4-FFF2-40B4-BE49-F238E27FC236}">
              <a16:creationId xmlns:a16="http://schemas.microsoft.com/office/drawing/2014/main" id="{89F5C257-AF6C-4D5F-BAD5-82516640D33E}"/>
            </a:ext>
          </a:extLst>
        </xdr:cNvPr>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B0A1342A-B666-43D9-967E-00DD5764066D}"/>
            </a:ext>
          </a:extLst>
        </xdr:cNvPr>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7" name="フローチャート: 判断 426">
          <a:extLst>
            <a:ext uri="{FF2B5EF4-FFF2-40B4-BE49-F238E27FC236}">
              <a16:creationId xmlns:a16="http://schemas.microsoft.com/office/drawing/2014/main" id="{B3C55052-2167-4AAE-9282-F29FF899AB97}"/>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28" name="フローチャート: 判断 427">
          <a:extLst>
            <a:ext uri="{FF2B5EF4-FFF2-40B4-BE49-F238E27FC236}">
              <a16:creationId xmlns:a16="http://schemas.microsoft.com/office/drawing/2014/main" id="{8D44385A-7F26-4673-BBF1-4420041B4FB2}"/>
            </a:ext>
          </a:extLst>
        </xdr:cNvPr>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29" name="フローチャート: 判断 428">
          <a:extLst>
            <a:ext uri="{FF2B5EF4-FFF2-40B4-BE49-F238E27FC236}">
              <a16:creationId xmlns:a16="http://schemas.microsoft.com/office/drawing/2014/main" id="{DE98BECD-A333-4864-BAD6-55C902E45969}"/>
            </a:ext>
          </a:extLst>
        </xdr:cNvPr>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30" name="フローチャート: 判断 429">
          <a:extLst>
            <a:ext uri="{FF2B5EF4-FFF2-40B4-BE49-F238E27FC236}">
              <a16:creationId xmlns:a16="http://schemas.microsoft.com/office/drawing/2014/main" id="{5C70383C-E697-4442-86BA-6F458DC4332B}"/>
            </a:ext>
          </a:extLst>
        </xdr:cNvPr>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a:extLst>
            <a:ext uri="{FF2B5EF4-FFF2-40B4-BE49-F238E27FC236}">
              <a16:creationId xmlns:a16="http://schemas.microsoft.com/office/drawing/2014/main" id="{9898E3A9-25AE-4FBF-9E73-8C72D513C8D5}"/>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7639960D-EEF9-4800-B060-9E21FDC7342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9DEF957E-DF16-4FA0-80BA-2BE5D76FF57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2DA75562-99E0-4D95-B2F0-8048C79B11D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788A30D6-423B-4DA0-96C7-E3178E321CA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65EE268E-DF35-4527-9461-534F36F6B9B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129903</xdr:rowOff>
    </xdr:from>
    <xdr:to>
      <xdr:col>85</xdr:col>
      <xdr:colOff>177800</xdr:colOff>
      <xdr:row>39</xdr:row>
      <xdr:rowOff>60053</xdr:rowOff>
    </xdr:to>
    <xdr:sp macro="" textlink="">
      <xdr:nvSpPr>
        <xdr:cNvPr id="437" name="楕円 436">
          <a:extLst>
            <a:ext uri="{FF2B5EF4-FFF2-40B4-BE49-F238E27FC236}">
              <a16:creationId xmlns:a16="http://schemas.microsoft.com/office/drawing/2014/main" id="{1B059ECA-A8CD-4D96-A252-5BE234FCE166}"/>
            </a:ext>
          </a:extLst>
        </xdr:cNvPr>
        <xdr:cNvSpPr/>
      </xdr:nvSpPr>
      <xdr:spPr>
        <a:xfrm>
          <a:off x="162687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108330</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9847483B-23E3-400F-BA87-52714FEE7E5D}"/>
            </a:ext>
          </a:extLst>
        </xdr:cNvPr>
        <xdr:cNvSpPr txBox="1"/>
      </xdr:nvSpPr>
      <xdr:spPr>
        <a:xfrm>
          <a:off x="16357600"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87449</xdr:rowOff>
    </xdr:from>
    <xdr:to>
      <xdr:col>81</xdr:col>
      <xdr:colOff>101600</xdr:colOff>
      <xdr:row>39</xdr:row>
      <xdr:rowOff>17599</xdr:rowOff>
    </xdr:to>
    <xdr:sp macro="" textlink="">
      <xdr:nvSpPr>
        <xdr:cNvPr id="439" name="楕円 438">
          <a:extLst>
            <a:ext uri="{FF2B5EF4-FFF2-40B4-BE49-F238E27FC236}">
              <a16:creationId xmlns:a16="http://schemas.microsoft.com/office/drawing/2014/main" id="{D6875719-FA68-46AF-A888-A04B6D62398E}"/>
            </a:ext>
          </a:extLst>
        </xdr:cNvPr>
        <xdr:cNvSpPr/>
      </xdr:nvSpPr>
      <xdr:spPr>
        <a:xfrm>
          <a:off x="15430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138249</xdr:rowOff>
    </xdr:from>
    <xdr:to>
      <xdr:col>85</xdr:col>
      <xdr:colOff>127000</xdr:colOff>
      <xdr:row>39</xdr:row>
      <xdr:rowOff>9253</xdr:rowOff>
    </xdr:to>
    <xdr:cxnSp macro="">
      <xdr:nvCxnSpPr>
        <xdr:cNvPr id="440" name="直線コネクタ 439">
          <a:extLst>
            <a:ext uri="{FF2B5EF4-FFF2-40B4-BE49-F238E27FC236}">
              <a16:creationId xmlns:a16="http://schemas.microsoft.com/office/drawing/2014/main" id="{490DC25F-D5EE-4FEF-B31C-720F648AC269}"/>
            </a:ext>
          </a:extLst>
        </xdr:cNvPr>
        <xdr:cNvCxnSpPr/>
      </xdr:nvCxnSpPr>
      <xdr:spPr>
        <a:xfrm>
          <a:off x="15481300" y="665334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15603</xdr:rowOff>
    </xdr:from>
    <xdr:to>
      <xdr:col>76</xdr:col>
      <xdr:colOff>165100</xdr:colOff>
      <xdr:row>38</xdr:row>
      <xdr:rowOff>117203</xdr:rowOff>
    </xdr:to>
    <xdr:sp macro="" textlink="">
      <xdr:nvSpPr>
        <xdr:cNvPr id="441" name="楕円 440">
          <a:extLst>
            <a:ext uri="{FF2B5EF4-FFF2-40B4-BE49-F238E27FC236}">
              <a16:creationId xmlns:a16="http://schemas.microsoft.com/office/drawing/2014/main" id="{8C08CBCD-90A6-4B09-937E-B1CD179D2C64}"/>
            </a:ext>
          </a:extLst>
        </xdr:cNvPr>
        <xdr:cNvSpPr/>
      </xdr:nvSpPr>
      <xdr:spPr>
        <a:xfrm>
          <a:off x="14541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66403</xdr:rowOff>
    </xdr:from>
    <xdr:to>
      <xdr:col>81</xdr:col>
      <xdr:colOff>50800</xdr:colOff>
      <xdr:row>38</xdr:row>
      <xdr:rowOff>138249</xdr:rowOff>
    </xdr:to>
    <xdr:cxnSp macro="">
      <xdr:nvCxnSpPr>
        <xdr:cNvPr id="442" name="直線コネクタ 441">
          <a:extLst>
            <a:ext uri="{FF2B5EF4-FFF2-40B4-BE49-F238E27FC236}">
              <a16:creationId xmlns:a16="http://schemas.microsoft.com/office/drawing/2014/main" id="{6CE27F6F-54D8-43E9-B7BF-233958654817}"/>
            </a:ext>
          </a:extLst>
        </xdr:cNvPr>
        <xdr:cNvCxnSpPr/>
      </xdr:nvCxnSpPr>
      <xdr:spPr>
        <a:xfrm>
          <a:off x="14592300" y="658150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128270</xdr:rowOff>
    </xdr:from>
    <xdr:to>
      <xdr:col>72</xdr:col>
      <xdr:colOff>38100</xdr:colOff>
      <xdr:row>38</xdr:row>
      <xdr:rowOff>58420</xdr:rowOff>
    </xdr:to>
    <xdr:sp macro="" textlink="">
      <xdr:nvSpPr>
        <xdr:cNvPr id="443" name="楕円 442">
          <a:extLst>
            <a:ext uri="{FF2B5EF4-FFF2-40B4-BE49-F238E27FC236}">
              <a16:creationId xmlns:a16="http://schemas.microsoft.com/office/drawing/2014/main" id="{154550A6-6B96-4F67-85DF-49F970045358}"/>
            </a:ext>
          </a:extLst>
        </xdr:cNvPr>
        <xdr:cNvSpPr/>
      </xdr:nvSpPr>
      <xdr:spPr>
        <a:xfrm>
          <a:off x="1365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xdr:rowOff>
    </xdr:from>
    <xdr:to>
      <xdr:col>76</xdr:col>
      <xdr:colOff>114300</xdr:colOff>
      <xdr:row>38</xdr:row>
      <xdr:rowOff>66403</xdr:rowOff>
    </xdr:to>
    <xdr:cxnSp macro="">
      <xdr:nvCxnSpPr>
        <xdr:cNvPr id="444" name="直線コネクタ 443">
          <a:extLst>
            <a:ext uri="{FF2B5EF4-FFF2-40B4-BE49-F238E27FC236}">
              <a16:creationId xmlns:a16="http://schemas.microsoft.com/office/drawing/2014/main" id="{A24F7996-E9CB-4E9B-9431-76BB97FA6DC3}"/>
            </a:ext>
          </a:extLst>
        </xdr:cNvPr>
        <xdr:cNvCxnSpPr/>
      </xdr:nvCxnSpPr>
      <xdr:spPr>
        <a:xfrm>
          <a:off x="13703300" y="652272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74386</xdr:rowOff>
    </xdr:from>
    <xdr:to>
      <xdr:col>67</xdr:col>
      <xdr:colOff>101600</xdr:colOff>
      <xdr:row>38</xdr:row>
      <xdr:rowOff>4536</xdr:rowOff>
    </xdr:to>
    <xdr:sp macro="" textlink="">
      <xdr:nvSpPr>
        <xdr:cNvPr id="445" name="楕円 444">
          <a:extLst>
            <a:ext uri="{FF2B5EF4-FFF2-40B4-BE49-F238E27FC236}">
              <a16:creationId xmlns:a16="http://schemas.microsoft.com/office/drawing/2014/main" id="{96202EB4-9D2A-49E7-832B-A5913D1478D6}"/>
            </a:ext>
          </a:extLst>
        </xdr:cNvPr>
        <xdr:cNvSpPr/>
      </xdr:nvSpPr>
      <xdr:spPr>
        <a:xfrm>
          <a:off x="12763500" y="64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125186</xdr:rowOff>
    </xdr:from>
    <xdr:to>
      <xdr:col>71</xdr:col>
      <xdr:colOff>177800</xdr:colOff>
      <xdr:row>38</xdr:row>
      <xdr:rowOff>7620</xdr:rowOff>
    </xdr:to>
    <xdr:cxnSp macro="">
      <xdr:nvCxnSpPr>
        <xdr:cNvPr id="446" name="直線コネクタ 445">
          <a:extLst>
            <a:ext uri="{FF2B5EF4-FFF2-40B4-BE49-F238E27FC236}">
              <a16:creationId xmlns:a16="http://schemas.microsoft.com/office/drawing/2014/main" id="{18FE7818-57B9-4F17-A000-A08D2BCD43C0}"/>
            </a:ext>
          </a:extLst>
        </xdr:cNvPr>
        <xdr:cNvCxnSpPr/>
      </xdr:nvCxnSpPr>
      <xdr:spPr>
        <a:xfrm>
          <a:off x="12814300" y="646883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B3B46503-B782-45AF-98AF-8D1340F0610D}"/>
            </a:ext>
          </a:extLst>
        </xdr:cNvPr>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EE7E6579-D471-4BBA-A516-2E51D8AEE5F0}"/>
            </a:ext>
          </a:extLst>
        </xdr:cNvPr>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109962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7CE1C420-039F-448D-A23B-3E0642DB9FA3}"/>
            </a:ext>
          </a:extLst>
        </xdr:cNvPr>
        <xdr:cNvSpPr txBox="1"/>
      </xdr:nvSpPr>
      <xdr:spPr>
        <a:xfrm>
          <a:off x="13500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EE0E4159-A3E9-4BD0-8CEB-D58220D070DA}"/>
            </a:ext>
          </a:extLst>
        </xdr:cNvPr>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8726</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CF5CEEA7-E093-4E83-95D1-5690FB6E4F18}"/>
            </a:ext>
          </a:extLst>
        </xdr:cNvPr>
        <xdr:cNvSpPr txBox="1"/>
      </xdr:nvSpPr>
      <xdr:spPr>
        <a:xfrm>
          <a:off x="152660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108330</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FF9B76ED-0324-4B63-9E03-8E399E279F4D}"/>
            </a:ext>
          </a:extLst>
        </xdr:cNvPr>
        <xdr:cNvSpPr txBox="1"/>
      </xdr:nvSpPr>
      <xdr:spPr>
        <a:xfrm>
          <a:off x="14389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74947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E5B3DFBA-00CE-4818-9F59-F509763B4B63}"/>
            </a:ext>
          </a:extLst>
        </xdr:cNvPr>
        <xdr:cNvSpPr txBox="1"/>
      </xdr:nvSpPr>
      <xdr:spPr>
        <a:xfrm>
          <a:off x="13500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21063</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181DC58A-7F97-4DE7-85D3-07C947F29405}"/>
            </a:ext>
          </a:extLst>
        </xdr:cNvPr>
        <xdr:cNvSpPr txBox="1"/>
      </xdr:nvSpPr>
      <xdr:spPr>
        <a:xfrm>
          <a:off x="12611744" y="619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36C947AF-D817-4219-A8F9-6611A4C3ED5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CBE0DD91-A774-4954-B5B0-901390CE1A2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BC5D45D8-48C2-4388-A54F-86E8D8D941C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E37BA417-F3B2-4DA3-817F-06F42C5095F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A71A7FE8-C4A5-4F38-AC97-B1F1CABC64C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C6679133-EB6D-48EC-97E7-CE745F7D8B4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397D29F6-28A5-4050-9D36-D5400AEF3AE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BE4405D0-A65A-4099-BF51-DFB18DED0F7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E5FF1D70-CCAD-4634-8A39-239CAC66FE9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21B93BD2-B839-4776-BA35-1AB240D0F7E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EE8370C3-37C8-427E-8D0A-62EA9CC7AFA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EB091B60-F7D8-4FB6-9D07-ED34D4EC48E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3098B7F1-96BF-40E6-B4B0-30C3F0B7E20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C13DD373-0C45-478F-AF0D-B70F6B77968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84A1B190-8D2C-44C9-B869-EB5CB3D2A84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0D57F33-B5DF-49A3-85C7-893BCBA8AED4}"/>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2C326C32-28ED-4F4B-81F2-9E8A81B1125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3B065F49-564D-43B5-A3CF-A47DD1C52CC7}"/>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DB4B6727-934C-4375-B82E-C58A05A29CF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5B86FC4-D4CA-4952-9EF7-D0B5A43FCDF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B2FDFF21-CE9A-4F4F-9EF1-2D619798BED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76" name="直線コネクタ 475">
          <a:extLst>
            <a:ext uri="{FF2B5EF4-FFF2-40B4-BE49-F238E27FC236}">
              <a16:creationId xmlns:a16="http://schemas.microsoft.com/office/drawing/2014/main" id="{0E4F8FE8-CA33-4EC4-BFC1-6A30E2F711A6}"/>
            </a:ext>
          </a:extLst>
        </xdr:cNvPr>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689B73C3-EE71-4923-A800-2819D4E06832}"/>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a:extLst>
            <a:ext uri="{FF2B5EF4-FFF2-40B4-BE49-F238E27FC236}">
              <a16:creationId xmlns:a16="http://schemas.microsoft.com/office/drawing/2014/main" id="{E9FCFE44-4C00-4629-9117-8F11E5630822}"/>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437F7CDC-9799-4180-B056-CF47FE604760}"/>
            </a:ext>
          </a:extLst>
        </xdr:cNvPr>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80" name="直線コネクタ 479">
          <a:extLst>
            <a:ext uri="{FF2B5EF4-FFF2-40B4-BE49-F238E27FC236}">
              <a16:creationId xmlns:a16="http://schemas.microsoft.com/office/drawing/2014/main" id="{555A3BF4-1DE5-4C91-93AB-752B0185350A}"/>
            </a:ext>
          </a:extLst>
        </xdr:cNvPr>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102125</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6F618C2C-2D4C-45C6-AE9F-A6914F9F596F}"/>
            </a:ext>
          </a:extLst>
        </xdr:cNvPr>
        <xdr:cNvSpPr txBox="1"/>
      </xdr:nvSpPr>
      <xdr:spPr>
        <a:xfrm>
          <a:off x="22199600" y="678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82" name="フローチャート: 判断 481">
          <a:extLst>
            <a:ext uri="{FF2B5EF4-FFF2-40B4-BE49-F238E27FC236}">
              <a16:creationId xmlns:a16="http://schemas.microsoft.com/office/drawing/2014/main" id="{6C2FF3FF-4774-4606-96D9-F4FB03F5A80E}"/>
            </a:ext>
          </a:extLst>
        </xdr:cNvPr>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83" name="フローチャート: 判断 482">
          <a:extLst>
            <a:ext uri="{FF2B5EF4-FFF2-40B4-BE49-F238E27FC236}">
              <a16:creationId xmlns:a16="http://schemas.microsoft.com/office/drawing/2014/main" id="{177AA3DE-F2EF-4DC9-9BE7-4C6E11D29B4D}"/>
            </a:ext>
          </a:extLst>
        </xdr:cNvPr>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84" name="フローチャート: 判断 483">
          <a:extLst>
            <a:ext uri="{FF2B5EF4-FFF2-40B4-BE49-F238E27FC236}">
              <a16:creationId xmlns:a16="http://schemas.microsoft.com/office/drawing/2014/main" id="{058FA075-769C-44B9-A38C-61758E53D90F}"/>
            </a:ext>
          </a:extLst>
        </xdr:cNvPr>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85" name="フローチャート: 判断 484">
          <a:extLst>
            <a:ext uri="{FF2B5EF4-FFF2-40B4-BE49-F238E27FC236}">
              <a16:creationId xmlns:a16="http://schemas.microsoft.com/office/drawing/2014/main" id="{C1B03A67-1ADD-46C4-BEC8-E4801AAE7B4D}"/>
            </a:ext>
          </a:extLst>
        </xdr:cNvPr>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86" name="フローチャート: 判断 485">
          <a:extLst>
            <a:ext uri="{FF2B5EF4-FFF2-40B4-BE49-F238E27FC236}">
              <a16:creationId xmlns:a16="http://schemas.microsoft.com/office/drawing/2014/main" id="{864E2306-35B4-4D30-93F6-FFE8366F5EE4}"/>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43D6135C-EC3A-4115-AFF8-1B51E96A655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578C6DB5-C5C2-4C06-9E45-8F12B8DA3F8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AAE69D96-0E30-4ED0-873D-D7BBEA5101C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92794346-EB12-4870-87C6-2FCCD14008F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424BFE01-F714-41CF-926C-FD06E682531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492" name="楕円 491">
          <a:extLst>
            <a:ext uri="{FF2B5EF4-FFF2-40B4-BE49-F238E27FC236}">
              <a16:creationId xmlns:a16="http://schemas.microsoft.com/office/drawing/2014/main" id="{280ACF2D-68FE-4417-B599-3EBCD2158A19}"/>
            </a:ext>
          </a:extLst>
        </xdr:cNvPr>
        <xdr:cNvSpPr/>
      </xdr:nvSpPr>
      <xdr:spPr>
        <a:xfrm>
          <a:off x="221107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4843</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F8CFB71D-0E65-4FC5-AAC1-6C38DA2FE097}"/>
            </a:ext>
          </a:extLst>
        </xdr:cNvPr>
        <xdr:cNvSpPr txBox="1"/>
      </xdr:nvSpPr>
      <xdr:spPr>
        <a:xfrm>
          <a:off x="22199600" y="651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155702</xdr:rowOff>
    </xdr:from>
    <xdr:to>
      <xdr:col>112</xdr:col>
      <xdr:colOff>38100</xdr:colOff>
      <xdr:row>39</xdr:row>
      <xdr:rowOff>85852</xdr:rowOff>
    </xdr:to>
    <xdr:sp macro="" textlink="">
      <xdr:nvSpPr>
        <xdr:cNvPr id="494" name="楕円 493">
          <a:extLst>
            <a:ext uri="{FF2B5EF4-FFF2-40B4-BE49-F238E27FC236}">
              <a16:creationId xmlns:a16="http://schemas.microsoft.com/office/drawing/2014/main" id="{5BF5803B-5D29-4669-943A-275FEA5CCF3B}"/>
            </a:ext>
          </a:extLst>
        </xdr:cNvPr>
        <xdr:cNvSpPr/>
      </xdr:nvSpPr>
      <xdr:spPr>
        <a:xfrm>
          <a:off x="21272500" y="66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32766</xdr:rowOff>
    </xdr:from>
    <xdr:to>
      <xdr:col>116</xdr:col>
      <xdr:colOff>63500</xdr:colOff>
      <xdr:row>39</xdr:row>
      <xdr:rowOff>35052</xdr:rowOff>
    </xdr:to>
    <xdr:cxnSp macro="">
      <xdr:nvCxnSpPr>
        <xdr:cNvPr id="495" name="直線コネクタ 494">
          <a:extLst>
            <a:ext uri="{FF2B5EF4-FFF2-40B4-BE49-F238E27FC236}">
              <a16:creationId xmlns:a16="http://schemas.microsoft.com/office/drawing/2014/main" id="{1A5948D6-1B29-4764-9711-EF654E5D8920}"/>
            </a:ext>
          </a:extLst>
        </xdr:cNvPr>
        <xdr:cNvCxnSpPr/>
      </xdr:nvCxnSpPr>
      <xdr:spPr>
        <a:xfrm flipV="1">
          <a:off x="21323300" y="671931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155702</xdr:rowOff>
    </xdr:from>
    <xdr:to>
      <xdr:col>107</xdr:col>
      <xdr:colOff>101600</xdr:colOff>
      <xdr:row>39</xdr:row>
      <xdr:rowOff>85852</xdr:rowOff>
    </xdr:to>
    <xdr:sp macro="" textlink="">
      <xdr:nvSpPr>
        <xdr:cNvPr id="496" name="楕円 495">
          <a:extLst>
            <a:ext uri="{FF2B5EF4-FFF2-40B4-BE49-F238E27FC236}">
              <a16:creationId xmlns:a16="http://schemas.microsoft.com/office/drawing/2014/main" id="{1C790D27-E696-43A0-9FA8-B622F422745B}"/>
            </a:ext>
          </a:extLst>
        </xdr:cNvPr>
        <xdr:cNvSpPr/>
      </xdr:nvSpPr>
      <xdr:spPr>
        <a:xfrm>
          <a:off x="20383500" y="66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35052</xdr:rowOff>
    </xdr:from>
    <xdr:to>
      <xdr:col>111</xdr:col>
      <xdr:colOff>177800</xdr:colOff>
      <xdr:row>39</xdr:row>
      <xdr:rowOff>35052</xdr:rowOff>
    </xdr:to>
    <xdr:cxnSp macro="">
      <xdr:nvCxnSpPr>
        <xdr:cNvPr id="497" name="直線コネクタ 496">
          <a:extLst>
            <a:ext uri="{FF2B5EF4-FFF2-40B4-BE49-F238E27FC236}">
              <a16:creationId xmlns:a16="http://schemas.microsoft.com/office/drawing/2014/main" id="{30336674-F3C8-45C1-B17D-AD6D15A71D24}"/>
            </a:ext>
          </a:extLst>
        </xdr:cNvPr>
        <xdr:cNvCxnSpPr/>
      </xdr:nvCxnSpPr>
      <xdr:spPr>
        <a:xfrm>
          <a:off x="20434300" y="67216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155702</xdr:rowOff>
    </xdr:from>
    <xdr:to>
      <xdr:col>102</xdr:col>
      <xdr:colOff>165100</xdr:colOff>
      <xdr:row>39</xdr:row>
      <xdr:rowOff>85852</xdr:rowOff>
    </xdr:to>
    <xdr:sp macro="" textlink="">
      <xdr:nvSpPr>
        <xdr:cNvPr id="498" name="楕円 497">
          <a:extLst>
            <a:ext uri="{FF2B5EF4-FFF2-40B4-BE49-F238E27FC236}">
              <a16:creationId xmlns:a16="http://schemas.microsoft.com/office/drawing/2014/main" id="{794DED5F-C0DE-4C25-A530-C1178C1A5B96}"/>
            </a:ext>
          </a:extLst>
        </xdr:cNvPr>
        <xdr:cNvSpPr/>
      </xdr:nvSpPr>
      <xdr:spPr>
        <a:xfrm>
          <a:off x="19494500" y="66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35052</xdr:rowOff>
    </xdr:from>
    <xdr:to>
      <xdr:col>107</xdr:col>
      <xdr:colOff>50800</xdr:colOff>
      <xdr:row>39</xdr:row>
      <xdr:rowOff>35052</xdr:rowOff>
    </xdr:to>
    <xdr:cxnSp macro="">
      <xdr:nvCxnSpPr>
        <xdr:cNvPr id="499" name="直線コネクタ 498">
          <a:extLst>
            <a:ext uri="{FF2B5EF4-FFF2-40B4-BE49-F238E27FC236}">
              <a16:creationId xmlns:a16="http://schemas.microsoft.com/office/drawing/2014/main" id="{E74F822C-6011-4742-8DDE-555AAF4A18C8}"/>
            </a:ext>
          </a:extLst>
        </xdr:cNvPr>
        <xdr:cNvCxnSpPr/>
      </xdr:nvCxnSpPr>
      <xdr:spPr>
        <a:xfrm>
          <a:off x="19545300" y="67216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155702</xdr:rowOff>
    </xdr:from>
    <xdr:to>
      <xdr:col>98</xdr:col>
      <xdr:colOff>38100</xdr:colOff>
      <xdr:row>39</xdr:row>
      <xdr:rowOff>85852</xdr:rowOff>
    </xdr:to>
    <xdr:sp macro="" textlink="">
      <xdr:nvSpPr>
        <xdr:cNvPr id="500" name="楕円 499">
          <a:extLst>
            <a:ext uri="{FF2B5EF4-FFF2-40B4-BE49-F238E27FC236}">
              <a16:creationId xmlns:a16="http://schemas.microsoft.com/office/drawing/2014/main" id="{798D643A-CB7C-4249-B411-52568274BFE3}"/>
            </a:ext>
          </a:extLst>
        </xdr:cNvPr>
        <xdr:cNvSpPr/>
      </xdr:nvSpPr>
      <xdr:spPr>
        <a:xfrm>
          <a:off x="18605500" y="66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35052</xdr:rowOff>
    </xdr:from>
    <xdr:to>
      <xdr:col>102</xdr:col>
      <xdr:colOff>114300</xdr:colOff>
      <xdr:row>39</xdr:row>
      <xdr:rowOff>35052</xdr:rowOff>
    </xdr:to>
    <xdr:cxnSp macro="">
      <xdr:nvCxnSpPr>
        <xdr:cNvPr id="501" name="直線コネクタ 500">
          <a:extLst>
            <a:ext uri="{FF2B5EF4-FFF2-40B4-BE49-F238E27FC236}">
              <a16:creationId xmlns:a16="http://schemas.microsoft.com/office/drawing/2014/main" id="{D4A0C3AC-ECAB-4391-B6F4-9FCD2C8F8898}"/>
            </a:ext>
          </a:extLst>
        </xdr:cNvPr>
        <xdr:cNvCxnSpPr/>
      </xdr:nvCxnSpPr>
      <xdr:spPr>
        <a:xfrm>
          <a:off x="18656300" y="67216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58691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959DDAFA-8D91-469C-9403-194B75BEFE2C}"/>
            </a:ext>
          </a:extLst>
        </xdr:cNvPr>
        <xdr:cNvSpPr txBox="1"/>
      </xdr:nvSpPr>
      <xdr:spPr>
        <a:xfrm>
          <a:off x="21075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56405</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AE6CE501-0C44-47C3-85F5-020F83EF9BDD}"/>
            </a:ext>
          </a:extLst>
        </xdr:cNvPr>
        <xdr:cNvSpPr txBox="1"/>
      </xdr:nvSpPr>
      <xdr:spPr>
        <a:xfrm>
          <a:off x="20199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15257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D70E6FA-F178-4E5A-B766-EB78E5DB0758}"/>
            </a:ext>
          </a:extLst>
        </xdr:cNvPr>
        <xdr:cNvSpPr txBox="1"/>
      </xdr:nvSpPr>
      <xdr:spPr>
        <a:xfrm>
          <a:off x="19310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26687</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27322FE4-6938-4E93-A43F-E8755EECFE5D}"/>
            </a:ext>
          </a:extLst>
        </xdr:cNvPr>
        <xdr:cNvSpPr txBox="1"/>
      </xdr:nvSpPr>
      <xdr:spPr>
        <a:xfrm>
          <a:off x="18421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102379</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87A24042-9325-4AD9-9ED2-F05780A3335B}"/>
            </a:ext>
          </a:extLst>
        </xdr:cNvPr>
        <xdr:cNvSpPr txBox="1"/>
      </xdr:nvSpPr>
      <xdr:spPr>
        <a:xfrm>
          <a:off x="21075727" y="644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102379</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F7ECFAB6-13BD-462D-9C70-40439DDD7855}"/>
            </a:ext>
          </a:extLst>
        </xdr:cNvPr>
        <xdr:cNvSpPr txBox="1"/>
      </xdr:nvSpPr>
      <xdr:spPr>
        <a:xfrm>
          <a:off x="20199427" y="644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102379</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889EA1A8-24DA-4AD5-AC88-84301F07A32D}"/>
            </a:ext>
          </a:extLst>
        </xdr:cNvPr>
        <xdr:cNvSpPr txBox="1"/>
      </xdr:nvSpPr>
      <xdr:spPr>
        <a:xfrm>
          <a:off x="19310427" y="644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102379</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6F241350-E015-41B4-ACFC-A083EAC7FCB2}"/>
            </a:ext>
          </a:extLst>
        </xdr:cNvPr>
        <xdr:cNvSpPr txBox="1"/>
      </xdr:nvSpPr>
      <xdr:spPr>
        <a:xfrm>
          <a:off x="18421427" y="644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63116A72-0156-46AC-AA08-BBC432BEC24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40C61CCB-8EAD-4DC1-BB2E-E8370BD277A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C0D85133-A312-460E-84C1-11CAE7B369D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533D1CDD-57F7-4E43-8A9D-A340928B622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239D6F9A-4916-4486-9CE7-D2E632A24E6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7AEED1C5-5D4F-4113-A777-C38FEEE50DB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3821AB1-E9CD-461F-BE0B-88E86BB3B64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FDAB153B-E10E-4F8D-9DBD-B4C5410A08C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DC21B82D-E672-41D3-B9C8-54AA8B31B43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99F48E18-4F1F-4849-A298-BFC5022EB73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7F035743-CA9B-41E4-81C2-2269393F491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AC1C0C3F-3B40-4AFC-A41D-17BFE11A2B1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2534A990-FABE-4E8C-B663-41B57050F8F4}"/>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A0F209A7-FDE0-473F-BF54-6CAAA1454E0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D864C3BE-8101-47A6-B654-57A455EAB09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1BA74B5E-78C2-4223-96BF-C17C8FA7750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A4669052-C9A5-4FBB-A754-562B2EE216C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D0FAB809-5544-471D-A760-BE186263EDD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B0D2408C-597B-44C8-83BD-FFEA365BCA9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B14A3269-7F34-4FA4-A9B3-0CF356FE980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45121CB7-281F-48F7-B4F9-1A34BF65335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FB37C5C1-5681-45B0-83A8-93D1DC195A9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792FF937-7FA0-4BCB-B3AE-C4C3F7C8905C}"/>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AB8CEEEC-CB30-431F-8F31-5487DF6DCC6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34" name="直線コネクタ 533">
          <a:extLst>
            <a:ext uri="{FF2B5EF4-FFF2-40B4-BE49-F238E27FC236}">
              <a16:creationId xmlns:a16="http://schemas.microsoft.com/office/drawing/2014/main" id="{5F4944BD-3007-4873-A41D-BA426BE56462}"/>
            </a:ext>
          </a:extLst>
        </xdr:cNvPr>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7F8B8271-DFE5-46BA-8E36-4E90A3F021C3}"/>
            </a:ext>
          </a:extLst>
        </xdr:cNvPr>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36" name="直線コネクタ 535">
          <a:extLst>
            <a:ext uri="{FF2B5EF4-FFF2-40B4-BE49-F238E27FC236}">
              <a16:creationId xmlns:a16="http://schemas.microsoft.com/office/drawing/2014/main" id="{F8B93C5E-2777-4697-9ECD-D3318948AA0A}"/>
            </a:ext>
          </a:extLst>
        </xdr:cNvPr>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66F0801B-7EA6-4460-8663-B56D6105FE7C}"/>
            </a:ext>
          </a:extLst>
        </xdr:cNvPr>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38" name="直線コネクタ 537">
          <a:extLst>
            <a:ext uri="{FF2B5EF4-FFF2-40B4-BE49-F238E27FC236}">
              <a16:creationId xmlns:a16="http://schemas.microsoft.com/office/drawing/2014/main" id="{F0CF235A-6949-4708-954B-0BBD323870DB}"/>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2FD3BD2C-450D-4A26-B983-D412CE26720E}"/>
            </a:ext>
          </a:extLst>
        </xdr:cNvPr>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0" name="フローチャート: 判断 539">
          <a:extLst>
            <a:ext uri="{FF2B5EF4-FFF2-40B4-BE49-F238E27FC236}">
              <a16:creationId xmlns:a16="http://schemas.microsoft.com/office/drawing/2014/main" id="{906591D3-9485-461C-A849-D7D831E13268}"/>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41" name="フローチャート: 判断 540">
          <a:extLst>
            <a:ext uri="{FF2B5EF4-FFF2-40B4-BE49-F238E27FC236}">
              <a16:creationId xmlns:a16="http://schemas.microsoft.com/office/drawing/2014/main" id="{45D81396-3B49-4999-A3FA-7ECB8E3AC300}"/>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42" name="フローチャート: 判断 541">
          <a:extLst>
            <a:ext uri="{FF2B5EF4-FFF2-40B4-BE49-F238E27FC236}">
              <a16:creationId xmlns:a16="http://schemas.microsoft.com/office/drawing/2014/main" id="{D8D57386-DF4A-4097-8175-DCED49CA142B}"/>
            </a:ext>
          </a:extLst>
        </xdr:cNvPr>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43" name="フローチャート: 判断 542">
          <a:extLst>
            <a:ext uri="{FF2B5EF4-FFF2-40B4-BE49-F238E27FC236}">
              <a16:creationId xmlns:a16="http://schemas.microsoft.com/office/drawing/2014/main" id="{6080DAB1-5E56-4EB2-96E7-CAECB3660117}"/>
            </a:ext>
          </a:extLst>
        </xdr:cNvPr>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44" name="フローチャート: 判断 543">
          <a:extLst>
            <a:ext uri="{FF2B5EF4-FFF2-40B4-BE49-F238E27FC236}">
              <a16:creationId xmlns:a16="http://schemas.microsoft.com/office/drawing/2014/main" id="{6633373A-2721-47F1-9F6E-E450C9372AB4}"/>
            </a:ext>
          </a:extLst>
        </xdr:cNvPr>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D8DB0E5E-C4BF-4AFD-A1FB-688892CCBDD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DCC14557-100F-4F2B-B6F6-684394EAD1D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CC261A50-400C-4E9C-ACBA-8947F8CF865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A7B26F2A-A013-4B20-B2A5-14C7312A829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D21669D0-50C9-4B64-8060-8BD24381896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550" name="楕円 549">
          <a:extLst>
            <a:ext uri="{FF2B5EF4-FFF2-40B4-BE49-F238E27FC236}">
              <a16:creationId xmlns:a16="http://schemas.microsoft.com/office/drawing/2014/main" id="{7F9DC633-AF83-4AF4-AE6A-56D8D6D730F5}"/>
            </a:ext>
          </a:extLst>
        </xdr:cNvPr>
        <xdr:cNvSpPr/>
      </xdr:nvSpPr>
      <xdr:spPr>
        <a:xfrm>
          <a:off x="162687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156862</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B406C841-D6C1-4412-84C6-0002E3CD5792}"/>
            </a:ext>
          </a:extLst>
        </xdr:cNvPr>
        <xdr:cNvSpPr txBox="1"/>
      </xdr:nvSpPr>
      <xdr:spPr>
        <a:xfrm>
          <a:off x="16357600"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82550</xdr:rowOff>
    </xdr:from>
    <xdr:to>
      <xdr:col>81</xdr:col>
      <xdr:colOff>101600</xdr:colOff>
      <xdr:row>59</xdr:row>
      <xdr:rowOff>12700</xdr:rowOff>
    </xdr:to>
    <xdr:sp macro="" textlink="">
      <xdr:nvSpPr>
        <xdr:cNvPr id="552" name="楕円 551">
          <a:extLst>
            <a:ext uri="{FF2B5EF4-FFF2-40B4-BE49-F238E27FC236}">
              <a16:creationId xmlns:a16="http://schemas.microsoft.com/office/drawing/2014/main" id="{7E1EAD37-EADD-4DDA-8260-0DE6868CBD87}"/>
            </a:ext>
          </a:extLst>
        </xdr:cNvPr>
        <xdr:cNvSpPr/>
      </xdr:nvSpPr>
      <xdr:spPr>
        <a:xfrm>
          <a:off x="15430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133350</xdr:rowOff>
    </xdr:from>
    <xdr:to>
      <xdr:col>85</xdr:col>
      <xdr:colOff>127000</xdr:colOff>
      <xdr:row>59</xdr:row>
      <xdr:rowOff>13335</xdr:rowOff>
    </xdr:to>
    <xdr:cxnSp macro="">
      <xdr:nvCxnSpPr>
        <xdr:cNvPr id="553" name="直線コネクタ 552">
          <a:extLst>
            <a:ext uri="{FF2B5EF4-FFF2-40B4-BE49-F238E27FC236}">
              <a16:creationId xmlns:a16="http://schemas.microsoft.com/office/drawing/2014/main" id="{9130B4D9-DFFD-42BF-872E-CAAE43F7A4D4}"/>
            </a:ext>
          </a:extLst>
        </xdr:cNvPr>
        <xdr:cNvCxnSpPr/>
      </xdr:nvCxnSpPr>
      <xdr:spPr>
        <a:xfrm>
          <a:off x="15481300" y="1007745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69215</xdr:rowOff>
    </xdr:from>
    <xdr:to>
      <xdr:col>76</xdr:col>
      <xdr:colOff>165100</xdr:colOff>
      <xdr:row>58</xdr:row>
      <xdr:rowOff>170815</xdr:rowOff>
    </xdr:to>
    <xdr:sp macro="" textlink="">
      <xdr:nvSpPr>
        <xdr:cNvPr id="554" name="楕円 553">
          <a:extLst>
            <a:ext uri="{FF2B5EF4-FFF2-40B4-BE49-F238E27FC236}">
              <a16:creationId xmlns:a16="http://schemas.microsoft.com/office/drawing/2014/main" id="{2FD389DB-38CB-4D2D-9029-B7F7945F6E8C}"/>
            </a:ext>
          </a:extLst>
        </xdr:cNvPr>
        <xdr:cNvSpPr/>
      </xdr:nvSpPr>
      <xdr:spPr>
        <a:xfrm>
          <a:off x="14541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120015</xdr:rowOff>
    </xdr:from>
    <xdr:to>
      <xdr:col>81</xdr:col>
      <xdr:colOff>50800</xdr:colOff>
      <xdr:row>58</xdr:row>
      <xdr:rowOff>133350</xdr:rowOff>
    </xdr:to>
    <xdr:cxnSp macro="">
      <xdr:nvCxnSpPr>
        <xdr:cNvPr id="555" name="直線コネクタ 554">
          <a:extLst>
            <a:ext uri="{FF2B5EF4-FFF2-40B4-BE49-F238E27FC236}">
              <a16:creationId xmlns:a16="http://schemas.microsoft.com/office/drawing/2014/main" id="{0A663EEE-DEA7-4913-9DE6-1D22D2AFB9F3}"/>
            </a:ext>
          </a:extLst>
        </xdr:cNvPr>
        <xdr:cNvCxnSpPr/>
      </xdr:nvCxnSpPr>
      <xdr:spPr>
        <a:xfrm>
          <a:off x="14592300" y="1006411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34925</xdr:rowOff>
    </xdr:from>
    <xdr:to>
      <xdr:col>72</xdr:col>
      <xdr:colOff>38100</xdr:colOff>
      <xdr:row>58</xdr:row>
      <xdr:rowOff>136525</xdr:rowOff>
    </xdr:to>
    <xdr:sp macro="" textlink="">
      <xdr:nvSpPr>
        <xdr:cNvPr id="556" name="楕円 555">
          <a:extLst>
            <a:ext uri="{FF2B5EF4-FFF2-40B4-BE49-F238E27FC236}">
              <a16:creationId xmlns:a16="http://schemas.microsoft.com/office/drawing/2014/main" id="{419DD196-0188-418C-AF00-7AE4F86F34D1}"/>
            </a:ext>
          </a:extLst>
        </xdr:cNvPr>
        <xdr:cNvSpPr/>
      </xdr:nvSpPr>
      <xdr:spPr>
        <a:xfrm>
          <a:off x="136525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85725</xdr:rowOff>
    </xdr:from>
    <xdr:to>
      <xdr:col>76</xdr:col>
      <xdr:colOff>114300</xdr:colOff>
      <xdr:row>58</xdr:row>
      <xdr:rowOff>120015</xdr:rowOff>
    </xdr:to>
    <xdr:cxnSp macro="">
      <xdr:nvCxnSpPr>
        <xdr:cNvPr id="557" name="直線コネクタ 556">
          <a:extLst>
            <a:ext uri="{FF2B5EF4-FFF2-40B4-BE49-F238E27FC236}">
              <a16:creationId xmlns:a16="http://schemas.microsoft.com/office/drawing/2014/main" id="{083466EA-4F3F-4BF5-815D-123CF90A9B98}"/>
            </a:ext>
          </a:extLst>
        </xdr:cNvPr>
        <xdr:cNvCxnSpPr/>
      </xdr:nvCxnSpPr>
      <xdr:spPr>
        <a:xfrm>
          <a:off x="13703300" y="100298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147320</xdr:rowOff>
    </xdr:from>
    <xdr:to>
      <xdr:col>67</xdr:col>
      <xdr:colOff>101600</xdr:colOff>
      <xdr:row>58</xdr:row>
      <xdr:rowOff>77470</xdr:rowOff>
    </xdr:to>
    <xdr:sp macro="" textlink="">
      <xdr:nvSpPr>
        <xdr:cNvPr id="558" name="楕円 557">
          <a:extLst>
            <a:ext uri="{FF2B5EF4-FFF2-40B4-BE49-F238E27FC236}">
              <a16:creationId xmlns:a16="http://schemas.microsoft.com/office/drawing/2014/main" id="{1EBB7AA1-1856-41B4-90B7-F82E0EADEB4F}"/>
            </a:ext>
          </a:extLst>
        </xdr:cNvPr>
        <xdr:cNvSpPr/>
      </xdr:nvSpPr>
      <xdr:spPr>
        <a:xfrm>
          <a:off x="12763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26670</xdr:rowOff>
    </xdr:from>
    <xdr:to>
      <xdr:col>71</xdr:col>
      <xdr:colOff>177800</xdr:colOff>
      <xdr:row>58</xdr:row>
      <xdr:rowOff>85725</xdr:rowOff>
    </xdr:to>
    <xdr:cxnSp macro="">
      <xdr:nvCxnSpPr>
        <xdr:cNvPr id="559" name="直線コネクタ 558">
          <a:extLst>
            <a:ext uri="{FF2B5EF4-FFF2-40B4-BE49-F238E27FC236}">
              <a16:creationId xmlns:a16="http://schemas.microsoft.com/office/drawing/2014/main" id="{225472F0-4785-41C1-B21A-CCC6B73A6292}"/>
            </a:ext>
          </a:extLst>
        </xdr:cNvPr>
        <xdr:cNvCxnSpPr/>
      </xdr:nvCxnSpPr>
      <xdr:spPr>
        <a:xfrm>
          <a:off x="12814300" y="997077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560" name="n_1aveValue【学校施設】&#10;有形固定資産減価償却率">
          <a:extLst>
            <a:ext uri="{FF2B5EF4-FFF2-40B4-BE49-F238E27FC236}">
              <a16:creationId xmlns:a16="http://schemas.microsoft.com/office/drawing/2014/main" id="{1DC59109-5392-448C-B2DF-E58F89D918D9}"/>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70502</xdr:rowOff>
    </xdr:from>
    <xdr:ext cx="405111" cy="259045"/>
    <xdr:sp macro="" textlink="">
      <xdr:nvSpPr>
        <xdr:cNvPr id="561" name="n_2aveValue【学校施設】&#10;有形固定資産減価償却率">
          <a:extLst>
            <a:ext uri="{FF2B5EF4-FFF2-40B4-BE49-F238E27FC236}">
              <a16:creationId xmlns:a16="http://schemas.microsoft.com/office/drawing/2014/main" id="{309E4E8A-BDE2-4361-BDC7-08A1DDE2C5CD}"/>
            </a:ext>
          </a:extLst>
        </xdr:cNvPr>
        <xdr:cNvSpPr txBox="1"/>
      </xdr:nvSpPr>
      <xdr:spPr>
        <a:xfrm>
          <a:off x="14389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562" name="n_3aveValue【学校施設】&#10;有形固定資産減価償却率">
          <a:extLst>
            <a:ext uri="{FF2B5EF4-FFF2-40B4-BE49-F238E27FC236}">
              <a16:creationId xmlns:a16="http://schemas.microsoft.com/office/drawing/2014/main" id="{C6EB7857-AE3D-41BE-A969-D42B4FD7DC1D}"/>
            </a:ext>
          </a:extLst>
        </xdr:cNvPr>
        <xdr:cNvSpPr txBox="1"/>
      </xdr:nvSpPr>
      <xdr:spPr>
        <a:xfrm>
          <a:off x="13500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59072</xdr:rowOff>
    </xdr:from>
    <xdr:ext cx="405111" cy="259045"/>
    <xdr:sp macro="" textlink="">
      <xdr:nvSpPr>
        <xdr:cNvPr id="563" name="n_4aveValue【学校施設】&#10;有形固定資産減価償却率">
          <a:extLst>
            <a:ext uri="{FF2B5EF4-FFF2-40B4-BE49-F238E27FC236}">
              <a16:creationId xmlns:a16="http://schemas.microsoft.com/office/drawing/2014/main" id="{12018C68-CE86-4402-B278-A9C394A769FA}"/>
            </a:ext>
          </a:extLst>
        </xdr:cNvPr>
        <xdr:cNvSpPr txBox="1"/>
      </xdr:nvSpPr>
      <xdr:spPr>
        <a:xfrm>
          <a:off x="12611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29227</xdr:rowOff>
    </xdr:from>
    <xdr:ext cx="405111" cy="259045"/>
    <xdr:sp macro="" textlink="">
      <xdr:nvSpPr>
        <xdr:cNvPr id="564" name="n_1mainValue【学校施設】&#10;有形固定資産減価償却率">
          <a:extLst>
            <a:ext uri="{FF2B5EF4-FFF2-40B4-BE49-F238E27FC236}">
              <a16:creationId xmlns:a16="http://schemas.microsoft.com/office/drawing/2014/main" id="{CF44A1E5-0F89-4330-8677-D0075D258914}"/>
            </a:ext>
          </a:extLst>
        </xdr:cNvPr>
        <xdr:cNvSpPr txBox="1"/>
      </xdr:nvSpPr>
      <xdr:spPr>
        <a:xfrm>
          <a:off x="152660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15892</xdr:rowOff>
    </xdr:from>
    <xdr:ext cx="405111" cy="259045"/>
    <xdr:sp macro="" textlink="">
      <xdr:nvSpPr>
        <xdr:cNvPr id="565" name="n_2mainValue【学校施設】&#10;有形固定資産減価償却率">
          <a:extLst>
            <a:ext uri="{FF2B5EF4-FFF2-40B4-BE49-F238E27FC236}">
              <a16:creationId xmlns:a16="http://schemas.microsoft.com/office/drawing/2014/main" id="{B6267028-1CA2-4959-865F-842F395E9C5C}"/>
            </a:ext>
          </a:extLst>
        </xdr:cNvPr>
        <xdr:cNvSpPr txBox="1"/>
      </xdr:nvSpPr>
      <xdr:spPr>
        <a:xfrm>
          <a:off x="14389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153052</xdr:rowOff>
    </xdr:from>
    <xdr:ext cx="405111" cy="259045"/>
    <xdr:sp macro="" textlink="">
      <xdr:nvSpPr>
        <xdr:cNvPr id="566" name="n_3mainValue【学校施設】&#10;有形固定資産減価償却率">
          <a:extLst>
            <a:ext uri="{FF2B5EF4-FFF2-40B4-BE49-F238E27FC236}">
              <a16:creationId xmlns:a16="http://schemas.microsoft.com/office/drawing/2014/main" id="{5EA0BF5A-69D0-4218-8540-03CBA936BF9C}"/>
            </a:ext>
          </a:extLst>
        </xdr:cNvPr>
        <xdr:cNvSpPr txBox="1"/>
      </xdr:nvSpPr>
      <xdr:spPr>
        <a:xfrm>
          <a:off x="13500744"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93997</xdr:rowOff>
    </xdr:from>
    <xdr:ext cx="405111" cy="259045"/>
    <xdr:sp macro="" textlink="">
      <xdr:nvSpPr>
        <xdr:cNvPr id="567" name="n_4mainValue【学校施設】&#10;有形固定資産減価償却率">
          <a:extLst>
            <a:ext uri="{FF2B5EF4-FFF2-40B4-BE49-F238E27FC236}">
              <a16:creationId xmlns:a16="http://schemas.microsoft.com/office/drawing/2014/main" id="{9A270F51-15F2-45A0-94F0-C23FCBD58A7E}"/>
            </a:ext>
          </a:extLst>
        </xdr:cNvPr>
        <xdr:cNvSpPr txBox="1"/>
      </xdr:nvSpPr>
      <xdr:spPr>
        <a:xfrm>
          <a:off x="1261174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BBE3F3C4-CC0E-4E07-9906-4C5F81819F5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8EDD39A1-E1EA-4760-875D-125E6B8E40D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1B2C619-ED57-4F1D-84E5-51C9677F738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D7CDDF8A-E10C-4ED2-8613-616A2ABEE12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ECB89BA3-C4DF-47B6-8EE8-96D0C4325F1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9DDB856A-812D-40FD-B59E-118F39C230F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18EB3FED-3A26-47C5-B5D4-3B3ADE0000B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B71170D5-BC13-461A-B89C-A6B617EA911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D11AEFAB-6337-4205-9B5F-D816D24AB05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978DC3F-D8AB-4093-A48A-4FFFCA401D6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CAE1025E-F781-4BA0-97EC-2AE7EDF3DDD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4B8F310A-129F-4BE4-9EC4-8179330654E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F2A175D8-DDB9-4E07-AF99-B700FFA1E612}"/>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BFB0FCED-51A7-4D24-B1E0-11135CF93CC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BDB817F6-7E22-48C8-93F1-103664107FA1}"/>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837614C1-A2C7-4FDC-84A6-EF4CAC36381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45156524-5F3A-45BF-89DB-12E719EE6D3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97A3F3CE-C9AD-47A9-9DB1-FDDBECA4914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75521003-9EF4-44C3-B03D-BAACE7F4FC71}"/>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37F8F80B-B822-476D-9EF2-E38D94A7222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FE4762A3-3DC5-4409-BE45-6896364ECD4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72C80CF5-9260-4D63-9730-C9D1511D1CD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90" name="直線コネクタ 589">
          <a:extLst>
            <a:ext uri="{FF2B5EF4-FFF2-40B4-BE49-F238E27FC236}">
              <a16:creationId xmlns:a16="http://schemas.microsoft.com/office/drawing/2014/main" id="{00BF10BA-1365-426A-85DC-E857C8A38486}"/>
            </a:ext>
          </a:extLst>
        </xdr:cNvPr>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91" name="【学校施設】&#10;一人当たり面積最小値テキスト">
          <a:extLst>
            <a:ext uri="{FF2B5EF4-FFF2-40B4-BE49-F238E27FC236}">
              <a16:creationId xmlns:a16="http://schemas.microsoft.com/office/drawing/2014/main" id="{8DAE4E52-FCB3-44FA-AC44-12203CF62EB0}"/>
            </a:ext>
          </a:extLst>
        </xdr:cNvPr>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92" name="直線コネクタ 591">
          <a:extLst>
            <a:ext uri="{FF2B5EF4-FFF2-40B4-BE49-F238E27FC236}">
              <a16:creationId xmlns:a16="http://schemas.microsoft.com/office/drawing/2014/main" id="{B4BA6466-7E00-4AD3-AA28-2A64A97FFF3C}"/>
            </a:ext>
          </a:extLst>
        </xdr:cNvPr>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93" name="【学校施設】&#10;一人当たり面積最大値テキスト">
          <a:extLst>
            <a:ext uri="{FF2B5EF4-FFF2-40B4-BE49-F238E27FC236}">
              <a16:creationId xmlns:a16="http://schemas.microsoft.com/office/drawing/2014/main" id="{1642B5B9-184D-4B0F-8BB6-1E7BA05FADDA}"/>
            </a:ext>
          </a:extLst>
        </xdr:cNvPr>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94" name="直線コネクタ 593">
          <a:extLst>
            <a:ext uri="{FF2B5EF4-FFF2-40B4-BE49-F238E27FC236}">
              <a16:creationId xmlns:a16="http://schemas.microsoft.com/office/drawing/2014/main" id="{3CC553D0-CD12-403B-9761-78E636A8231D}"/>
            </a:ext>
          </a:extLst>
        </xdr:cNvPr>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595" name="【学校施設】&#10;一人当たり面積平均値テキスト">
          <a:extLst>
            <a:ext uri="{FF2B5EF4-FFF2-40B4-BE49-F238E27FC236}">
              <a16:creationId xmlns:a16="http://schemas.microsoft.com/office/drawing/2014/main" id="{A2CBDDFE-7BA8-43E5-BD04-CD98362AAE12}"/>
            </a:ext>
          </a:extLst>
        </xdr:cNvPr>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96" name="フローチャート: 判断 595">
          <a:extLst>
            <a:ext uri="{FF2B5EF4-FFF2-40B4-BE49-F238E27FC236}">
              <a16:creationId xmlns:a16="http://schemas.microsoft.com/office/drawing/2014/main" id="{4B2D8136-5DA9-4E57-B136-85FB3BD90FFB}"/>
            </a:ext>
          </a:extLst>
        </xdr:cNvPr>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97" name="フローチャート: 判断 596">
          <a:extLst>
            <a:ext uri="{FF2B5EF4-FFF2-40B4-BE49-F238E27FC236}">
              <a16:creationId xmlns:a16="http://schemas.microsoft.com/office/drawing/2014/main" id="{6C7E6999-3477-4D3F-A709-DA791FA1FBF7}"/>
            </a:ext>
          </a:extLst>
        </xdr:cNvPr>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98" name="フローチャート: 判断 597">
          <a:extLst>
            <a:ext uri="{FF2B5EF4-FFF2-40B4-BE49-F238E27FC236}">
              <a16:creationId xmlns:a16="http://schemas.microsoft.com/office/drawing/2014/main" id="{504D25F0-3009-4551-B708-FC216115C2BB}"/>
            </a:ext>
          </a:extLst>
        </xdr:cNvPr>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99" name="フローチャート: 判断 598">
          <a:extLst>
            <a:ext uri="{FF2B5EF4-FFF2-40B4-BE49-F238E27FC236}">
              <a16:creationId xmlns:a16="http://schemas.microsoft.com/office/drawing/2014/main" id="{70674D4D-5036-436E-95AD-B081C7FCEBCB}"/>
            </a:ext>
          </a:extLst>
        </xdr:cNvPr>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600" name="フローチャート: 判断 599">
          <a:extLst>
            <a:ext uri="{FF2B5EF4-FFF2-40B4-BE49-F238E27FC236}">
              <a16:creationId xmlns:a16="http://schemas.microsoft.com/office/drawing/2014/main" id="{64A558F9-F5E4-453B-ACF3-6DA88712D9BA}"/>
            </a:ext>
          </a:extLst>
        </xdr:cNvPr>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C99C637F-18EC-469C-981E-D4A9919E1AA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DA36C53F-BD1B-473A-8078-D48EE7A8666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BC559941-9D72-4215-A617-0E642A23C3B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371AE17A-426E-401A-BCCE-FDEB82EA078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9F9070FF-5D11-4728-B554-55158715FEF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62129</xdr:rowOff>
    </xdr:from>
    <xdr:to>
      <xdr:col>116</xdr:col>
      <xdr:colOff>114300</xdr:colOff>
      <xdr:row>62</xdr:row>
      <xdr:rowOff>163729</xdr:rowOff>
    </xdr:to>
    <xdr:sp macro="" textlink="">
      <xdr:nvSpPr>
        <xdr:cNvPr id="606" name="楕円 605">
          <a:extLst>
            <a:ext uri="{FF2B5EF4-FFF2-40B4-BE49-F238E27FC236}">
              <a16:creationId xmlns:a16="http://schemas.microsoft.com/office/drawing/2014/main" id="{B3ECE594-A6D9-4677-953C-C9B3CABA9FFD}"/>
            </a:ext>
          </a:extLst>
        </xdr:cNvPr>
        <xdr:cNvSpPr/>
      </xdr:nvSpPr>
      <xdr:spPr>
        <a:xfrm>
          <a:off x="22110700" y="1069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40556</xdr:rowOff>
    </xdr:from>
    <xdr:ext cx="469744" cy="259045"/>
    <xdr:sp macro="" textlink="">
      <xdr:nvSpPr>
        <xdr:cNvPr id="607" name="【学校施設】&#10;一人当たり面積該当値テキスト">
          <a:extLst>
            <a:ext uri="{FF2B5EF4-FFF2-40B4-BE49-F238E27FC236}">
              <a16:creationId xmlns:a16="http://schemas.microsoft.com/office/drawing/2014/main" id="{BB1C8D08-8B3F-483E-91DD-119343554C84}"/>
            </a:ext>
          </a:extLst>
        </xdr:cNvPr>
        <xdr:cNvSpPr txBox="1"/>
      </xdr:nvSpPr>
      <xdr:spPr>
        <a:xfrm>
          <a:off x="22199600" y="1067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28296</xdr:rowOff>
    </xdr:from>
    <xdr:to>
      <xdr:col>112</xdr:col>
      <xdr:colOff>38100</xdr:colOff>
      <xdr:row>62</xdr:row>
      <xdr:rowOff>129896</xdr:rowOff>
    </xdr:to>
    <xdr:sp macro="" textlink="">
      <xdr:nvSpPr>
        <xdr:cNvPr id="608" name="楕円 607">
          <a:extLst>
            <a:ext uri="{FF2B5EF4-FFF2-40B4-BE49-F238E27FC236}">
              <a16:creationId xmlns:a16="http://schemas.microsoft.com/office/drawing/2014/main" id="{CAC1F8C2-AEAF-4244-835D-9D4EC712313A}"/>
            </a:ext>
          </a:extLst>
        </xdr:cNvPr>
        <xdr:cNvSpPr/>
      </xdr:nvSpPr>
      <xdr:spPr>
        <a:xfrm>
          <a:off x="21272500" y="1065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79096</xdr:rowOff>
    </xdr:from>
    <xdr:to>
      <xdr:col>116</xdr:col>
      <xdr:colOff>63500</xdr:colOff>
      <xdr:row>62</xdr:row>
      <xdr:rowOff>112929</xdr:rowOff>
    </xdr:to>
    <xdr:cxnSp macro="">
      <xdr:nvCxnSpPr>
        <xdr:cNvPr id="609" name="直線コネクタ 608">
          <a:extLst>
            <a:ext uri="{FF2B5EF4-FFF2-40B4-BE49-F238E27FC236}">
              <a16:creationId xmlns:a16="http://schemas.microsoft.com/office/drawing/2014/main" id="{33411198-B819-4B0A-A438-BFFCBD714D13}"/>
            </a:ext>
          </a:extLst>
        </xdr:cNvPr>
        <xdr:cNvCxnSpPr/>
      </xdr:nvCxnSpPr>
      <xdr:spPr>
        <a:xfrm>
          <a:off x="21323300" y="10708996"/>
          <a:ext cx="8382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30125</xdr:rowOff>
    </xdr:from>
    <xdr:to>
      <xdr:col>107</xdr:col>
      <xdr:colOff>101600</xdr:colOff>
      <xdr:row>62</xdr:row>
      <xdr:rowOff>131725</xdr:rowOff>
    </xdr:to>
    <xdr:sp macro="" textlink="">
      <xdr:nvSpPr>
        <xdr:cNvPr id="610" name="楕円 609">
          <a:extLst>
            <a:ext uri="{FF2B5EF4-FFF2-40B4-BE49-F238E27FC236}">
              <a16:creationId xmlns:a16="http://schemas.microsoft.com/office/drawing/2014/main" id="{755A0841-DA11-43C6-8F34-E3321FFDF6F4}"/>
            </a:ext>
          </a:extLst>
        </xdr:cNvPr>
        <xdr:cNvSpPr/>
      </xdr:nvSpPr>
      <xdr:spPr>
        <a:xfrm>
          <a:off x="20383500" y="106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79096</xdr:rowOff>
    </xdr:from>
    <xdr:to>
      <xdr:col>111</xdr:col>
      <xdr:colOff>177800</xdr:colOff>
      <xdr:row>62</xdr:row>
      <xdr:rowOff>80925</xdr:rowOff>
    </xdr:to>
    <xdr:cxnSp macro="">
      <xdr:nvCxnSpPr>
        <xdr:cNvPr id="611" name="直線コネクタ 610">
          <a:extLst>
            <a:ext uri="{FF2B5EF4-FFF2-40B4-BE49-F238E27FC236}">
              <a16:creationId xmlns:a16="http://schemas.microsoft.com/office/drawing/2014/main" id="{8DF6F6C0-56C5-4137-BF30-2E81509A6EA4}"/>
            </a:ext>
          </a:extLst>
        </xdr:cNvPr>
        <xdr:cNvCxnSpPr/>
      </xdr:nvCxnSpPr>
      <xdr:spPr>
        <a:xfrm flipV="1">
          <a:off x="20434300" y="1070899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30125</xdr:rowOff>
    </xdr:from>
    <xdr:to>
      <xdr:col>102</xdr:col>
      <xdr:colOff>165100</xdr:colOff>
      <xdr:row>62</xdr:row>
      <xdr:rowOff>131725</xdr:rowOff>
    </xdr:to>
    <xdr:sp macro="" textlink="">
      <xdr:nvSpPr>
        <xdr:cNvPr id="612" name="楕円 611">
          <a:extLst>
            <a:ext uri="{FF2B5EF4-FFF2-40B4-BE49-F238E27FC236}">
              <a16:creationId xmlns:a16="http://schemas.microsoft.com/office/drawing/2014/main" id="{447B17FF-C13C-4FC4-A005-1D03FE6654C1}"/>
            </a:ext>
          </a:extLst>
        </xdr:cNvPr>
        <xdr:cNvSpPr/>
      </xdr:nvSpPr>
      <xdr:spPr>
        <a:xfrm>
          <a:off x="19494500" y="106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80925</xdr:rowOff>
    </xdr:from>
    <xdr:to>
      <xdr:col>107</xdr:col>
      <xdr:colOff>50800</xdr:colOff>
      <xdr:row>62</xdr:row>
      <xdr:rowOff>80925</xdr:rowOff>
    </xdr:to>
    <xdr:cxnSp macro="">
      <xdr:nvCxnSpPr>
        <xdr:cNvPr id="613" name="直線コネクタ 612">
          <a:extLst>
            <a:ext uri="{FF2B5EF4-FFF2-40B4-BE49-F238E27FC236}">
              <a16:creationId xmlns:a16="http://schemas.microsoft.com/office/drawing/2014/main" id="{5599A287-69FB-4B8B-8883-BAAC247AA89F}"/>
            </a:ext>
          </a:extLst>
        </xdr:cNvPr>
        <xdr:cNvCxnSpPr/>
      </xdr:nvCxnSpPr>
      <xdr:spPr>
        <a:xfrm>
          <a:off x="19545300" y="107108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30582</xdr:rowOff>
    </xdr:from>
    <xdr:to>
      <xdr:col>98</xdr:col>
      <xdr:colOff>38100</xdr:colOff>
      <xdr:row>62</xdr:row>
      <xdr:rowOff>132182</xdr:rowOff>
    </xdr:to>
    <xdr:sp macro="" textlink="">
      <xdr:nvSpPr>
        <xdr:cNvPr id="614" name="楕円 613">
          <a:extLst>
            <a:ext uri="{FF2B5EF4-FFF2-40B4-BE49-F238E27FC236}">
              <a16:creationId xmlns:a16="http://schemas.microsoft.com/office/drawing/2014/main" id="{E33B6705-67CA-40CC-8A84-67650A5FD46B}"/>
            </a:ext>
          </a:extLst>
        </xdr:cNvPr>
        <xdr:cNvSpPr/>
      </xdr:nvSpPr>
      <xdr:spPr>
        <a:xfrm>
          <a:off x="18605500" y="1066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80925</xdr:rowOff>
    </xdr:from>
    <xdr:to>
      <xdr:col>102</xdr:col>
      <xdr:colOff>114300</xdr:colOff>
      <xdr:row>62</xdr:row>
      <xdr:rowOff>81382</xdr:rowOff>
    </xdr:to>
    <xdr:cxnSp macro="">
      <xdr:nvCxnSpPr>
        <xdr:cNvPr id="615" name="直線コネクタ 614">
          <a:extLst>
            <a:ext uri="{FF2B5EF4-FFF2-40B4-BE49-F238E27FC236}">
              <a16:creationId xmlns:a16="http://schemas.microsoft.com/office/drawing/2014/main" id="{C13C15EC-ACEA-423C-903B-D6AD7FBFD0B9}"/>
            </a:ext>
          </a:extLst>
        </xdr:cNvPr>
        <xdr:cNvCxnSpPr/>
      </xdr:nvCxnSpPr>
      <xdr:spPr>
        <a:xfrm flipV="1">
          <a:off x="18656300" y="1071082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159885</xdr:rowOff>
    </xdr:from>
    <xdr:ext cx="469744" cy="259045"/>
    <xdr:sp macro="" textlink="">
      <xdr:nvSpPr>
        <xdr:cNvPr id="616" name="n_1aveValue【学校施設】&#10;一人当たり面積">
          <a:extLst>
            <a:ext uri="{FF2B5EF4-FFF2-40B4-BE49-F238E27FC236}">
              <a16:creationId xmlns:a16="http://schemas.microsoft.com/office/drawing/2014/main" id="{DA3E4A1E-6D8A-4656-B68D-4C7ED3602671}"/>
            </a:ext>
          </a:extLst>
        </xdr:cNvPr>
        <xdr:cNvSpPr txBox="1"/>
      </xdr:nvSpPr>
      <xdr:spPr>
        <a:xfrm>
          <a:off x="21075727" y="107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168114</xdr:rowOff>
    </xdr:from>
    <xdr:ext cx="469744" cy="259045"/>
    <xdr:sp macro="" textlink="">
      <xdr:nvSpPr>
        <xdr:cNvPr id="617" name="n_2aveValue【学校施設】&#10;一人当たり面積">
          <a:extLst>
            <a:ext uri="{FF2B5EF4-FFF2-40B4-BE49-F238E27FC236}">
              <a16:creationId xmlns:a16="http://schemas.microsoft.com/office/drawing/2014/main" id="{7EACCAF6-CA12-41AB-BFA3-634A561A5C83}"/>
            </a:ext>
          </a:extLst>
        </xdr:cNvPr>
        <xdr:cNvSpPr txBox="1"/>
      </xdr:nvSpPr>
      <xdr:spPr>
        <a:xfrm>
          <a:off x="201994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170401</xdr:rowOff>
    </xdr:from>
    <xdr:ext cx="469744" cy="259045"/>
    <xdr:sp macro="" textlink="">
      <xdr:nvSpPr>
        <xdr:cNvPr id="618" name="n_3aveValue【学校施設】&#10;一人当たり面積">
          <a:extLst>
            <a:ext uri="{FF2B5EF4-FFF2-40B4-BE49-F238E27FC236}">
              <a16:creationId xmlns:a16="http://schemas.microsoft.com/office/drawing/2014/main" id="{BC497A7B-526D-4351-A3AA-842FA8568E13}"/>
            </a:ext>
          </a:extLst>
        </xdr:cNvPr>
        <xdr:cNvSpPr txBox="1"/>
      </xdr:nvSpPr>
      <xdr:spPr>
        <a:xfrm>
          <a:off x="19310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5808</xdr:rowOff>
    </xdr:from>
    <xdr:ext cx="469744" cy="259045"/>
    <xdr:sp macro="" textlink="">
      <xdr:nvSpPr>
        <xdr:cNvPr id="619" name="n_4aveValue【学校施設】&#10;一人当たり面積">
          <a:extLst>
            <a:ext uri="{FF2B5EF4-FFF2-40B4-BE49-F238E27FC236}">
              <a16:creationId xmlns:a16="http://schemas.microsoft.com/office/drawing/2014/main" id="{F118DD42-53F9-47BD-8C15-A87CB094A802}"/>
            </a:ext>
          </a:extLst>
        </xdr:cNvPr>
        <xdr:cNvSpPr txBox="1"/>
      </xdr:nvSpPr>
      <xdr:spPr>
        <a:xfrm>
          <a:off x="18421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146423</xdr:rowOff>
    </xdr:from>
    <xdr:ext cx="469744" cy="259045"/>
    <xdr:sp macro="" textlink="">
      <xdr:nvSpPr>
        <xdr:cNvPr id="620" name="n_1mainValue【学校施設】&#10;一人当たり面積">
          <a:extLst>
            <a:ext uri="{FF2B5EF4-FFF2-40B4-BE49-F238E27FC236}">
              <a16:creationId xmlns:a16="http://schemas.microsoft.com/office/drawing/2014/main" id="{72D98442-CF34-4ED4-B923-82AB4C1BE8B3}"/>
            </a:ext>
          </a:extLst>
        </xdr:cNvPr>
        <xdr:cNvSpPr txBox="1"/>
      </xdr:nvSpPr>
      <xdr:spPr>
        <a:xfrm>
          <a:off x="21075727" y="1043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148252</xdr:rowOff>
    </xdr:from>
    <xdr:ext cx="469744" cy="259045"/>
    <xdr:sp macro="" textlink="">
      <xdr:nvSpPr>
        <xdr:cNvPr id="621" name="n_2mainValue【学校施設】&#10;一人当たり面積">
          <a:extLst>
            <a:ext uri="{FF2B5EF4-FFF2-40B4-BE49-F238E27FC236}">
              <a16:creationId xmlns:a16="http://schemas.microsoft.com/office/drawing/2014/main" id="{CF580B79-F085-41B1-9BCC-8FC54CA316A4}"/>
            </a:ext>
          </a:extLst>
        </xdr:cNvPr>
        <xdr:cNvSpPr txBox="1"/>
      </xdr:nvSpPr>
      <xdr:spPr>
        <a:xfrm>
          <a:off x="20199427" y="1043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148252</xdr:rowOff>
    </xdr:from>
    <xdr:ext cx="469744" cy="259045"/>
    <xdr:sp macro="" textlink="">
      <xdr:nvSpPr>
        <xdr:cNvPr id="622" name="n_3mainValue【学校施設】&#10;一人当たり面積">
          <a:extLst>
            <a:ext uri="{FF2B5EF4-FFF2-40B4-BE49-F238E27FC236}">
              <a16:creationId xmlns:a16="http://schemas.microsoft.com/office/drawing/2014/main" id="{7F4F3EE8-F955-4F75-8DB2-DDDADB03201C}"/>
            </a:ext>
          </a:extLst>
        </xdr:cNvPr>
        <xdr:cNvSpPr txBox="1"/>
      </xdr:nvSpPr>
      <xdr:spPr>
        <a:xfrm>
          <a:off x="19310427" y="1043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148709</xdr:rowOff>
    </xdr:from>
    <xdr:ext cx="469744" cy="259045"/>
    <xdr:sp macro="" textlink="">
      <xdr:nvSpPr>
        <xdr:cNvPr id="623" name="n_4mainValue【学校施設】&#10;一人当たり面積">
          <a:extLst>
            <a:ext uri="{FF2B5EF4-FFF2-40B4-BE49-F238E27FC236}">
              <a16:creationId xmlns:a16="http://schemas.microsoft.com/office/drawing/2014/main" id="{E6956F15-3BFC-47FB-886F-4E4AD7FD8464}"/>
            </a:ext>
          </a:extLst>
        </xdr:cNvPr>
        <xdr:cNvSpPr txBox="1"/>
      </xdr:nvSpPr>
      <xdr:spPr>
        <a:xfrm>
          <a:off x="18421427" y="1043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DCA48A7-4F14-45E0-A93E-12D6F31C24B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4C4DBB64-BF5B-4420-8B0E-E568471E3CE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EC4DE61C-9FC2-49DE-B0A6-6FBA4917A43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7E08B972-4F4C-40C5-9109-842BD09A085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8B1703BF-A625-4A44-BED3-FB6F46E9990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746EE1B9-9023-419C-936D-6C4067C817B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E9BC348F-9A4B-4E60-9341-CECA069CF51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E990E558-BCEE-401D-8DF9-7FFA351EAFD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AF629464-B7CE-495B-A58F-50CD9E40DDC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76C91EFB-52C5-4AFB-BD75-2D62D7EF4B2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1BB7EA08-59AA-4482-B961-B66338FEFD9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id="{9A9C4C3B-E21A-4C94-9272-03AAC806FFA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id="{3E331DEA-6D13-4AD0-9D96-FA87C73B78D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id="{B6A11A90-4850-480F-A69C-D02093F5FAF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id="{83E03D84-6FCC-4D10-8F52-82D84AC45B3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id="{7705909E-096C-4985-ADB7-4CF3BA92499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id="{1D0F86D2-5E45-45F4-B95F-756B8838B6F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id="{52BBEA3D-0B95-4089-B5B7-2B5AEF00561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id="{7DB61719-C64C-43C8-9E99-8E4A93B62D0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id="{D7B6CDCD-A945-4D44-AA9B-7E5DE7466F1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id="{F7D6329A-2267-4E3B-A9A6-9BE52CD822A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id="{2746BF55-BAE6-44BE-BB6C-EE681300B7A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a16="http://schemas.microsoft.com/office/drawing/2014/main" id="{84250EA9-20EB-4A61-AAEE-A2A4CF5915C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D58A8ADE-0E8E-461E-BF67-92519FFC452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DE734D42-BCBD-4A63-9A2A-6A53FF056B0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649" name="直線コネクタ 648">
          <a:extLst>
            <a:ext uri="{FF2B5EF4-FFF2-40B4-BE49-F238E27FC236}">
              <a16:creationId xmlns:a16="http://schemas.microsoft.com/office/drawing/2014/main" id="{799E52D0-7B8A-407C-9CBB-B8F72E89F1C8}"/>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a:extLst>
            <a:ext uri="{FF2B5EF4-FFF2-40B4-BE49-F238E27FC236}">
              <a16:creationId xmlns:a16="http://schemas.microsoft.com/office/drawing/2014/main" id="{A55123A0-A12B-41E8-A27C-B823E9B72FC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a:extLst>
            <a:ext uri="{FF2B5EF4-FFF2-40B4-BE49-F238E27FC236}">
              <a16:creationId xmlns:a16="http://schemas.microsoft.com/office/drawing/2014/main" id="{C1BC7126-AC7E-4E45-82DF-E8606411788C}"/>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52" name="【児童館】&#10;有形固定資産減価償却率最大値テキスト">
          <a:extLst>
            <a:ext uri="{FF2B5EF4-FFF2-40B4-BE49-F238E27FC236}">
              <a16:creationId xmlns:a16="http://schemas.microsoft.com/office/drawing/2014/main" id="{E85C24AC-9DCF-4CBE-8405-2809C4A58A67}"/>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53" name="直線コネクタ 652">
          <a:extLst>
            <a:ext uri="{FF2B5EF4-FFF2-40B4-BE49-F238E27FC236}">
              <a16:creationId xmlns:a16="http://schemas.microsoft.com/office/drawing/2014/main" id="{8DCF4DA0-9513-4EC9-A42B-8284277D61A6}"/>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654" name="【児童館】&#10;有形固定資産減価償却率平均値テキスト">
          <a:extLst>
            <a:ext uri="{FF2B5EF4-FFF2-40B4-BE49-F238E27FC236}">
              <a16:creationId xmlns:a16="http://schemas.microsoft.com/office/drawing/2014/main" id="{99C8B44B-4D0A-4A4D-ACF7-B4F3ADEB9CB8}"/>
            </a:ext>
          </a:extLst>
        </xdr:cNvPr>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55" name="フローチャート: 判断 654">
          <a:extLst>
            <a:ext uri="{FF2B5EF4-FFF2-40B4-BE49-F238E27FC236}">
              <a16:creationId xmlns:a16="http://schemas.microsoft.com/office/drawing/2014/main" id="{802549B2-E5F0-40B5-99D6-112ECD992775}"/>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656" name="フローチャート: 判断 655">
          <a:extLst>
            <a:ext uri="{FF2B5EF4-FFF2-40B4-BE49-F238E27FC236}">
              <a16:creationId xmlns:a16="http://schemas.microsoft.com/office/drawing/2014/main" id="{EB93A237-1E43-42E1-BD29-371FB1069EFC}"/>
            </a:ext>
          </a:extLst>
        </xdr:cNvPr>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657" name="フローチャート: 判断 656">
          <a:extLst>
            <a:ext uri="{FF2B5EF4-FFF2-40B4-BE49-F238E27FC236}">
              <a16:creationId xmlns:a16="http://schemas.microsoft.com/office/drawing/2014/main" id="{D76362B3-10C9-46F7-A57A-C34E829A70B4}"/>
            </a:ext>
          </a:extLst>
        </xdr:cNvPr>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658" name="フローチャート: 判断 657">
          <a:extLst>
            <a:ext uri="{FF2B5EF4-FFF2-40B4-BE49-F238E27FC236}">
              <a16:creationId xmlns:a16="http://schemas.microsoft.com/office/drawing/2014/main" id="{5F4171FE-A11B-472E-92B2-BA84C0E786F1}"/>
            </a:ext>
          </a:extLst>
        </xdr:cNvPr>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659" name="フローチャート: 判断 658">
          <a:extLst>
            <a:ext uri="{FF2B5EF4-FFF2-40B4-BE49-F238E27FC236}">
              <a16:creationId xmlns:a16="http://schemas.microsoft.com/office/drawing/2014/main" id="{6BA9E488-3343-48FF-B58A-1A1EECD0F2BD}"/>
            </a:ext>
          </a:extLst>
        </xdr:cNvPr>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7ACF4B2E-E3D0-4394-9E2F-44AFB5A03AF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398ED53C-269C-419F-B7FD-D0B4962BDAC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2C0632C9-8AAE-4ECC-A37C-831CEE0B356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AFEB9D8D-89C1-4BEC-A596-B853FB8DBF7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75CB59B5-D3D5-4096-B1AF-E4FC421E393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16692</xdr:rowOff>
    </xdr:from>
    <xdr:to>
      <xdr:col>85</xdr:col>
      <xdr:colOff>177800</xdr:colOff>
      <xdr:row>85</xdr:row>
      <xdr:rowOff>118292</xdr:rowOff>
    </xdr:to>
    <xdr:sp macro="" textlink="">
      <xdr:nvSpPr>
        <xdr:cNvPr id="665" name="楕円 664">
          <a:extLst>
            <a:ext uri="{FF2B5EF4-FFF2-40B4-BE49-F238E27FC236}">
              <a16:creationId xmlns:a16="http://schemas.microsoft.com/office/drawing/2014/main" id="{5A24F936-3F3E-4F7F-A779-CCB3D2A7E596}"/>
            </a:ext>
          </a:extLst>
        </xdr:cNvPr>
        <xdr:cNvSpPr/>
      </xdr:nvSpPr>
      <xdr:spPr>
        <a:xfrm>
          <a:off x="16268700" y="145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166569</xdr:rowOff>
    </xdr:from>
    <xdr:ext cx="405111" cy="259045"/>
    <xdr:sp macro="" textlink="">
      <xdr:nvSpPr>
        <xdr:cNvPr id="666" name="【児童館】&#10;有形固定資産減価償却率該当値テキスト">
          <a:extLst>
            <a:ext uri="{FF2B5EF4-FFF2-40B4-BE49-F238E27FC236}">
              <a16:creationId xmlns:a16="http://schemas.microsoft.com/office/drawing/2014/main" id="{42F05416-EC6C-45F6-8FB9-16E98A417660}"/>
            </a:ext>
          </a:extLst>
        </xdr:cNvPr>
        <xdr:cNvSpPr txBox="1"/>
      </xdr:nvSpPr>
      <xdr:spPr>
        <a:xfrm>
          <a:off x="16357600" y="1456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95069</xdr:rowOff>
    </xdr:from>
    <xdr:to>
      <xdr:col>81</xdr:col>
      <xdr:colOff>101600</xdr:colOff>
      <xdr:row>86</xdr:row>
      <xdr:rowOff>25219</xdr:rowOff>
    </xdr:to>
    <xdr:sp macro="" textlink="">
      <xdr:nvSpPr>
        <xdr:cNvPr id="667" name="楕円 666">
          <a:extLst>
            <a:ext uri="{FF2B5EF4-FFF2-40B4-BE49-F238E27FC236}">
              <a16:creationId xmlns:a16="http://schemas.microsoft.com/office/drawing/2014/main" id="{6D69527E-8388-45E3-846F-F72E495C8489}"/>
            </a:ext>
          </a:extLst>
        </xdr:cNvPr>
        <xdr:cNvSpPr/>
      </xdr:nvSpPr>
      <xdr:spPr>
        <a:xfrm>
          <a:off x="15430500" y="146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67492</xdr:rowOff>
    </xdr:from>
    <xdr:to>
      <xdr:col>85</xdr:col>
      <xdr:colOff>127000</xdr:colOff>
      <xdr:row>85</xdr:row>
      <xdr:rowOff>145869</xdr:rowOff>
    </xdr:to>
    <xdr:cxnSp macro="">
      <xdr:nvCxnSpPr>
        <xdr:cNvPr id="668" name="直線コネクタ 667">
          <a:extLst>
            <a:ext uri="{FF2B5EF4-FFF2-40B4-BE49-F238E27FC236}">
              <a16:creationId xmlns:a16="http://schemas.microsoft.com/office/drawing/2014/main" id="{15291BD1-7349-4558-8F66-01C735D163AC}"/>
            </a:ext>
          </a:extLst>
        </xdr:cNvPr>
        <xdr:cNvCxnSpPr/>
      </xdr:nvCxnSpPr>
      <xdr:spPr>
        <a:xfrm flipV="1">
          <a:off x="15481300" y="14640742"/>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114663</xdr:rowOff>
    </xdr:from>
    <xdr:to>
      <xdr:col>76</xdr:col>
      <xdr:colOff>165100</xdr:colOff>
      <xdr:row>86</xdr:row>
      <xdr:rowOff>44813</xdr:rowOff>
    </xdr:to>
    <xdr:sp macro="" textlink="">
      <xdr:nvSpPr>
        <xdr:cNvPr id="669" name="楕円 668">
          <a:extLst>
            <a:ext uri="{FF2B5EF4-FFF2-40B4-BE49-F238E27FC236}">
              <a16:creationId xmlns:a16="http://schemas.microsoft.com/office/drawing/2014/main" id="{03676E81-8D7A-41C7-887B-DCDB8A92C0A1}"/>
            </a:ext>
          </a:extLst>
        </xdr:cNvPr>
        <xdr:cNvSpPr/>
      </xdr:nvSpPr>
      <xdr:spPr>
        <a:xfrm>
          <a:off x="14541500" y="146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145869</xdr:rowOff>
    </xdr:from>
    <xdr:to>
      <xdr:col>81</xdr:col>
      <xdr:colOff>50800</xdr:colOff>
      <xdr:row>85</xdr:row>
      <xdr:rowOff>165463</xdr:rowOff>
    </xdr:to>
    <xdr:cxnSp macro="">
      <xdr:nvCxnSpPr>
        <xdr:cNvPr id="670" name="直線コネクタ 669">
          <a:extLst>
            <a:ext uri="{FF2B5EF4-FFF2-40B4-BE49-F238E27FC236}">
              <a16:creationId xmlns:a16="http://schemas.microsoft.com/office/drawing/2014/main" id="{E6D6F5AB-A588-4560-9CE3-F4510A855EC5}"/>
            </a:ext>
          </a:extLst>
        </xdr:cNvPr>
        <xdr:cNvCxnSpPr/>
      </xdr:nvCxnSpPr>
      <xdr:spPr>
        <a:xfrm flipV="1">
          <a:off x="14592300" y="1471911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85271</xdr:rowOff>
    </xdr:from>
    <xdr:to>
      <xdr:col>72</xdr:col>
      <xdr:colOff>38100</xdr:colOff>
      <xdr:row>86</xdr:row>
      <xdr:rowOff>15421</xdr:rowOff>
    </xdr:to>
    <xdr:sp macro="" textlink="">
      <xdr:nvSpPr>
        <xdr:cNvPr id="671" name="楕円 670">
          <a:extLst>
            <a:ext uri="{FF2B5EF4-FFF2-40B4-BE49-F238E27FC236}">
              <a16:creationId xmlns:a16="http://schemas.microsoft.com/office/drawing/2014/main" id="{8660CE67-B614-47BC-8EAF-49C66A322BFB}"/>
            </a:ext>
          </a:extLst>
        </xdr:cNvPr>
        <xdr:cNvSpPr/>
      </xdr:nvSpPr>
      <xdr:spPr>
        <a:xfrm>
          <a:off x="13652500" y="146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136071</xdr:rowOff>
    </xdr:from>
    <xdr:to>
      <xdr:col>76</xdr:col>
      <xdr:colOff>114300</xdr:colOff>
      <xdr:row>85</xdr:row>
      <xdr:rowOff>165463</xdr:rowOff>
    </xdr:to>
    <xdr:cxnSp macro="">
      <xdr:nvCxnSpPr>
        <xdr:cNvPr id="672" name="直線コネクタ 671">
          <a:extLst>
            <a:ext uri="{FF2B5EF4-FFF2-40B4-BE49-F238E27FC236}">
              <a16:creationId xmlns:a16="http://schemas.microsoft.com/office/drawing/2014/main" id="{9D43935F-9C7C-444F-BC3A-DB5D8F54CB11}"/>
            </a:ext>
          </a:extLst>
        </xdr:cNvPr>
        <xdr:cNvCxnSpPr/>
      </xdr:nvCxnSpPr>
      <xdr:spPr>
        <a:xfrm>
          <a:off x="13703300" y="1470932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57513</xdr:rowOff>
    </xdr:from>
    <xdr:to>
      <xdr:col>67</xdr:col>
      <xdr:colOff>101600</xdr:colOff>
      <xdr:row>85</xdr:row>
      <xdr:rowOff>159113</xdr:rowOff>
    </xdr:to>
    <xdr:sp macro="" textlink="">
      <xdr:nvSpPr>
        <xdr:cNvPr id="673" name="楕円 672">
          <a:extLst>
            <a:ext uri="{FF2B5EF4-FFF2-40B4-BE49-F238E27FC236}">
              <a16:creationId xmlns:a16="http://schemas.microsoft.com/office/drawing/2014/main" id="{B94282EB-7740-47AC-B2B8-05A08631B57D}"/>
            </a:ext>
          </a:extLst>
        </xdr:cNvPr>
        <xdr:cNvSpPr/>
      </xdr:nvSpPr>
      <xdr:spPr>
        <a:xfrm>
          <a:off x="12763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108313</xdr:rowOff>
    </xdr:from>
    <xdr:to>
      <xdr:col>71</xdr:col>
      <xdr:colOff>177800</xdr:colOff>
      <xdr:row>85</xdr:row>
      <xdr:rowOff>136071</xdr:rowOff>
    </xdr:to>
    <xdr:cxnSp macro="">
      <xdr:nvCxnSpPr>
        <xdr:cNvPr id="674" name="直線コネクタ 673">
          <a:extLst>
            <a:ext uri="{FF2B5EF4-FFF2-40B4-BE49-F238E27FC236}">
              <a16:creationId xmlns:a16="http://schemas.microsoft.com/office/drawing/2014/main" id="{B4A3944C-0076-477D-BF7B-D5CF58B82AD7}"/>
            </a:ext>
          </a:extLst>
        </xdr:cNvPr>
        <xdr:cNvCxnSpPr/>
      </xdr:nvCxnSpPr>
      <xdr:spPr>
        <a:xfrm>
          <a:off x="12814300" y="1468156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62972</xdr:rowOff>
    </xdr:from>
    <xdr:ext cx="405111" cy="259045"/>
    <xdr:sp macro="" textlink="">
      <xdr:nvSpPr>
        <xdr:cNvPr id="675" name="n_1aveValue【児童館】&#10;有形固定資産減価償却率">
          <a:extLst>
            <a:ext uri="{FF2B5EF4-FFF2-40B4-BE49-F238E27FC236}">
              <a16:creationId xmlns:a16="http://schemas.microsoft.com/office/drawing/2014/main" id="{1264D160-CDC0-4C31-AEFB-70D56F5202D2}"/>
            </a:ext>
          </a:extLst>
        </xdr:cNvPr>
        <xdr:cNvSpPr txBox="1"/>
      </xdr:nvSpPr>
      <xdr:spPr>
        <a:xfrm>
          <a:off x="152660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46645</xdr:rowOff>
    </xdr:from>
    <xdr:ext cx="405111" cy="259045"/>
    <xdr:sp macro="" textlink="">
      <xdr:nvSpPr>
        <xdr:cNvPr id="676" name="n_2aveValue【児童館】&#10;有形固定資産減価償却率">
          <a:extLst>
            <a:ext uri="{FF2B5EF4-FFF2-40B4-BE49-F238E27FC236}">
              <a16:creationId xmlns:a16="http://schemas.microsoft.com/office/drawing/2014/main" id="{7E56EFE5-55DD-4784-9F18-E5F5F4FCB052}"/>
            </a:ext>
          </a:extLst>
        </xdr:cNvPr>
        <xdr:cNvSpPr txBox="1"/>
      </xdr:nvSpPr>
      <xdr:spPr>
        <a:xfrm>
          <a:off x="14389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7456</xdr:rowOff>
    </xdr:from>
    <xdr:ext cx="405111" cy="259045"/>
    <xdr:sp macro="" textlink="">
      <xdr:nvSpPr>
        <xdr:cNvPr id="677" name="n_3aveValue【児童館】&#10;有形固定資産減価償却率">
          <a:extLst>
            <a:ext uri="{FF2B5EF4-FFF2-40B4-BE49-F238E27FC236}">
              <a16:creationId xmlns:a16="http://schemas.microsoft.com/office/drawing/2014/main" id="{D6FFC049-23F5-42AF-996D-A1003A15A524}"/>
            </a:ext>
          </a:extLst>
        </xdr:cNvPr>
        <xdr:cNvSpPr txBox="1"/>
      </xdr:nvSpPr>
      <xdr:spPr>
        <a:xfrm>
          <a:off x="13500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98896</xdr:rowOff>
    </xdr:from>
    <xdr:ext cx="405111" cy="259045"/>
    <xdr:sp macro="" textlink="">
      <xdr:nvSpPr>
        <xdr:cNvPr id="678" name="n_4aveValue【児童館】&#10;有形固定資産減価償却率">
          <a:extLst>
            <a:ext uri="{FF2B5EF4-FFF2-40B4-BE49-F238E27FC236}">
              <a16:creationId xmlns:a16="http://schemas.microsoft.com/office/drawing/2014/main" id="{FF85DE12-662D-4B29-8009-A92319E26CFA}"/>
            </a:ext>
          </a:extLst>
        </xdr:cNvPr>
        <xdr:cNvSpPr txBox="1"/>
      </xdr:nvSpPr>
      <xdr:spPr>
        <a:xfrm>
          <a:off x="12611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16346</xdr:rowOff>
    </xdr:from>
    <xdr:ext cx="405111" cy="259045"/>
    <xdr:sp macro="" textlink="">
      <xdr:nvSpPr>
        <xdr:cNvPr id="679" name="n_1mainValue【児童館】&#10;有形固定資産減価償却率">
          <a:extLst>
            <a:ext uri="{FF2B5EF4-FFF2-40B4-BE49-F238E27FC236}">
              <a16:creationId xmlns:a16="http://schemas.microsoft.com/office/drawing/2014/main" id="{A4A42185-9990-4FD9-97B9-B4B275C6D47C}"/>
            </a:ext>
          </a:extLst>
        </xdr:cNvPr>
        <xdr:cNvSpPr txBox="1"/>
      </xdr:nvSpPr>
      <xdr:spPr>
        <a:xfrm>
          <a:off x="15266044" y="1476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35940</xdr:rowOff>
    </xdr:from>
    <xdr:ext cx="405111" cy="259045"/>
    <xdr:sp macro="" textlink="">
      <xdr:nvSpPr>
        <xdr:cNvPr id="680" name="n_2mainValue【児童館】&#10;有形固定資産減価償却率">
          <a:extLst>
            <a:ext uri="{FF2B5EF4-FFF2-40B4-BE49-F238E27FC236}">
              <a16:creationId xmlns:a16="http://schemas.microsoft.com/office/drawing/2014/main" id="{67EE5D8D-4D2B-4FEB-8EB6-C4FDE87EF8BA}"/>
            </a:ext>
          </a:extLst>
        </xdr:cNvPr>
        <xdr:cNvSpPr txBox="1"/>
      </xdr:nvSpPr>
      <xdr:spPr>
        <a:xfrm>
          <a:off x="14389744" y="1478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6548</xdr:rowOff>
    </xdr:from>
    <xdr:ext cx="405111" cy="259045"/>
    <xdr:sp macro="" textlink="">
      <xdr:nvSpPr>
        <xdr:cNvPr id="681" name="n_3mainValue【児童館】&#10;有形固定資産減価償却率">
          <a:extLst>
            <a:ext uri="{FF2B5EF4-FFF2-40B4-BE49-F238E27FC236}">
              <a16:creationId xmlns:a16="http://schemas.microsoft.com/office/drawing/2014/main" id="{76350355-697B-4567-B8DF-CBDDA0E70AB3}"/>
            </a:ext>
          </a:extLst>
        </xdr:cNvPr>
        <xdr:cNvSpPr txBox="1"/>
      </xdr:nvSpPr>
      <xdr:spPr>
        <a:xfrm>
          <a:off x="13500744" y="1475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150240</xdr:rowOff>
    </xdr:from>
    <xdr:ext cx="405111" cy="259045"/>
    <xdr:sp macro="" textlink="">
      <xdr:nvSpPr>
        <xdr:cNvPr id="682" name="n_4mainValue【児童館】&#10;有形固定資産減価償却率">
          <a:extLst>
            <a:ext uri="{FF2B5EF4-FFF2-40B4-BE49-F238E27FC236}">
              <a16:creationId xmlns:a16="http://schemas.microsoft.com/office/drawing/2014/main" id="{A66C285E-3E87-4A84-921C-D74C945F12C5}"/>
            </a:ext>
          </a:extLst>
        </xdr:cNvPr>
        <xdr:cNvSpPr txBox="1"/>
      </xdr:nvSpPr>
      <xdr:spPr>
        <a:xfrm>
          <a:off x="126117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AC6D6110-2B50-4113-B57B-6AAC00B3C92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6ACC2081-504C-4BAF-A016-30D9429A148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8003FC99-1BF6-4A77-8F3D-42FEEBD55B8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F7E334DD-1F31-4A1C-8A6D-1B77A4B6963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CFEBF72A-965F-4CF5-92B0-1C25E6B823E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A0E7A65A-38A3-46FB-AC5B-F731650C7B1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2F7810F4-C94D-458A-92CC-F67E001000C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B55BC254-BF6A-40C0-B69F-A629A6EF93D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514CA608-55B8-4EE4-BFA1-9742EED613A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7C08A6E6-1714-4CE0-A609-5D3AA8725A4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985B9131-D67F-4C04-9A92-90DED62E7B3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7DD72182-0A79-48A8-8077-498DCE70899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2BA833D7-2727-45CF-A6C7-4EC4F4DDA32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FC033A9D-59D0-4BF1-8E7F-C4B85C60B6B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14C91C13-4CF5-4272-8E49-7D528720A65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A973116D-4C52-4A63-86B7-7E0F989E3A6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AFBAA75C-109B-43FE-ABFC-3954706D937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E89CBF7D-F058-4407-A4AE-518B93FF6F8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63392A28-24DE-483E-974E-3C7A75791C7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9FA85404-7703-429C-85CA-2AC6254DEC9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62A35312-E5C8-4C75-87D1-CC9B35EAEAF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0C4F6800-D30A-464C-BFAD-385F0FDF559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D4621DD4-0D69-48AA-98CF-F17EA09B4C9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706" name="直線コネクタ 705">
          <a:extLst>
            <a:ext uri="{FF2B5EF4-FFF2-40B4-BE49-F238E27FC236}">
              <a16:creationId xmlns:a16="http://schemas.microsoft.com/office/drawing/2014/main" id="{3228EB6C-1FC8-4148-BCF5-CA5D5DBE89E4}"/>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a:extLst>
            <a:ext uri="{FF2B5EF4-FFF2-40B4-BE49-F238E27FC236}">
              <a16:creationId xmlns:a16="http://schemas.microsoft.com/office/drawing/2014/main" id="{2FA36C42-317A-4307-866C-EDE84F3DA9B6}"/>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a:extLst>
            <a:ext uri="{FF2B5EF4-FFF2-40B4-BE49-F238E27FC236}">
              <a16:creationId xmlns:a16="http://schemas.microsoft.com/office/drawing/2014/main" id="{72E4CFBB-66FD-4C8A-B8D3-82494EBE0573}"/>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09" name="【児童館】&#10;一人当たり面積最大値テキスト">
          <a:extLst>
            <a:ext uri="{FF2B5EF4-FFF2-40B4-BE49-F238E27FC236}">
              <a16:creationId xmlns:a16="http://schemas.microsoft.com/office/drawing/2014/main" id="{CF6319AA-1692-4560-9822-09698017F537}"/>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10" name="直線コネクタ 709">
          <a:extLst>
            <a:ext uri="{FF2B5EF4-FFF2-40B4-BE49-F238E27FC236}">
              <a16:creationId xmlns:a16="http://schemas.microsoft.com/office/drawing/2014/main" id="{6C607355-8776-414A-A6BB-405186D048AA}"/>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11" name="【児童館】&#10;一人当たり面積平均値テキスト">
          <a:extLst>
            <a:ext uri="{FF2B5EF4-FFF2-40B4-BE49-F238E27FC236}">
              <a16:creationId xmlns:a16="http://schemas.microsoft.com/office/drawing/2014/main" id="{28799292-B4A6-40BD-8510-3098C1E9BFD1}"/>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2" name="フローチャート: 判断 711">
          <a:extLst>
            <a:ext uri="{FF2B5EF4-FFF2-40B4-BE49-F238E27FC236}">
              <a16:creationId xmlns:a16="http://schemas.microsoft.com/office/drawing/2014/main" id="{528D9335-B146-46ED-BF2C-6619A2D59A00}"/>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a:extLst>
            <a:ext uri="{FF2B5EF4-FFF2-40B4-BE49-F238E27FC236}">
              <a16:creationId xmlns:a16="http://schemas.microsoft.com/office/drawing/2014/main" id="{443C6C1E-8C27-40F4-9C08-4FDDB95A2EAF}"/>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714" name="フローチャート: 判断 713">
          <a:extLst>
            <a:ext uri="{FF2B5EF4-FFF2-40B4-BE49-F238E27FC236}">
              <a16:creationId xmlns:a16="http://schemas.microsoft.com/office/drawing/2014/main" id="{2A1E4FA2-E232-4134-8B92-1562DA358A4D}"/>
            </a:ext>
          </a:extLst>
        </xdr:cNvPr>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715" name="フローチャート: 判断 714">
          <a:extLst>
            <a:ext uri="{FF2B5EF4-FFF2-40B4-BE49-F238E27FC236}">
              <a16:creationId xmlns:a16="http://schemas.microsoft.com/office/drawing/2014/main" id="{EE4C1484-5F4D-42AC-94BB-4E254EE18659}"/>
            </a:ext>
          </a:extLst>
        </xdr:cNvPr>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716" name="フローチャート: 判断 715">
          <a:extLst>
            <a:ext uri="{FF2B5EF4-FFF2-40B4-BE49-F238E27FC236}">
              <a16:creationId xmlns:a16="http://schemas.microsoft.com/office/drawing/2014/main" id="{B5E88C55-DB2E-4804-8A68-CB01D796B2B8}"/>
            </a:ext>
          </a:extLst>
        </xdr:cNvPr>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E84470C-FB15-4DED-A54E-62B10CCCEB0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A41BA155-C896-4117-9A49-453083D67EF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535491E-9C73-4A01-A531-56C07586617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514791EA-D4E1-402D-A9B5-FEE928D809B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A8C39B75-626A-47AF-9095-841CC99E9ED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165100</xdr:rowOff>
    </xdr:from>
    <xdr:to>
      <xdr:col>116</xdr:col>
      <xdr:colOff>114300</xdr:colOff>
      <xdr:row>85</xdr:row>
      <xdr:rowOff>95250</xdr:rowOff>
    </xdr:to>
    <xdr:sp macro="" textlink="">
      <xdr:nvSpPr>
        <xdr:cNvPr id="722" name="楕円 721">
          <a:extLst>
            <a:ext uri="{FF2B5EF4-FFF2-40B4-BE49-F238E27FC236}">
              <a16:creationId xmlns:a16="http://schemas.microsoft.com/office/drawing/2014/main" id="{F6A00994-C3BD-4D64-B6AD-992E9928B467}"/>
            </a:ext>
          </a:extLst>
        </xdr:cNvPr>
        <xdr:cNvSpPr/>
      </xdr:nvSpPr>
      <xdr:spPr>
        <a:xfrm>
          <a:off x="22110700" y="14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143527</xdr:rowOff>
    </xdr:from>
    <xdr:ext cx="469744" cy="259045"/>
    <xdr:sp macro="" textlink="">
      <xdr:nvSpPr>
        <xdr:cNvPr id="723" name="【児童館】&#10;一人当たり面積該当値テキスト">
          <a:extLst>
            <a:ext uri="{FF2B5EF4-FFF2-40B4-BE49-F238E27FC236}">
              <a16:creationId xmlns:a16="http://schemas.microsoft.com/office/drawing/2014/main" id="{9F34830B-BC70-4C7F-A16D-F8A0449308C2}"/>
            </a:ext>
          </a:extLst>
        </xdr:cNvPr>
        <xdr:cNvSpPr txBox="1"/>
      </xdr:nvSpPr>
      <xdr:spPr>
        <a:xfrm>
          <a:off x="22199600"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165100</xdr:rowOff>
    </xdr:from>
    <xdr:to>
      <xdr:col>112</xdr:col>
      <xdr:colOff>38100</xdr:colOff>
      <xdr:row>85</xdr:row>
      <xdr:rowOff>95250</xdr:rowOff>
    </xdr:to>
    <xdr:sp macro="" textlink="">
      <xdr:nvSpPr>
        <xdr:cNvPr id="724" name="楕円 723">
          <a:extLst>
            <a:ext uri="{FF2B5EF4-FFF2-40B4-BE49-F238E27FC236}">
              <a16:creationId xmlns:a16="http://schemas.microsoft.com/office/drawing/2014/main" id="{67D2363C-FE85-456F-A1E0-76B6EFFB2A25}"/>
            </a:ext>
          </a:extLst>
        </xdr:cNvPr>
        <xdr:cNvSpPr/>
      </xdr:nvSpPr>
      <xdr:spPr>
        <a:xfrm>
          <a:off x="21272500" y="14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44450</xdr:rowOff>
    </xdr:from>
    <xdr:to>
      <xdr:col>116</xdr:col>
      <xdr:colOff>63500</xdr:colOff>
      <xdr:row>85</xdr:row>
      <xdr:rowOff>44450</xdr:rowOff>
    </xdr:to>
    <xdr:cxnSp macro="">
      <xdr:nvCxnSpPr>
        <xdr:cNvPr id="725" name="直線コネクタ 724">
          <a:extLst>
            <a:ext uri="{FF2B5EF4-FFF2-40B4-BE49-F238E27FC236}">
              <a16:creationId xmlns:a16="http://schemas.microsoft.com/office/drawing/2014/main" id="{83A4040C-512E-4B85-8C38-B22D8F33844C}"/>
            </a:ext>
          </a:extLst>
        </xdr:cNvPr>
        <xdr:cNvCxnSpPr/>
      </xdr:nvCxnSpPr>
      <xdr:spPr>
        <a:xfrm>
          <a:off x="21323300" y="1461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165100</xdr:rowOff>
    </xdr:from>
    <xdr:to>
      <xdr:col>107</xdr:col>
      <xdr:colOff>101600</xdr:colOff>
      <xdr:row>85</xdr:row>
      <xdr:rowOff>95250</xdr:rowOff>
    </xdr:to>
    <xdr:sp macro="" textlink="">
      <xdr:nvSpPr>
        <xdr:cNvPr id="726" name="楕円 725">
          <a:extLst>
            <a:ext uri="{FF2B5EF4-FFF2-40B4-BE49-F238E27FC236}">
              <a16:creationId xmlns:a16="http://schemas.microsoft.com/office/drawing/2014/main" id="{BE440EE0-6B2F-4E72-9949-4DEC3275406E}"/>
            </a:ext>
          </a:extLst>
        </xdr:cNvPr>
        <xdr:cNvSpPr/>
      </xdr:nvSpPr>
      <xdr:spPr>
        <a:xfrm>
          <a:off x="20383500" y="14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44450</xdr:rowOff>
    </xdr:from>
    <xdr:to>
      <xdr:col>111</xdr:col>
      <xdr:colOff>177800</xdr:colOff>
      <xdr:row>85</xdr:row>
      <xdr:rowOff>44450</xdr:rowOff>
    </xdr:to>
    <xdr:cxnSp macro="">
      <xdr:nvCxnSpPr>
        <xdr:cNvPr id="727" name="直線コネクタ 726">
          <a:extLst>
            <a:ext uri="{FF2B5EF4-FFF2-40B4-BE49-F238E27FC236}">
              <a16:creationId xmlns:a16="http://schemas.microsoft.com/office/drawing/2014/main" id="{F23A644F-C9B4-4CB9-B9A4-C6663C2E7766}"/>
            </a:ext>
          </a:extLst>
        </xdr:cNvPr>
        <xdr:cNvCxnSpPr/>
      </xdr:nvCxnSpPr>
      <xdr:spPr>
        <a:xfrm>
          <a:off x="20434300" y="1461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165100</xdr:rowOff>
    </xdr:from>
    <xdr:to>
      <xdr:col>102</xdr:col>
      <xdr:colOff>165100</xdr:colOff>
      <xdr:row>85</xdr:row>
      <xdr:rowOff>95250</xdr:rowOff>
    </xdr:to>
    <xdr:sp macro="" textlink="">
      <xdr:nvSpPr>
        <xdr:cNvPr id="728" name="楕円 727">
          <a:extLst>
            <a:ext uri="{FF2B5EF4-FFF2-40B4-BE49-F238E27FC236}">
              <a16:creationId xmlns:a16="http://schemas.microsoft.com/office/drawing/2014/main" id="{7FE3A077-6478-49E1-8F3F-70306CA5761E}"/>
            </a:ext>
          </a:extLst>
        </xdr:cNvPr>
        <xdr:cNvSpPr/>
      </xdr:nvSpPr>
      <xdr:spPr>
        <a:xfrm>
          <a:off x="19494500" y="14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44450</xdr:rowOff>
    </xdr:from>
    <xdr:to>
      <xdr:col>107</xdr:col>
      <xdr:colOff>50800</xdr:colOff>
      <xdr:row>85</xdr:row>
      <xdr:rowOff>44450</xdr:rowOff>
    </xdr:to>
    <xdr:cxnSp macro="">
      <xdr:nvCxnSpPr>
        <xdr:cNvPr id="729" name="直線コネクタ 728">
          <a:extLst>
            <a:ext uri="{FF2B5EF4-FFF2-40B4-BE49-F238E27FC236}">
              <a16:creationId xmlns:a16="http://schemas.microsoft.com/office/drawing/2014/main" id="{B3E3E4D0-576B-4272-8D10-4325D3A93889}"/>
            </a:ext>
          </a:extLst>
        </xdr:cNvPr>
        <xdr:cNvCxnSpPr/>
      </xdr:nvCxnSpPr>
      <xdr:spPr>
        <a:xfrm>
          <a:off x="19545300" y="1461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0" name="n_1aveValue【児童館】&#10;一人当たり面積">
          <a:extLst>
            <a:ext uri="{FF2B5EF4-FFF2-40B4-BE49-F238E27FC236}">
              <a16:creationId xmlns:a16="http://schemas.microsoft.com/office/drawing/2014/main" id="{FD6EB8F8-5CA7-4AEB-8640-973E2C7CCD46}"/>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118127</xdr:rowOff>
    </xdr:from>
    <xdr:ext cx="469744" cy="259045"/>
    <xdr:sp macro="" textlink="">
      <xdr:nvSpPr>
        <xdr:cNvPr id="731" name="n_2aveValue【児童館】&#10;一人当たり面積">
          <a:extLst>
            <a:ext uri="{FF2B5EF4-FFF2-40B4-BE49-F238E27FC236}">
              <a16:creationId xmlns:a16="http://schemas.microsoft.com/office/drawing/2014/main" id="{D315CA67-AB52-4308-8D36-613EF2302F87}"/>
            </a:ext>
          </a:extLst>
        </xdr:cNvPr>
        <xdr:cNvSpPr txBox="1"/>
      </xdr:nvSpPr>
      <xdr:spPr>
        <a:xfrm>
          <a:off x="20199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130827</xdr:rowOff>
    </xdr:from>
    <xdr:ext cx="469744" cy="259045"/>
    <xdr:sp macro="" textlink="">
      <xdr:nvSpPr>
        <xdr:cNvPr id="732" name="n_3aveValue【児童館】&#10;一人当たり面積">
          <a:extLst>
            <a:ext uri="{FF2B5EF4-FFF2-40B4-BE49-F238E27FC236}">
              <a16:creationId xmlns:a16="http://schemas.microsoft.com/office/drawing/2014/main" id="{AF1AF79F-1CD3-4182-AC57-3377AD1B7302}"/>
            </a:ext>
          </a:extLst>
        </xdr:cNvPr>
        <xdr:cNvSpPr txBox="1"/>
      </xdr:nvSpPr>
      <xdr:spPr>
        <a:xfrm>
          <a:off x="19310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80027</xdr:rowOff>
    </xdr:from>
    <xdr:ext cx="469744" cy="259045"/>
    <xdr:sp macro="" textlink="">
      <xdr:nvSpPr>
        <xdr:cNvPr id="733" name="n_4aveValue【児童館】&#10;一人当たり面積">
          <a:extLst>
            <a:ext uri="{FF2B5EF4-FFF2-40B4-BE49-F238E27FC236}">
              <a16:creationId xmlns:a16="http://schemas.microsoft.com/office/drawing/2014/main" id="{5F51E847-75EF-4EAE-9543-E10C721F2CD6}"/>
            </a:ext>
          </a:extLst>
        </xdr:cNvPr>
        <xdr:cNvSpPr txBox="1"/>
      </xdr:nvSpPr>
      <xdr:spPr>
        <a:xfrm>
          <a:off x="18421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86377</xdr:rowOff>
    </xdr:from>
    <xdr:ext cx="469744" cy="259045"/>
    <xdr:sp macro="" textlink="">
      <xdr:nvSpPr>
        <xdr:cNvPr id="734" name="n_1mainValue【児童館】&#10;一人当たり面積">
          <a:extLst>
            <a:ext uri="{FF2B5EF4-FFF2-40B4-BE49-F238E27FC236}">
              <a16:creationId xmlns:a16="http://schemas.microsoft.com/office/drawing/2014/main" id="{847C90F9-8018-4B77-BCF7-B7855FE412B4}"/>
            </a:ext>
          </a:extLst>
        </xdr:cNvPr>
        <xdr:cNvSpPr txBox="1"/>
      </xdr:nvSpPr>
      <xdr:spPr>
        <a:xfrm>
          <a:off x="21075727" y="1465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86377</xdr:rowOff>
    </xdr:from>
    <xdr:ext cx="469744" cy="259045"/>
    <xdr:sp macro="" textlink="">
      <xdr:nvSpPr>
        <xdr:cNvPr id="735" name="n_2mainValue【児童館】&#10;一人当たり面積">
          <a:extLst>
            <a:ext uri="{FF2B5EF4-FFF2-40B4-BE49-F238E27FC236}">
              <a16:creationId xmlns:a16="http://schemas.microsoft.com/office/drawing/2014/main" id="{5E314269-FB9C-4661-A2F2-1957F4327709}"/>
            </a:ext>
          </a:extLst>
        </xdr:cNvPr>
        <xdr:cNvSpPr txBox="1"/>
      </xdr:nvSpPr>
      <xdr:spPr>
        <a:xfrm>
          <a:off x="20199427" y="1465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86377</xdr:rowOff>
    </xdr:from>
    <xdr:ext cx="469744" cy="259045"/>
    <xdr:sp macro="" textlink="">
      <xdr:nvSpPr>
        <xdr:cNvPr id="736" name="n_3mainValue【児童館】&#10;一人当たり面積">
          <a:extLst>
            <a:ext uri="{FF2B5EF4-FFF2-40B4-BE49-F238E27FC236}">
              <a16:creationId xmlns:a16="http://schemas.microsoft.com/office/drawing/2014/main" id="{DAB09F91-BCD5-4021-B78B-79B28C46AFFA}"/>
            </a:ext>
          </a:extLst>
        </xdr:cNvPr>
        <xdr:cNvSpPr txBox="1"/>
      </xdr:nvSpPr>
      <xdr:spPr>
        <a:xfrm>
          <a:off x="19310427" y="1465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9585ECE1-B30D-4D0D-BF67-185D6C33B15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A51F3629-6445-4AC1-B9C5-53F8D810815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F610217C-F44D-4D2B-A274-752D3661299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24CD1E4C-1344-45C5-ABD3-8F2FF52CDC0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86CC5BDD-ECEB-404C-9B8D-344743A5009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4DA92714-3CEB-4F74-89D3-2918F9B4F91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67583EB0-DD19-411D-91C1-E484586C3E0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C1BC3F4B-B6AF-4E7D-B972-47AA0A0DEA88}"/>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5" name="正方形/長方形 744">
          <a:extLst>
            <a:ext uri="{FF2B5EF4-FFF2-40B4-BE49-F238E27FC236}">
              <a16:creationId xmlns:a16="http://schemas.microsoft.com/office/drawing/2014/main" id="{D23B56F2-410B-46D3-8F00-D6251AF2058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6" name="正方形/長方形 745">
          <a:extLst>
            <a:ext uri="{FF2B5EF4-FFF2-40B4-BE49-F238E27FC236}">
              <a16:creationId xmlns:a16="http://schemas.microsoft.com/office/drawing/2014/main" id="{19AED231-6754-4D1C-A117-E38A5B57520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7" name="正方形/長方形 746">
          <a:extLst>
            <a:ext uri="{FF2B5EF4-FFF2-40B4-BE49-F238E27FC236}">
              <a16:creationId xmlns:a16="http://schemas.microsoft.com/office/drawing/2014/main" id="{F809CDBC-24DB-434B-BD05-0BE7733B56C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8" name="正方形/長方形 747">
          <a:extLst>
            <a:ext uri="{FF2B5EF4-FFF2-40B4-BE49-F238E27FC236}">
              <a16:creationId xmlns:a16="http://schemas.microsoft.com/office/drawing/2014/main" id="{F05196A4-A848-486D-8731-0586512B704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9" name="正方形/長方形 748">
          <a:extLst>
            <a:ext uri="{FF2B5EF4-FFF2-40B4-BE49-F238E27FC236}">
              <a16:creationId xmlns:a16="http://schemas.microsoft.com/office/drawing/2014/main" id="{0689D0AB-5012-4A23-93C0-2ED5C2D0B87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0" name="正方形/長方形 749">
          <a:extLst>
            <a:ext uri="{FF2B5EF4-FFF2-40B4-BE49-F238E27FC236}">
              <a16:creationId xmlns:a16="http://schemas.microsoft.com/office/drawing/2014/main" id="{37498A2B-760B-43B1-870A-C34C852A884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1" name="正方形/長方形 750">
          <a:extLst>
            <a:ext uri="{FF2B5EF4-FFF2-40B4-BE49-F238E27FC236}">
              <a16:creationId xmlns:a16="http://schemas.microsoft.com/office/drawing/2014/main" id="{1CF9504D-D246-43CB-9C0A-A8B481C2FD1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2" name="正方形/長方形 751">
          <a:extLst>
            <a:ext uri="{FF2B5EF4-FFF2-40B4-BE49-F238E27FC236}">
              <a16:creationId xmlns:a16="http://schemas.microsoft.com/office/drawing/2014/main" id="{C0254238-F2DF-4FB3-854B-3B6B06D0A33D}"/>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81CF103C-126E-45C9-A4C9-CBB685A8586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E6C4E009-CF57-418D-A6FD-1DF449D0DA7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5A6C0213-84CA-4766-BB6B-639B3BCBD26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道路や学校施設の有形固定資産減価償却率は、類似団体平均値と比較すると下回っている。</a:t>
          </a:r>
          <a:endParaRPr lang="ja-JP" altLang="ja-JP" sz="1400">
            <a:effectLst/>
          </a:endParaRPr>
        </a:p>
        <a:p>
          <a:r>
            <a:rPr kumimoji="1" lang="ja-JP" altLang="ja-JP" sz="1100">
              <a:solidFill>
                <a:schemeClr val="dk1"/>
              </a:solidFill>
              <a:effectLst/>
              <a:latin typeface="+mn-lt"/>
              <a:ea typeface="+mn-ea"/>
              <a:cs typeface="+mn-cs"/>
            </a:rPr>
            <a:t>　道路については、平成初期に急速に進められた道路整備が全体の保有道路の約３割を占めていることから、学校施設については、平成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年度に建替えを実施していることから、類似団体と比較し有形固定資産減価償却率は低くなっている。</a:t>
          </a:r>
          <a:endParaRPr lang="ja-JP" altLang="ja-JP" sz="1400">
            <a:effectLst/>
          </a:endParaRPr>
        </a:p>
        <a:p>
          <a:r>
            <a:rPr kumimoji="1" lang="ja-JP" altLang="ja-JP" sz="1100">
              <a:solidFill>
                <a:schemeClr val="dk1"/>
              </a:solidFill>
              <a:effectLst/>
              <a:latin typeface="+mn-lt"/>
              <a:ea typeface="+mn-ea"/>
              <a:cs typeface="+mn-cs"/>
            </a:rPr>
            <a:t>　しかしながら、保育施設や児童館については、類似団体平均値を上回っており、既存設備の更新や維持補修費等が例年発生していることから、計画的な維持補修に努める必要がある。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F0C25AA-B0C8-4DE3-AC26-6BD939E4408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51FD0CA-2C39-4694-8F9B-0854D9E65FD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DE5A0F9-86BF-438C-B673-3630FC98F1F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D6AA0B4-8D00-4E9E-B9F5-4D29C0A1CEB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京都府精華町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F15E8B3-99CF-42DA-A901-3CF8AE0B7C0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C30685F-7528-40CD-B838-E751D2AD0D0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9F4EA81-12A8-4862-8BBC-C4359F76D20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A5AB8BB-3CBF-4CF0-AAC7-EE4811DE7EC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C73AD05-8F6E-4B3E-9195-0500DEB8721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C50EEFA-1025-466B-8D7A-04C72A6808D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37,319
36,988
25.68
12,400,090
12,189,891
97,830
8,270,506
15,374,950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D432A0B-4112-49FE-A341-8537CD4BDAB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94FE409-6ECE-4E8E-9313-01E3A3C39A3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2623542-5C57-4F31-A716-601AA499E84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99.1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7321134-205C-40B4-AB7C-AE68915D64F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605B030-0BCF-4EC8-AEDA-AFDFDFB1426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8A2FC27-45D6-4B24-B53E-CFAAEBC5B6B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07BBC58-D024-48A2-B4FA-2777F4964D0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7563F8F-B978-4B6B-BDA6-9A1DE9AC668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35BFF83-BB9F-48CE-B1DC-F345F5343C5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148AC84-54DF-42FF-8D9D-AFC4EC075A2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52FC72E-4D52-4489-8AEA-CE86662A2A3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DEEED96-DA3B-4956-8025-F067B20BDC2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ED351C3-81CB-4C72-81A7-F8490B961F6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28553F6-0C8A-4474-9374-0B8C634922C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DAB3947-D774-45F3-BE59-7A92C2A7975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9AB8372-E55E-458C-A697-53AEDA14F51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68860E9-B027-4A22-B5E4-B4B3CC1330E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6D8B6C2-1081-4241-A928-1B172AA7E9D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C753888-4DF4-4D0D-A5F6-BF241117962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6D4D0FA-B994-47F6-88D8-9DB25952B86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7FA4DF0-3D5E-4B08-8EEE-22BEC12FE87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556F630-B7A3-4ADB-AC26-AF3808A5496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F20B9DD-749A-4540-B88E-A13AA4F3295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DFEDB87-01D0-4155-AFDF-AAA7D23ECD9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E62ACC5-6B16-46AD-B311-32D337EF49F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FA54F69-D341-4D5E-9BD0-EEBD82DF5FB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B349665-FD06-42CA-AFB7-FB486025B31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3A00EF1-AE17-45F2-90C6-0DA4D5D664E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ABBC14E-04EF-4903-89B4-A7B937E9F11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94E6117-4CBC-43E7-B1A8-7FDC5F38995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73E70FC-C807-4C53-90D8-76546A0FB5C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74B378D-3F1E-42BF-841A-2B038FDF69F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A60C748-818F-4809-B995-973B7B34A2A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1F3A8F5-F89E-4DF3-A5A9-545BC4DDE0F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9254A0D-3B25-4AD3-BF0B-2BCCD788235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F3B2628-ECA8-4552-B8CC-E5F9CB38A09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B65C8F5-1018-47AA-8B8C-0BC4B30E68E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C6EA481-079E-4C3F-B015-CB6584A1EB4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94F6EA3-4677-4C9B-802D-EC00EA83565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A3FBB84-F808-4365-8C8B-43709CA2049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BD5B97C-8764-407A-A52C-53DE7AA2ECD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6AB0499-6DDF-4038-912E-7EBF173A5EB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239A8AC-5FE1-4EB8-A8E9-E3C87DDAD67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02B4135-E662-4B48-8294-FCB5EFABF05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EE2B461-14B6-411C-B8F8-8123394FE25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A3B0E428-A646-41FD-A317-6C9C393993F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D631DB2F-DC74-4CA5-AAFC-9E35A37C499E}"/>
            </a:ext>
          </a:extLst>
        </xdr:cNvPr>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88B0E556-1CE8-44A1-AD12-03F0D84E3406}"/>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F63B31DE-924A-4E27-9D8C-DBF3FC3CCCAE}"/>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a:extLst>
            <a:ext uri="{FF2B5EF4-FFF2-40B4-BE49-F238E27FC236}">
              <a16:creationId xmlns:a16="http://schemas.microsoft.com/office/drawing/2014/main" id="{27B5C16C-88BC-493D-9E75-072C1B43094D}"/>
            </a:ext>
          </a:extLst>
        </xdr:cNvPr>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a:extLst>
            <a:ext uri="{FF2B5EF4-FFF2-40B4-BE49-F238E27FC236}">
              <a16:creationId xmlns:a16="http://schemas.microsoft.com/office/drawing/2014/main" id="{208795AB-4B83-462A-8A92-9C145524BA6A}"/>
            </a:ext>
          </a:extLst>
        </xdr:cNvPr>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a:extLst>
            <a:ext uri="{FF2B5EF4-FFF2-40B4-BE49-F238E27FC236}">
              <a16:creationId xmlns:a16="http://schemas.microsoft.com/office/drawing/2014/main" id="{440AA025-921C-4FFC-9AF0-2E36718396EB}"/>
            </a:ext>
          </a:extLst>
        </xdr:cNvPr>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a:extLst>
            <a:ext uri="{FF2B5EF4-FFF2-40B4-BE49-F238E27FC236}">
              <a16:creationId xmlns:a16="http://schemas.microsoft.com/office/drawing/2014/main" id="{D0B92B7C-B442-42E0-A3B5-45A8A484867F}"/>
            </a:ext>
          </a:extLst>
        </xdr:cNvPr>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F7765E5E-B9C9-4251-BC5B-0FD67D5DA8D3}"/>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id="{B3A491ED-33AF-4CA3-A798-E5EAD2F8C968}"/>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a:extLst>
            <a:ext uri="{FF2B5EF4-FFF2-40B4-BE49-F238E27FC236}">
              <a16:creationId xmlns:a16="http://schemas.microsoft.com/office/drawing/2014/main" id="{686AAF18-C729-40DF-A013-C7F7CDB07E48}"/>
            </a:ext>
          </a:extLst>
        </xdr:cNvPr>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EB79F777-1F09-44C0-973D-B6A3F7F6AF1E}"/>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0550116-546E-44DB-8A07-8879F55AE1E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2B1340E-FEB0-4594-AB6E-7E7D67EE849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C7C84B2-E035-4548-B5F6-8B803165933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32A91B6-ACFE-4B6E-89A7-7EB73127310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A0C9049-9113-4F72-BE61-84EA0BFA4A4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7438</xdr:rowOff>
    </xdr:from>
    <xdr:to>
      <xdr:col>24</xdr:col>
      <xdr:colOff>114300</xdr:colOff>
      <xdr:row>38</xdr:row>
      <xdr:rowOff>109038</xdr:rowOff>
    </xdr:to>
    <xdr:sp macro="" textlink="">
      <xdr:nvSpPr>
        <xdr:cNvPr id="74" name="楕円 73">
          <a:extLst>
            <a:ext uri="{FF2B5EF4-FFF2-40B4-BE49-F238E27FC236}">
              <a16:creationId xmlns:a16="http://schemas.microsoft.com/office/drawing/2014/main" id="{C70A333A-C573-421F-B5D1-3D462B906A9E}"/>
            </a:ext>
          </a:extLst>
        </xdr:cNvPr>
        <xdr:cNvSpPr/>
      </xdr:nvSpPr>
      <xdr:spPr>
        <a:xfrm>
          <a:off x="45847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157315</xdr:rowOff>
    </xdr:from>
    <xdr:ext cx="405111" cy="259045"/>
    <xdr:sp macro="" textlink="">
      <xdr:nvSpPr>
        <xdr:cNvPr id="75" name="【図書館】&#10;有形固定資産減価償却率該当値テキスト">
          <a:extLst>
            <a:ext uri="{FF2B5EF4-FFF2-40B4-BE49-F238E27FC236}">
              <a16:creationId xmlns:a16="http://schemas.microsoft.com/office/drawing/2014/main" id="{A3546E31-5AD3-4DCF-A06A-84658E0168E8}"/>
            </a:ext>
          </a:extLst>
        </xdr:cNvPr>
        <xdr:cNvSpPr txBox="1"/>
      </xdr:nvSpPr>
      <xdr:spPr>
        <a:xfrm>
          <a:off x="4673600"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149497</xdr:rowOff>
    </xdr:from>
    <xdr:to>
      <xdr:col>20</xdr:col>
      <xdr:colOff>38100</xdr:colOff>
      <xdr:row>38</xdr:row>
      <xdr:rowOff>79647</xdr:rowOff>
    </xdr:to>
    <xdr:sp macro="" textlink="">
      <xdr:nvSpPr>
        <xdr:cNvPr id="76" name="楕円 75">
          <a:extLst>
            <a:ext uri="{FF2B5EF4-FFF2-40B4-BE49-F238E27FC236}">
              <a16:creationId xmlns:a16="http://schemas.microsoft.com/office/drawing/2014/main" id="{8064A9CF-C0E9-4876-AED0-DCB4BF6D3324}"/>
            </a:ext>
          </a:extLst>
        </xdr:cNvPr>
        <xdr:cNvSpPr/>
      </xdr:nvSpPr>
      <xdr:spPr>
        <a:xfrm>
          <a:off x="3746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28847</xdr:rowOff>
    </xdr:from>
    <xdr:to>
      <xdr:col>24</xdr:col>
      <xdr:colOff>63500</xdr:colOff>
      <xdr:row>38</xdr:row>
      <xdr:rowOff>58238</xdr:rowOff>
    </xdr:to>
    <xdr:cxnSp macro="">
      <xdr:nvCxnSpPr>
        <xdr:cNvPr id="77" name="直線コネクタ 76">
          <a:extLst>
            <a:ext uri="{FF2B5EF4-FFF2-40B4-BE49-F238E27FC236}">
              <a16:creationId xmlns:a16="http://schemas.microsoft.com/office/drawing/2014/main" id="{56DEC1CC-DEB1-4BC3-BB9E-464247793EB5}"/>
            </a:ext>
          </a:extLst>
        </xdr:cNvPr>
        <xdr:cNvCxnSpPr/>
      </xdr:nvCxnSpPr>
      <xdr:spPr>
        <a:xfrm>
          <a:off x="3797300" y="6543947"/>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121739</xdr:rowOff>
    </xdr:from>
    <xdr:to>
      <xdr:col>15</xdr:col>
      <xdr:colOff>101600</xdr:colOff>
      <xdr:row>38</xdr:row>
      <xdr:rowOff>51888</xdr:rowOff>
    </xdr:to>
    <xdr:sp macro="" textlink="">
      <xdr:nvSpPr>
        <xdr:cNvPr id="78" name="楕円 77">
          <a:extLst>
            <a:ext uri="{FF2B5EF4-FFF2-40B4-BE49-F238E27FC236}">
              <a16:creationId xmlns:a16="http://schemas.microsoft.com/office/drawing/2014/main" id="{20A42CE5-D18B-41EB-8323-0C8ADDF99A1B}"/>
            </a:ext>
          </a:extLst>
        </xdr:cNvPr>
        <xdr:cNvSpPr/>
      </xdr:nvSpPr>
      <xdr:spPr>
        <a:xfrm>
          <a:off x="2857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1088</xdr:rowOff>
    </xdr:from>
    <xdr:to>
      <xdr:col>19</xdr:col>
      <xdr:colOff>177800</xdr:colOff>
      <xdr:row>38</xdr:row>
      <xdr:rowOff>28847</xdr:rowOff>
    </xdr:to>
    <xdr:cxnSp macro="">
      <xdr:nvCxnSpPr>
        <xdr:cNvPr id="79" name="直線コネクタ 78">
          <a:extLst>
            <a:ext uri="{FF2B5EF4-FFF2-40B4-BE49-F238E27FC236}">
              <a16:creationId xmlns:a16="http://schemas.microsoft.com/office/drawing/2014/main" id="{A0468853-238A-409A-847B-0E8C305F7394}"/>
            </a:ext>
          </a:extLst>
        </xdr:cNvPr>
        <xdr:cNvCxnSpPr/>
      </xdr:nvCxnSpPr>
      <xdr:spPr>
        <a:xfrm>
          <a:off x="2908300" y="651618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92347</xdr:rowOff>
    </xdr:from>
    <xdr:to>
      <xdr:col>10</xdr:col>
      <xdr:colOff>165100</xdr:colOff>
      <xdr:row>38</xdr:row>
      <xdr:rowOff>22497</xdr:rowOff>
    </xdr:to>
    <xdr:sp macro="" textlink="">
      <xdr:nvSpPr>
        <xdr:cNvPr id="80" name="楕円 79">
          <a:extLst>
            <a:ext uri="{FF2B5EF4-FFF2-40B4-BE49-F238E27FC236}">
              <a16:creationId xmlns:a16="http://schemas.microsoft.com/office/drawing/2014/main" id="{3592859F-F355-4A94-B01E-678A0EF8F182}"/>
            </a:ext>
          </a:extLst>
        </xdr:cNvPr>
        <xdr:cNvSpPr/>
      </xdr:nvSpPr>
      <xdr:spPr>
        <a:xfrm>
          <a:off x="1968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143147</xdr:rowOff>
    </xdr:from>
    <xdr:to>
      <xdr:col>15</xdr:col>
      <xdr:colOff>50800</xdr:colOff>
      <xdr:row>38</xdr:row>
      <xdr:rowOff>1088</xdr:rowOff>
    </xdr:to>
    <xdr:cxnSp macro="">
      <xdr:nvCxnSpPr>
        <xdr:cNvPr id="81" name="直線コネクタ 80">
          <a:extLst>
            <a:ext uri="{FF2B5EF4-FFF2-40B4-BE49-F238E27FC236}">
              <a16:creationId xmlns:a16="http://schemas.microsoft.com/office/drawing/2014/main" id="{EA717D40-7ADB-41D4-98A6-16A60A9C87D7}"/>
            </a:ext>
          </a:extLst>
        </xdr:cNvPr>
        <xdr:cNvCxnSpPr/>
      </xdr:nvCxnSpPr>
      <xdr:spPr>
        <a:xfrm>
          <a:off x="2019300" y="648679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62956</xdr:rowOff>
    </xdr:from>
    <xdr:to>
      <xdr:col>6</xdr:col>
      <xdr:colOff>38100</xdr:colOff>
      <xdr:row>37</xdr:row>
      <xdr:rowOff>164556</xdr:rowOff>
    </xdr:to>
    <xdr:sp macro="" textlink="">
      <xdr:nvSpPr>
        <xdr:cNvPr id="82" name="楕円 81">
          <a:extLst>
            <a:ext uri="{FF2B5EF4-FFF2-40B4-BE49-F238E27FC236}">
              <a16:creationId xmlns:a16="http://schemas.microsoft.com/office/drawing/2014/main" id="{D4FC1338-301D-41A5-BE02-A9EA35861B1A}"/>
            </a:ext>
          </a:extLst>
        </xdr:cNvPr>
        <xdr:cNvSpPr/>
      </xdr:nvSpPr>
      <xdr:spPr>
        <a:xfrm>
          <a:off x="1079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113756</xdr:rowOff>
    </xdr:from>
    <xdr:to>
      <xdr:col>10</xdr:col>
      <xdr:colOff>114300</xdr:colOff>
      <xdr:row>37</xdr:row>
      <xdr:rowOff>143147</xdr:rowOff>
    </xdr:to>
    <xdr:cxnSp macro="">
      <xdr:nvCxnSpPr>
        <xdr:cNvPr id="83" name="直線コネクタ 82">
          <a:extLst>
            <a:ext uri="{FF2B5EF4-FFF2-40B4-BE49-F238E27FC236}">
              <a16:creationId xmlns:a16="http://schemas.microsoft.com/office/drawing/2014/main" id="{F1ED7F6E-DEE4-49FD-953F-F215026BD0A2}"/>
            </a:ext>
          </a:extLst>
        </xdr:cNvPr>
        <xdr:cNvCxnSpPr/>
      </xdr:nvCxnSpPr>
      <xdr:spPr>
        <a:xfrm>
          <a:off x="1130300" y="645740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a:extLst>
            <a:ext uri="{FF2B5EF4-FFF2-40B4-BE49-F238E27FC236}">
              <a16:creationId xmlns:a16="http://schemas.microsoft.com/office/drawing/2014/main" id="{688EAED4-D923-4438-9CF1-2DD7685EEF0F}"/>
            </a:ext>
          </a:extLst>
        </xdr:cNvPr>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a:extLst>
            <a:ext uri="{FF2B5EF4-FFF2-40B4-BE49-F238E27FC236}">
              <a16:creationId xmlns:a16="http://schemas.microsoft.com/office/drawing/2014/main" id="{69A2DE07-FD1A-402A-B5EB-BF34E19F404D}"/>
            </a:ext>
          </a:extLst>
        </xdr:cNvPr>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6" name="n_3aveValue【図書館】&#10;有形固定資産減価償却率">
          <a:extLst>
            <a:ext uri="{FF2B5EF4-FFF2-40B4-BE49-F238E27FC236}">
              <a16:creationId xmlns:a16="http://schemas.microsoft.com/office/drawing/2014/main" id="{72A81B2F-305A-450D-A1B2-20B3E32F506A}"/>
            </a:ext>
          </a:extLst>
        </xdr:cNvPr>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a:extLst>
            <a:ext uri="{FF2B5EF4-FFF2-40B4-BE49-F238E27FC236}">
              <a16:creationId xmlns:a16="http://schemas.microsoft.com/office/drawing/2014/main" id="{FED58291-4BE0-4185-ACBF-3687E8A4736D}"/>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70774</xdr:rowOff>
    </xdr:from>
    <xdr:ext cx="405111" cy="259045"/>
    <xdr:sp macro="" textlink="">
      <xdr:nvSpPr>
        <xdr:cNvPr id="88" name="n_1mainValue【図書館】&#10;有形固定資産減価償却率">
          <a:extLst>
            <a:ext uri="{FF2B5EF4-FFF2-40B4-BE49-F238E27FC236}">
              <a16:creationId xmlns:a16="http://schemas.microsoft.com/office/drawing/2014/main" id="{804862AF-E5D1-4F9A-8571-6AA32497BBC2}"/>
            </a:ext>
          </a:extLst>
        </xdr:cNvPr>
        <xdr:cNvSpPr txBox="1"/>
      </xdr:nvSpPr>
      <xdr:spPr>
        <a:xfrm>
          <a:off x="35820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43015</xdr:rowOff>
    </xdr:from>
    <xdr:ext cx="405111" cy="259045"/>
    <xdr:sp macro="" textlink="">
      <xdr:nvSpPr>
        <xdr:cNvPr id="89" name="n_2mainValue【図書館】&#10;有形固定資産減価償却率">
          <a:extLst>
            <a:ext uri="{FF2B5EF4-FFF2-40B4-BE49-F238E27FC236}">
              <a16:creationId xmlns:a16="http://schemas.microsoft.com/office/drawing/2014/main" id="{3DF69C45-BEF7-4E13-A543-A8947C5B1FE6}"/>
            </a:ext>
          </a:extLst>
        </xdr:cNvPr>
        <xdr:cNvSpPr txBox="1"/>
      </xdr:nvSpPr>
      <xdr:spPr>
        <a:xfrm>
          <a:off x="2705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13624</xdr:rowOff>
    </xdr:from>
    <xdr:ext cx="405111" cy="259045"/>
    <xdr:sp macro="" textlink="">
      <xdr:nvSpPr>
        <xdr:cNvPr id="90" name="n_3mainValue【図書館】&#10;有形固定資産減価償却率">
          <a:extLst>
            <a:ext uri="{FF2B5EF4-FFF2-40B4-BE49-F238E27FC236}">
              <a16:creationId xmlns:a16="http://schemas.microsoft.com/office/drawing/2014/main" id="{622EB0AF-0A16-4DC3-872A-D4B31C88BEEE}"/>
            </a:ext>
          </a:extLst>
        </xdr:cNvPr>
        <xdr:cNvSpPr txBox="1"/>
      </xdr:nvSpPr>
      <xdr:spPr>
        <a:xfrm>
          <a:off x="1816744"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155683</xdr:rowOff>
    </xdr:from>
    <xdr:ext cx="405111" cy="259045"/>
    <xdr:sp macro="" textlink="">
      <xdr:nvSpPr>
        <xdr:cNvPr id="91" name="n_4mainValue【図書館】&#10;有形固定資産減価償却率">
          <a:extLst>
            <a:ext uri="{FF2B5EF4-FFF2-40B4-BE49-F238E27FC236}">
              <a16:creationId xmlns:a16="http://schemas.microsoft.com/office/drawing/2014/main" id="{870DC150-778A-4453-9BAA-9093DB3448E6}"/>
            </a:ext>
          </a:extLst>
        </xdr:cNvPr>
        <xdr:cNvSpPr txBox="1"/>
      </xdr:nvSpPr>
      <xdr:spPr>
        <a:xfrm>
          <a:off x="927744"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2B38351-0D52-4870-83BF-8D0EEF9E4A9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CBE6E3E-70A4-4B01-BEC6-78D5A0D5A2E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4BBA1AF-D83B-438A-8CE2-1F872A7A674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EAE03473-E7D7-47C9-B7C1-DFC03A4EB59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D8F5ED7E-535C-447E-A27A-6FA192E10DD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FEB558A-9BDB-408F-A815-101D75A5C65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44143437-F58E-4EF4-8C54-94D6C231EBB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4679AE8-265B-44FB-AF95-8EB3852A184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A777E075-D920-4441-A81C-C25958B8172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B6F22CF-7BC0-4B6D-8D87-AA8A50DBB91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91966792-8980-4397-A4B9-949EE25AECD6}"/>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8AD60BF4-154D-4A96-8FE5-453DAAD467F1}"/>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9C313706-2CFC-4B07-ABD3-D2EE46F5D9F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9B097646-CC1F-4744-BA7D-D3D5F49C2573}"/>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F6846D44-96EA-40CA-95C5-B0FAEBBEC51B}"/>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0DF59516-203A-4858-8DDC-E78B781544D7}"/>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92BFC605-C2F5-4107-A8D2-5024A437A65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97F4D01C-E38A-4341-A136-3452CFFA59E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DABE0659-5FE4-4464-A8C5-60E6DE8FC90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11" name="直線コネクタ 110">
          <a:extLst>
            <a:ext uri="{FF2B5EF4-FFF2-40B4-BE49-F238E27FC236}">
              <a16:creationId xmlns:a16="http://schemas.microsoft.com/office/drawing/2014/main" id="{FB161770-4DF0-458E-AD4C-5BBC3F81A9D1}"/>
            </a:ext>
          </a:extLst>
        </xdr:cNvPr>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a:extLst>
            <a:ext uri="{FF2B5EF4-FFF2-40B4-BE49-F238E27FC236}">
              <a16:creationId xmlns:a16="http://schemas.microsoft.com/office/drawing/2014/main" id="{B81B000D-EF01-4AD9-99F6-06C9231683DA}"/>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a:extLst>
            <a:ext uri="{FF2B5EF4-FFF2-40B4-BE49-F238E27FC236}">
              <a16:creationId xmlns:a16="http://schemas.microsoft.com/office/drawing/2014/main" id="{62B16BA3-9CD1-48EE-B890-44AEC4FFD13E}"/>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4" name="【図書館】&#10;一人当たり面積最大値テキスト">
          <a:extLst>
            <a:ext uri="{FF2B5EF4-FFF2-40B4-BE49-F238E27FC236}">
              <a16:creationId xmlns:a16="http://schemas.microsoft.com/office/drawing/2014/main" id="{FE13340E-30E3-4D83-87A2-6799F65029D1}"/>
            </a:ext>
          </a:extLst>
        </xdr:cNvPr>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5" name="直線コネクタ 114">
          <a:extLst>
            <a:ext uri="{FF2B5EF4-FFF2-40B4-BE49-F238E27FC236}">
              <a16:creationId xmlns:a16="http://schemas.microsoft.com/office/drawing/2014/main" id="{7F00C6CC-339B-4C16-BBB9-89A9FB114F5A}"/>
            </a:ext>
          </a:extLst>
        </xdr:cNvPr>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156862</xdr:rowOff>
    </xdr:from>
    <xdr:ext cx="469744" cy="259045"/>
    <xdr:sp macro="" textlink="">
      <xdr:nvSpPr>
        <xdr:cNvPr id="116" name="【図書館】&#10;一人当たり面積平均値テキスト">
          <a:extLst>
            <a:ext uri="{FF2B5EF4-FFF2-40B4-BE49-F238E27FC236}">
              <a16:creationId xmlns:a16="http://schemas.microsoft.com/office/drawing/2014/main" id="{8A6DC659-E61F-413E-84CD-025C7F0200DE}"/>
            </a:ext>
          </a:extLst>
        </xdr:cNvPr>
        <xdr:cNvSpPr txBox="1"/>
      </xdr:nvSpPr>
      <xdr:spPr>
        <a:xfrm>
          <a:off x="10515600" y="650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7" name="フローチャート: 判断 116">
          <a:extLst>
            <a:ext uri="{FF2B5EF4-FFF2-40B4-BE49-F238E27FC236}">
              <a16:creationId xmlns:a16="http://schemas.microsoft.com/office/drawing/2014/main" id="{3DC287FA-498B-489C-ACD7-C5215DA690BC}"/>
            </a:ext>
          </a:extLst>
        </xdr:cNvPr>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8" name="フローチャート: 判断 117">
          <a:extLst>
            <a:ext uri="{FF2B5EF4-FFF2-40B4-BE49-F238E27FC236}">
              <a16:creationId xmlns:a16="http://schemas.microsoft.com/office/drawing/2014/main" id="{49C1077E-A4E8-4DF7-A905-8648DC8BDCF4}"/>
            </a:ext>
          </a:extLst>
        </xdr:cNvPr>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9" name="フローチャート: 判断 118">
          <a:extLst>
            <a:ext uri="{FF2B5EF4-FFF2-40B4-BE49-F238E27FC236}">
              <a16:creationId xmlns:a16="http://schemas.microsoft.com/office/drawing/2014/main" id="{173167AF-57A7-4D5D-B0F1-D9E3218F3900}"/>
            </a:ext>
          </a:extLst>
        </xdr:cNvPr>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20" name="フローチャート: 判断 119">
          <a:extLst>
            <a:ext uri="{FF2B5EF4-FFF2-40B4-BE49-F238E27FC236}">
              <a16:creationId xmlns:a16="http://schemas.microsoft.com/office/drawing/2014/main" id="{2139B82B-FBF0-4314-B60A-715F14741608}"/>
            </a:ext>
          </a:extLst>
        </xdr:cNvPr>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21" name="フローチャート: 判断 120">
          <a:extLst>
            <a:ext uri="{FF2B5EF4-FFF2-40B4-BE49-F238E27FC236}">
              <a16:creationId xmlns:a16="http://schemas.microsoft.com/office/drawing/2014/main" id="{76425633-C312-4EE9-A593-EC6874D13CC2}"/>
            </a:ext>
          </a:extLst>
        </xdr:cNvPr>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A61FDA90-394B-41E1-9A75-B4E34858FF0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F3462AC-62A2-4D4C-9BB8-03079FBEDDA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D00F340-7D90-4C21-96CF-7183767F558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F87FF39-FD42-4D61-B6E4-C16009C5C4B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9F06A3C-1CA3-4DA8-930A-5B829FFC87E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145415</xdr:rowOff>
    </xdr:from>
    <xdr:to>
      <xdr:col>55</xdr:col>
      <xdr:colOff>50800</xdr:colOff>
      <xdr:row>39</xdr:row>
      <xdr:rowOff>75565</xdr:rowOff>
    </xdr:to>
    <xdr:sp macro="" textlink="">
      <xdr:nvSpPr>
        <xdr:cNvPr id="127" name="楕円 126">
          <a:extLst>
            <a:ext uri="{FF2B5EF4-FFF2-40B4-BE49-F238E27FC236}">
              <a16:creationId xmlns:a16="http://schemas.microsoft.com/office/drawing/2014/main" id="{73C318BB-AE5F-4E7C-8EAE-075285FCB2BC}"/>
            </a:ext>
          </a:extLst>
        </xdr:cNvPr>
        <xdr:cNvSpPr/>
      </xdr:nvSpPr>
      <xdr:spPr>
        <a:xfrm>
          <a:off x="104267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123842</xdr:rowOff>
    </xdr:from>
    <xdr:ext cx="469744" cy="259045"/>
    <xdr:sp macro="" textlink="">
      <xdr:nvSpPr>
        <xdr:cNvPr id="128" name="【図書館】&#10;一人当たり面積該当値テキスト">
          <a:extLst>
            <a:ext uri="{FF2B5EF4-FFF2-40B4-BE49-F238E27FC236}">
              <a16:creationId xmlns:a16="http://schemas.microsoft.com/office/drawing/2014/main" id="{E646D053-D7A0-4050-B285-10806E72ED9D}"/>
            </a:ext>
          </a:extLst>
        </xdr:cNvPr>
        <xdr:cNvSpPr txBox="1"/>
      </xdr:nvSpPr>
      <xdr:spPr>
        <a:xfrm>
          <a:off x="10515600" y="663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145415</xdr:rowOff>
    </xdr:from>
    <xdr:to>
      <xdr:col>50</xdr:col>
      <xdr:colOff>165100</xdr:colOff>
      <xdr:row>39</xdr:row>
      <xdr:rowOff>75565</xdr:rowOff>
    </xdr:to>
    <xdr:sp macro="" textlink="">
      <xdr:nvSpPr>
        <xdr:cNvPr id="129" name="楕円 128">
          <a:extLst>
            <a:ext uri="{FF2B5EF4-FFF2-40B4-BE49-F238E27FC236}">
              <a16:creationId xmlns:a16="http://schemas.microsoft.com/office/drawing/2014/main" id="{07EEAEC2-9410-4600-BC71-A9E2AB607A09}"/>
            </a:ext>
          </a:extLst>
        </xdr:cNvPr>
        <xdr:cNvSpPr/>
      </xdr:nvSpPr>
      <xdr:spPr>
        <a:xfrm>
          <a:off x="9588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24765</xdr:rowOff>
    </xdr:from>
    <xdr:to>
      <xdr:col>55</xdr:col>
      <xdr:colOff>0</xdr:colOff>
      <xdr:row>39</xdr:row>
      <xdr:rowOff>24765</xdr:rowOff>
    </xdr:to>
    <xdr:cxnSp macro="">
      <xdr:nvCxnSpPr>
        <xdr:cNvPr id="130" name="直線コネクタ 129">
          <a:extLst>
            <a:ext uri="{FF2B5EF4-FFF2-40B4-BE49-F238E27FC236}">
              <a16:creationId xmlns:a16="http://schemas.microsoft.com/office/drawing/2014/main" id="{6CB13546-7853-4249-8B97-75027057F3DE}"/>
            </a:ext>
          </a:extLst>
        </xdr:cNvPr>
        <xdr:cNvCxnSpPr/>
      </xdr:nvCxnSpPr>
      <xdr:spPr>
        <a:xfrm>
          <a:off x="9639300" y="6711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31" name="楕円 130">
          <a:extLst>
            <a:ext uri="{FF2B5EF4-FFF2-40B4-BE49-F238E27FC236}">
              <a16:creationId xmlns:a16="http://schemas.microsoft.com/office/drawing/2014/main" id="{6BE6EE81-5B82-497A-8B02-FD7925907E75}"/>
            </a:ext>
          </a:extLst>
        </xdr:cNvPr>
        <xdr:cNvSpPr/>
      </xdr:nvSpPr>
      <xdr:spPr>
        <a:xfrm>
          <a:off x="8699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24765</xdr:rowOff>
    </xdr:from>
    <xdr:to>
      <xdr:col>50</xdr:col>
      <xdr:colOff>114300</xdr:colOff>
      <xdr:row>39</xdr:row>
      <xdr:rowOff>24765</xdr:rowOff>
    </xdr:to>
    <xdr:cxnSp macro="">
      <xdr:nvCxnSpPr>
        <xdr:cNvPr id="132" name="直線コネクタ 131">
          <a:extLst>
            <a:ext uri="{FF2B5EF4-FFF2-40B4-BE49-F238E27FC236}">
              <a16:creationId xmlns:a16="http://schemas.microsoft.com/office/drawing/2014/main" id="{36B57127-979E-461E-9399-E4C9ADB61093}"/>
            </a:ext>
          </a:extLst>
        </xdr:cNvPr>
        <xdr:cNvCxnSpPr/>
      </xdr:nvCxnSpPr>
      <xdr:spPr>
        <a:xfrm>
          <a:off x="8750300" y="6711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145415</xdr:rowOff>
    </xdr:from>
    <xdr:to>
      <xdr:col>41</xdr:col>
      <xdr:colOff>101600</xdr:colOff>
      <xdr:row>39</xdr:row>
      <xdr:rowOff>75565</xdr:rowOff>
    </xdr:to>
    <xdr:sp macro="" textlink="">
      <xdr:nvSpPr>
        <xdr:cNvPr id="133" name="楕円 132">
          <a:extLst>
            <a:ext uri="{FF2B5EF4-FFF2-40B4-BE49-F238E27FC236}">
              <a16:creationId xmlns:a16="http://schemas.microsoft.com/office/drawing/2014/main" id="{4ECF661C-602D-4593-88DE-814727D5A782}"/>
            </a:ext>
          </a:extLst>
        </xdr:cNvPr>
        <xdr:cNvSpPr/>
      </xdr:nvSpPr>
      <xdr:spPr>
        <a:xfrm>
          <a:off x="7810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24765</xdr:rowOff>
    </xdr:from>
    <xdr:to>
      <xdr:col>45</xdr:col>
      <xdr:colOff>177800</xdr:colOff>
      <xdr:row>39</xdr:row>
      <xdr:rowOff>24765</xdr:rowOff>
    </xdr:to>
    <xdr:cxnSp macro="">
      <xdr:nvCxnSpPr>
        <xdr:cNvPr id="134" name="直線コネクタ 133">
          <a:extLst>
            <a:ext uri="{FF2B5EF4-FFF2-40B4-BE49-F238E27FC236}">
              <a16:creationId xmlns:a16="http://schemas.microsoft.com/office/drawing/2014/main" id="{2DE30702-F238-43F9-9B02-D23743BC135B}"/>
            </a:ext>
          </a:extLst>
        </xdr:cNvPr>
        <xdr:cNvCxnSpPr/>
      </xdr:nvCxnSpPr>
      <xdr:spPr>
        <a:xfrm>
          <a:off x="7861300" y="6711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145415</xdr:rowOff>
    </xdr:from>
    <xdr:to>
      <xdr:col>36</xdr:col>
      <xdr:colOff>165100</xdr:colOff>
      <xdr:row>39</xdr:row>
      <xdr:rowOff>75565</xdr:rowOff>
    </xdr:to>
    <xdr:sp macro="" textlink="">
      <xdr:nvSpPr>
        <xdr:cNvPr id="135" name="楕円 134">
          <a:extLst>
            <a:ext uri="{FF2B5EF4-FFF2-40B4-BE49-F238E27FC236}">
              <a16:creationId xmlns:a16="http://schemas.microsoft.com/office/drawing/2014/main" id="{E184F817-B919-4657-BC58-977416596B88}"/>
            </a:ext>
          </a:extLst>
        </xdr:cNvPr>
        <xdr:cNvSpPr/>
      </xdr:nvSpPr>
      <xdr:spPr>
        <a:xfrm>
          <a:off x="6921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24765</xdr:rowOff>
    </xdr:from>
    <xdr:to>
      <xdr:col>41</xdr:col>
      <xdr:colOff>50800</xdr:colOff>
      <xdr:row>39</xdr:row>
      <xdr:rowOff>24765</xdr:rowOff>
    </xdr:to>
    <xdr:cxnSp macro="">
      <xdr:nvCxnSpPr>
        <xdr:cNvPr id="136" name="直線コネクタ 135">
          <a:extLst>
            <a:ext uri="{FF2B5EF4-FFF2-40B4-BE49-F238E27FC236}">
              <a16:creationId xmlns:a16="http://schemas.microsoft.com/office/drawing/2014/main" id="{C4743166-3392-488C-9AD0-C4AC44E96B7E}"/>
            </a:ext>
          </a:extLst>
        </xdr:cNvPr>
        <xdr:cNvCxnSpPr/>
      </xdr:nvCxnSpPr>
      <xdr:spPr>
        <a:xfrm>
          <a:off x="6972300" y="6711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72407</xdr:rowOff>
    </xdr:from>
    <xdr:ext cx="469744" cy="259045"/>
    <xdr:sp macro="" textlink="">
      <xdr:nvSpPr>
        <xdr:cNvPr id="137" name="n_1aveValue【図書館】&#10;一人当たり面積">
          <a:extLst>
            <a:ext uri="{FF2B5EF4-FFF2-40B4-BE49-F238E27FC236}">
              <a16:creationId xmlns:a16="http://schemas.microsoft.com/office/drawing/2014/main" id="{45CBACDB-9BEE-4200-ABF2-F75B0665FFAA}"/>
            </a:ext>
          </a:extLst>
        </xdr:cNvPr>
        <xdr:cNvSpPr txBox="1"/>
      </xdr:nvSpPr>
      <xdr:spPr>
        <a:xfrm>
          <a:off x="93917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78122</xdr:rowOff>
    </xdr:from>
    <xdr:ext cx="469744" cy="259045"/>
    <xdr:sp macro="" textlink="">
      <xdr:nvSpPr>
        <xdr:cNvPr id="138" name="n_2aveValue【図書館】&#10;一人当たり面積">
          <a:extLst>
            <a:ext uri="{FF2B5EF4-FFF2-40B4-BE49-F238E27FC236}">
              <a16:creationId xmlns:a16="http://schemas.microsoft.com/office/drawing/2014/main" id="{B7CAC448-337F-43E3-BB26-603AEEF3BA8A}"/>
            </a:ext>
          </a:extLst>
        </xdr:cNvPr>
        <xdr:cNvSpPr txBox="1"/>
      </xdr:nvSpPr>
      <xdr:spPr>
        <a:xfrm>
          <a:off x="85154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39" name="n_3aveValue【図書館】&#10;一人当たり面積">
          <a:extLst>
            <a:ext uri="{FF2B5EF4-FFF2-40B4-BE49-F238E27FC236}">
              <a16:creationId xmlns:a16="http://schemas.microsoft.com/office/drawing/2014/main" id="{0101672F-ED6C-46BC-9012-9EF92EFD6357}"/>
            </a:ext>
          </a:extLst>
        </xdr:cNvPr>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95267</xdr:rowOff>
    </xdr:from>
    <xdr:ext cx="469744" cy="259045"/>
    <xdr:sp macro="" textlink="">
      <xdr:nvSpPr>
        <xdr:cNvPr id="140" name="n_4aveValue【図書館】&#10;一人当たり面積">
          <a:extLst>
            <a:ext uri="{FF2B5EF4-FFF2-40B4-BE49-F238E27FC236}">
              <a16:creationId xmlns:a16="http://schemas.microsoft.com/office/drawing/2014/main" id="{4B585772-D28D-454F-9E94-8EF116005326}"/>
            </a:ext>
          </a:extLst>
        </xdr:cNvPr>
        <xdr:cNvSpPr txBox="1"/>
      </xdr:nvSpPr>
      <xdr:spPr>
        <a:xfrm>
          <a:off x="6737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92092</xdr:rowOff>
    </xdr:from>
    <xdr:ext cx="469744" cy="259045"/>
    <xdr:sp macro="" textlink="">
      <xdr:nvSpPr>
        <xdr:cNvPr id="141" name="n_1mainValue【図書館】&#10;一人当たり面積">
          <a:extLst>
            <a:ext uri="{FF2B5EF4-FFF2-40B4-BE49-F238E27FC236}">
              <a16:creationId xmlns:a16="http://schemas.microsoft.com/office/drawing/2014/main" id="{ECF9B00B-74DC-49D2-AD46-BC4619FC81A5}"/>
            </a:ext>
          </a:extLst>
        </xdr:cNvPr>
        <xdr:cNvSpPr txBox="1"/>
      </xdr:nvSpPr>
      <xdr:spPr>
        <a:xfrm>
          <a:off x="93917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42" name="n_2mainValue【図書館】&#10;一人当たり面積">
          <a:extLst>
            <a:ext uri="{FF2B5EF4-FFF2-40B4-BE49-F238E27FC236}">
              <a16:creationId xmlns:a16="http://schemas.microsoft.com/office/drawing/2014/main" id="{AFF0D6A0-6915-4703-8FC3-927FC6B5F675}"/>
            </a:ext>
          </a:extLst>
        </xdr:cNvPr>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66692</xdr:rowOff>
    </xdr:from>
    <xdr:ext cx="469744" cy="259045"/>
    <xdr:sp macro="" textlink="">
      <xdr:nvSpPr>
        <xdr:cNvPr id="143" name="n_3mainValue【図書館】&#10;一人当たり面積">
          <a:extLst>
            <a:ext uri="{FF2B5EF4-FFF2-40B4-BE49-F238E27FC236}">
              <a16:creationId xmlns:a16="http://schemas.microsoft.com/office/drawing/2014/main" id="{4FD03B37-577E-40FF-BEFD-A35D51833ACB}"/>
            </a:ext>
          </a:extLst>
        </xdr:cNvPr>
        <xdr:cNvSpPr txBox="1"/>
      </xdr:nvSpPr>
      <xdr:spPr>
        <a:xfrm>
          <a:off x="7626427"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92092</xdr:rowOff>
    </xdr:from>
    <xdr:ext cx="469744" cy="259045"/>
    <xdr:sp macro="" textlink="">
      <xdr:nvSpPr>
        <xdr:cNvPr id="144" name="n_4mainValue【図書館】&#10;一人当たり面積">
          <a:extLst>
            <a:ext uri="{FF2B5EF4-FFF2-40B4-BE49-F238E27FC236}">
              <a16:creationId xmlns:a16="http://schemas.microsoft.com/office/drawing/2014/main" id="{C3EAC6BA-3DC2-4902-826B-E07B2FFCEC33}"/>
            </a:ext>
          </a:extLst>
        </xdr:cNvPr>
        <xdr:cNvSpPr txBox="1"/>
      </xdr:nvSpPr>
      <xdr:spPr>
        <a:xfrm>
          <a:off x="6737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30A65513-E717-441B-AAA2-7FBB014D388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A4057EF1-3D16-4E09-A9EE-DB3D6136E4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B5E60B5F-9731-4AA3-9955-852EE14FB89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AF310662-BFC0-463F-A047-33F07D5C750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E45BB249-30F0-4F4E-9360-E9C1C2491A1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39F78917-EE7F-44EC-909C-309EE766EE9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F60E29AE-75B9-4412-B26B-060711D33FA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9415BD25-98C3-48F9-A6CA-D1D586BF1F3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7DB72E61-A288-4D42-A2B8-C43403DB1DA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C8F51D0F-2016-4EC7-9915-308B2B01271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6827ECEB-9F8F-4E43-A5DF-24BF922E441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B95E494A-811B-4C07-8702-DB5C3C0DAEC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4BBCE6C8-DD88-4E3D-8A11-018941C23E4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8D72A73F-293F-4E0E-8E8B-292203DD304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4F03905B-06A7-4849-8969-A4309FCD941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1D2749FB-F882-4AF9-952F-C81A7D5B3A9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612735D4-2EA2-4F62-8CF7-5A6E6325790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FA505C10-679A-43CF-9B6A-C77C79DC5B1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58A39400-4458-4B26-9F82-B668711D8BC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C4A042E2-1BBC-4FC0-B0A6-DA8398CBA36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a:extLst>
            <a:ext uri="{FF2B5EF4-FFF2-40B4-BE49-F238E27FC236}">
              <a16:creationId xmlns:a16="http://schemas.microsoft.com/office/drawing/2014/main" id="{41291CF7-C8D5-4446-9013-1BD87EFA49C1}"/>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DDDE5D14-B053-434E-B5FC-54929B10802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CD0D5323-EBA2-41FD-9DC3-F66C22C2DC1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8" name="直線コネクタ 167">
          <a:extLst>
            <a:ext uri="{FF2B5EF4-FFF2-40B4-BE49-F238E27FC236}">
              <a16:creationId xmlns:a16="http://schemas.microsoft.com/office/drawing/2014/main" id="{EDFC8716-F372-438C-9DAF-669DD687CF87}"/>
            </a:ext>
          </a:extLst>
        </xdr:cNvPr>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9" name="【体育館・プール】&#10;有形固定資産減価償却率最小値テキスト">
          <a:extLst>
            <a:ext uri="{FF2B5EF4-FFF2-40B4-BE49-F238E27FC236}">
              <a16:creationId xmlns:a16="http://schemas.microsoft.com/office/drawing/2014/main" id="{B1354B19-EA71-45B1-85ED-51ED94A91DD8}"/>
            </a:ext>
          </a:extLst>
        </xdr:cNvPr>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70" name="直線コネクタ 169">
          <a:extLst>
            <a:ext uri="{FF2B5EF4-FFF2-40B4-BE49-F238E27FC236}">
              <a16:creationId xmlns:a16="http://schemas.microsoft.com/office/drawing/2014/main" id="{E33A0AAB-9D8C-4906-AAB2-F70FA83EB15D}"/>
            </a:ext>
          </a:extLst>
        </xdr:cNvPr>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71" name="【体育館・プール】&#10;有形固定資産減価償却率最大値テキスト">
          <a:extLst>
            <a:ext uri="{FF2B5EF4-FFF2-40B4-BE49-F238E27FC236}">
              <a16:creationId xmlns:a16="http://schemas.microsoft.com/office/drawing/2014/main" id="{EE95D36B-F7BF-4B6C-8B5E-533E7BFB2DA5}"/>
            </a:ext>
          </a:extLst>
        </xdr:cNvPr>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2" name="直線コネクタ 171">
          <a:extLst>
            <a:ext uri="{FF2B5EF4-FFF2-40B4-BE49-F238E27FC236}">
              <a16:creationId xmlns:a16="http://schemas.microsoft.com/office/drawing/2014/main" id="{CC7F9A9F-E2A8-4546-8C42-67D9F2F0456B}"/>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A5329A2A-D78E-4CAA-9AC4-48E79151A54D}"/>
            </a:ext>
          </a:extLst>
        </xdr:cNvPr>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4" name="フローチャート: 判断 173">
          <a:extLst>
            <a:ext uri="{FF2B5EF4-FFF2-40B4-BE49-F238E27FC236}">
              <a16:creationId xmlns:a16="http://schemas.microsoft.com/office/drawing/2014/main" id="{1C7937A1-088A-44BC-B2B5-75D7DB1CE23E}"/>
            </a:ext>
          </a:extLst>
        </xdr:cNvPr>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5" name="フローチャート: 判断 174">
          <a:extLst>
            <a:ext uri="{FF2B5EF4-FFF2-40B4-BE49-F238E27FC236}">
              <a16:creationId xmlns:a16="http://schemas.microsoft.com/office/drawing/2014/main" id="{7ACB932E-1ECC-40AC-BBD4-E57F5148C6EC}"/>
            </a:ext>
          </a:extLst>
        </xdr:cNvPr>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6" name="フローチャート: 判断 175">
          <a:extLst>
            <a:ext uri="{FF2B5EF4-FFF2-40B4-BE49-F238E27FC236}">
              <a16:creationId xmlns:a16="http://schemas.microsoft.com/office/drawing/2014/main" id="{672397C9-C6B3-490D-97A8-2AC43175F309}"/>
            </a:ext>
          </a:extLst>
        </xdr:cNvPr>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7" name="フローチャート: 判断 176">
          <a:extLst>
            <a:ext uri="{FF2B5EF4-FFF2-40B4-BE49-F238E27FC236}">
              <a16:creationId xmlns:a16="http://schemas.microsoft.com/office/drawing/2014/main" id="{84A619B8-D2D1-4CEA-8598-602C57E996D4}"/>
            </a:ext>
          </a:extLst>
        </xdr:cNvPr>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8" name="フローチャート: 判断 177">
          <a:extLst>
            <a:ext uri="{FF2B5EF4-FFF2-40B4-BE49-F238E27FC236}">
              <a16:creationId xmlns:a16="http://schemas.microsoft.com/office/drawing/2014/main" id="{C63C71E4-9F36-45D3-A2DC-12323AD97F7D}"/>
            </a:ext>
          </a:extLst>
        </xdr:cNvPr>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C116ABC3-4D9A-4F14-B95E-79B62D7226F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3D9DA8ED-91AB-47A2-8B0F-1B1BD7B1062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C7D94A2C-63C9-4300-9129-BF3F40008BB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5125D4B-5C1D-41E4-A4C2-B19204D60FD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7FAE2F4-FB47-4817-88FF-AF17FAB3E16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74930</xdr:rowOff>
    </xdr:from>
    <xdr:to>
      <xdr:col>24</xdr:col>
      <xdr:colOff>114300</xdr:colOff>
      <xdr:row>61</xdr:row>
      <xdr:rowOff>5080</xdr:rowOff>
    </xdr:to>
    <xdr:sp macro="" textlink="">
      <xdr:nvSpPr>
        <xdr:cNvPr id="184" name="楕円 183">
          <a:extLst>
            <a:ext uri="{FF2B5EF4-FFF2-40B4-BE49-F238E27FC236}">
              <a16:creationId xmlns:a16="http://schemas.microsoft.com/office/drawing/2014/main" id="{89ACA148-3FF2-45C4-8F5D-ABE9533110D3}"/>
            </a:ext>
          </a:extLst>
        </xdr:cNvPr>
        <xdr:cNvSpPr/>
      </xdr:nvSpPr>
      <xdr:spPr>
        <a:xfrm>
          <a:off x="4584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53357</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id="{DFA0E2E9-B265-4DFC-A219-D4B0EB17D23B}"/>
            </a:ext>
          </a:extLst>
        </xdr:cNvPr>
        <xdr:cNvSpPr txBox="1"/>
      </xdr:nvSpPr>
      <xdr:spPr>
        <a:xfrm>
          <a:off x="4673600"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38100</xdr:rowOff>
    </xdr:from>
    <xdr:to>
      <xdr:col>20</xdr:col>
      <xdr:colOff>38100</xdr:colOff>
      <xdr:row>60</xdr:row>
      <xdr:rowOff>139700</xdr:rowOff>
    </xdr:to>
    <xdr:sp macro="" textlink="">
      <xdr:nvSpPr>
        <xdr:cNvPr id="186" name="楕円 185">
          <a:extLst>
            <a:ext uri="{FF2B5EF4-FFF2-40B4-BE49-F238E27FC236}">
              <a16:creationId xmlns:a16="http://schemas.microsoft.com/office/drawing/2014/main" id="{D97C874F-E2FE-4D48-B639-E1DDF5A1FAF4}"/>
            </a:ext>
          </a:extLst>
        </xdr:cNvPr>
        <xdr:cNvSpPr/>
      </xdr:nvSpPr>
      <xdr:spPr>
        <a:xfrm>
          <a:off x="37465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88900</xdr:rowOff>
    </xdr:from>
    <xdr:to>
      <xdr:col>24</xdr:col>
      <xdr:colOff>63500</xdr:colOff>
      <xdr:row>60</xdr:row>
      <xdr:rowOff>125730</xdr:rowOff>
    </xdr:to>
    <xdr:cxnSp macro="">
      <xdr:nvCxnSpPr>
        <xdr:cNvPr id="187" name="直線コネクタ 186">
          <a:extLst>
            <a:ext uri="{FF2B5EF4-FFF2-40B4-BE49-F238E27FC236}">
              <a16:creationId xmlns:a16="http://schemas.microsoft.com/office/drawing/2014/main" id="{36509E99-AB20-4359-8CD1-3DEEA4228764}"/>
            </a:ext>
          </a:extLst>
        </xdr:cNvPr>
        <xdr:cNvCxnSpPr/>
      </xdr:nvCxnSpPr>
      <xdr:spPr>
        <a:xfrm>
          <a:off x="3797300" y="10375900"/>
          <a:ext cx="8382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29210</xdr:rowOff>
    </xdr:from>
    <xdr:to>
      <xdr:col>15</xdr:col>
      <xdr:colOff>101600</xdr:colOff>
      <xdr:row>60</xdr:row>
      <xdr:rowOff>130810</xdr:rowOff>
    </xdr:to>
    <xdr:sp macro="" textlink="">
      <xdr:nvSpPr>
        <xdr:cNvPr id="188" name="楕円 187">
          <a:extLst>
            <a:ext uri="{FF2B5EF4-FFF2-40B4-BE49-F238E27FC236}">
              <a16:creationId xmlns:a16="http://schemas.microsoft.com/office/drawing/2014/main" id="{D35E4F69-C8C1-4A83-B0E5-C36CF9992257}"/>
            </a:ext>
          </a:extLst>
        </xdr:cNvPr>
        <xdr:cNvSpPr/>
      </xdr:nvSpPr>
      <xdr:spPr>
        <a:xfrm>
          <a:off x="2857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80010</xdr:rowOff>
    </xdr:from>
    <xdr:to>
      <xdr:col>19</xdr:col>
      <xdr:colOff>177800</xdr:colOff>
      <xdr:row>60</xdr:row>
      <xdr:rowOff>88900</xdr:rowOff>
    </xdr:to>
    <xdr:cxnSp macro="">
      <xdr:nvCxnSpPr>
        <xdr:cNvPr id="189" name="直線コネクタ 188">
          <a:extLst>
            <a:ext uri="{FF2B5EF4-FFF2-40B4-BE49-F238E27FC236}">
              <a16:creationId xmlns:a16="http://schemas.microsoft.com/office/drawing/2014/main" id="{92098FAE-1011-4D36-9762-54869E391F16}"/>
            </a:ext>
          </a:extLst>
        </xdr:cNvPr>
        <xdr:cNvCxnSpPr/>
      </xdr:nvCxnSpPr>
      <xdr:spPr>
        <a:xfrm>
          <a:off x="2908300" y="1036701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68580</xdr:rowOff>
    </xdr:from>
    <xdr:to>
      <xdr:col>10</xdr:col>
      <xdr:colOff>165100</xdr:colOff>
      <xdr:row>59</xdr:row>
      <xdr:rowOff>170180</xdr:rowOff>
    </xdr:to>
    <xdr:sp macro="" textlink="">
      <xdr:nvSpPr>
        <xdr:cNvPr id="190" name="楕円 189">
          <a:extLst>
            <a:ext uri="{FF2B5EF4-FFF2-40B4-BE49-F238E27FC236}">
              <a16:creationId xmlns:a16="http://schemas.microsoft.com/office/drawing/2014/main" id="{103BD3C5-48AD-42D4-BC86-A41F0E023F77}"/>
            </a:ext>
          </a:extLst>
        </xdr:cNvPr>
        <xdr:cNvSpPr/>
      </xdr:nvSpPr>
      <xdr:spPr>
        <a:xfrm>
          <a:off x="1968500" y="1018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119380</xdr:rowOff>
    </xdr:from>
    <xdr:to>
      <xdr:col>15</xdr:col>
      <xdr:colOff>50800</xdr:colOff>
      <xdr:row>60</xdr:row>
      <xdr:rowOff>80010</xdr:rowOff>
    </xdr:to>
    <xdr:cxnSp macro="">
      <xdr:nvCxnSpPr>
        <xdr:cNvPr id="191" name="直線コネクタ 190">
          <a:extLst>
            <a:ext uri="{FF2B5EF4-FFF2-40B4-BE49-F238E27FC236}">
              <a16:creationId xmlns:a16="http://schemas.microsoft.com/office/drawing/2014/main" id="{980D227A-FFA2-4D94-A447-0F1DF1052F87}"/>
            </a:ext>
          </a:extLst>
        </xdr:cNvPr>
        <xdr:cNvCxnSpPr/>
      </xdr:nvCxnSpPr>
      <xdr:spPr>
        <a:xfrm>
          <a:off x="2019300" y="10234930"/>
          <a:ext cx="889000" cy="1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45720</xdr:rowOff>
    </xdr:from>
    <xdr:to>
      <xdr:col>6</xdr:col>
      <xdr:colOff>38100</xdr:colOff>
      <xdr:row>59</xdr:row>
      <xdr:rowOff>147320</xdr:rowOff>
    </xdr:to>
    <xdr:sp macro="" textlink="">
      <xdr:nvSpPr>
        <xdr:cNvPr id="192" name="楕円 191">
          <a:extLst>
            <a:ext uri="{FF2B5EF4-FFF2-40B4-BE49-F238E27FC236}">
              <a16:creationId xmlns:a16="http://schemas.microsoft.com/office/drawing/2014/main" id="{8E1D663A-18AC-48D3-BF27-95442C7B8DAF}"/>
            </a:ext>
          </a:extLst>
        </xdr:cNvPr>
        <xdr:cNvSpPr/>
      </xdr:nvSpPr>
      <xdr:spPr>
        <a:xfrm>
          <a:off x="1079500" y="101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96520</xdr:rowOff>
    </xdr:from>
    <xdr:to>
      <xdr:col>10</xdr:col>
      <xdr:colOff>114300</xdr:colOff>
      <xdr:row>59</xdr:row>
      <xdr:rowOff>119380</xdr:rowOff>
    </xdr:to>
    <xdr:cxnSp macro="">
      <xdr:nvCxnSpPr>
        <xdr:cNvPr id="193" name="直線コネクタ 192">
          <a:extLst>
            <a:ext uri="{FF2B5EF4-FFF2-40B4-BE49-F238E27FC236}">
              <a16:creationId xmlns:a16="http://schemas.microsoft.com/office/drawing/2014/main" id="{6D7657C5-12AB-455D-87C2-CBCC21CFCE19}"/>
            </a:ext>
          </a:extLst>
        </xdr:cNvPr>
        <xdr:cNvCxnSpPr/>
      </xdr:nvCxnSpPr>
      <xdr:spPr>
        <a:xfrm>
          <a:off x="1130300" y="102120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94" name="n_1aveValue【体育館・プール】&#10;有形固定資産減価償却率">
          <a:extLst>
            <a:ext uri="{FF2B5EF4-FFF2-40B4-BE49-F238E27FC236}">
              <a16:creationId xmlns:a16="http://schemas.microsoft.com/office/drawing/2014/main" id="{FB73426E-AF4F-40B8-8BA1-A839058818AB}"/>
            </a:ext>
          </a:extLst>
        </xdr:cNvPr>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95" name="n_2aveValue【体育館・プール】&#10;有形固定資産減価償却率">
          <a:extLst>
            <a:ext uri="{FF2B5EF4-FFF2-40B4-BE49-F238E27FC236}">
              <a16:creationId xmlns:a16="http://schemas.microsoft.com/office/drawing/2014/main" id="{0F4E6046-6B06-43E5-83EF-3C40676E51B6}"/>
            </a:ext>
          </a:extLst>
        </xdr:cNvPr>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21607</xdr:rowOff>
    </xdr:from>
    <xdr:ext cx="405111" cy="259045"/>
    <xdr:sp macro="" textlink="">
      <xdr:nvSpPr>
        <xdr:cNvPr id="196" name="n_3aveValue【体育館・プール】&#10;有形固定資産減価償却率">
          <a:extLst>
            <a:ext uri="{FF2B5EF4-FFF2-40B4-BE49-F238E27FC236}">
              <a16:creationId xmlns:a16="http://schemas.microsoft.com/office/drawing/2014/main" id="{FE993712-1212-4512-86B7-74582CAC627A}"/>
            </a:ext>
          </a:extLst>
        </xdr:cNvPr>
        <xdr:cNvSpPr txBox="1"/>
      </xdr:nvSpPr>
      <xdr:spPr>
        <a:xfrm>
          <a:off x="1816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16527</xdr:rowOff>
    </xdr:from>
    <xdr:ext cx="405111" cy="259045"/>
    <xdr:sp macro="" textlink="">
      <xdr:nvSpPr>
        <xdr:cNvPr id="197" name="n_4aveValue【体育館・プール】&#10;有形固定資産減価償却率">
          <a:extLst>
            <a:ext uri="{FF2B5EF4-FFF2-40B4-BE49-F238E27FC236}">
              <a16:creationId xmlns:a16="http://schemas.microsoft.com/office/drawing/2014/main" id="{774EB363-E6DF-4A12-90AE-582DE81BE768}"/>
            </a:ext>
          </a:extLst>
        </xdr:cNvPr>
        <xdr:cNvSpPr txBox="1"/>
      </xdr:nvSpPr>
      <xdr:spPr>
        <a:xfrm>
          <a:off x="927744" y="1030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130827</xdr:rowOff>
    </xdr:from>
    <xdr:ext cx="405111" cy="259045"/>
    <xdr:sp macro="" textlink="">
      <xdr:nvSpPr>
        <xdr:cNvPr id="198" name="n_1mainValue【体育館・プール】&#10;有形固定資産減価償却率">
          <a:extLst>
            <a:ext uri="{FF2B5EF4-FFF2-40B4-BE49-F238E27FC236}">
              <a16:creationId xmlns:a16="http://schemas.microsoft.com/office/drawing/2014/main" id="{043E5AA4-C742-4084-B090-188815ADE692}"/>
            </a:ext>
          </a:extLst>
        </xdr:cNvPr>
        <xdr:cNvSpPr txBox="1"/>
      </xdr:nvSpPr>
      <xdr:spPr>
        <a:xfrm>
          <a:off x="3582044" y="1041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121937</xdr:rowOff>
    </xdr:from>
    <xdr:ext cx="405111" cy="259045"/>
    <xdr:sp macro="" textlink="">
      <xdr:nvSpPr>
        <xdr:cNvPr id="199" name="n_2mainValue【体育館・プール】&#10;有形固定資産減価償却率">
          <a:extLst>
            <a:ext uri="{FF2B5EF4-FFF2-40B4-BE49-F238E27FC236}">
              <a16:creationId xmlns:a16="http://schemas.microsoft.com/office/drawing/2014/main" id="{6F82B92A-97BF-437D-8832-CD07783EACEF}"/>
            </a:ext>
          </a:extLst>
        </xdr:cNvPr>
        <xdr:cNvSpPr txBox="1"/>
      </xdr:nvSpPr>
      <xdr:spPr>
        <a:xfrm>
          <a:off x="2705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15257</xdr:rowOff>
    </xdr:from>
    <xdr:ext cx="405111" cy="259045"/>
    <xdr:sp macro="" textlink="">
      <xdr:nvSpPr>
        <xdr:cNvPr id="200" name="n_3mainValue【体育館・プール】&#10;有形固定資産減価償却率">
          <a:extLst>
            <a:ext uri="{FF2B5EF4-FFF2-40B4-BE49-F238E27FC236}">
              <a16:creationId xmlns:a16="http://schemas.microsoft.com/office/drawing/2014/main" id="{F5E5054D-D764-4B1D-B9A3-5308350AEF78}"/>
            </a:ext>
          </a:extLst>
        </xdr:cNvPr>
        <xdr:cNvSpPr txBox="1"/>
      </xdr:nvSpPr>
      <xdr:spPr>
        <a:xfrm>
          <a:off x="1816744" y="995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163847</xdr:rowOff>
    </xdr:from>
    <xdr:ext cx="405111" cy="259045"/>
    <xdr:sp macro="" textlink="">
      <xdr:nvSpPr>
        <xdr:cNvPr id="201" name="n_4mainValue【体育館・プール】&#10;有形固定資産減価償却率">
          <a:extLst>
            <a:ext uri="{FF2B5EF4-FFF2-40B4-BE49-F238E27FC236}">
              <a16:creationId xmlns:a16="http://schemas.microsoft.com/office/drawing/2014/main" id="{15D994B0-D10C-41CE-BD92-0C273049BF6A}"/>
            </a:ext>
          </a:extLst>
        </xdr:cNvPr>
        <xdr:cNvSpPr txBox="1"/>
      </xdr:nvSpPr>
      <xdr:spPr>
        <a:xfrm>
          <a:off x="927744" y="993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8545307D-E5A1-43B7-A40B-E5B68326565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id="{5394B9BE-463C-4454-894D-3EDC02F7411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id="{D8F5907F-D8AE-4AB6-A3DE-B75DCAA705A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id="{35D3A2E7-16EC-4D8E-BAF3-461D6EA2A6A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id="{6DC41265-42D5-49FB-8361-30E6C2B4BFE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id="{0C35A258-AD51-4493-A3C0-83DD249524B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id="{FC342D70-E5CE-460B-A8A4-0F5BB9438E8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id="{134B342D-EF69-469B-B017-EFFDF5477E8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id="{A3024765-6D77-430C-BCE4-E8C742B6131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id="{0B91BD93-366D-4525-B3B5-7275C55495C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a:extLst>
            <a:ext uri="{FF2B5EF4-FFF2-40B4-BE49-F238E27FC236}">
              <a16:creationId xmlns:a16="http://schemas.microsoft.com/office/drawing/2014/main" id="{9B77D7FA-9ABF-4315-82B7-F3C8A184022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a:extLst>
            <a:ext uri="{FF2B5EF4-FFF2-40B4-BE49-F238E27FC236}">
              <a16:creationId xmlns:a16="http://schemas.microsoft.com/office/drawing/2014/main" id="{70C1E4C5-B110-4797-813E-A7E7DA2CCF0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a:extLst>
            <a:ext uri="{FF2B5EF4-FFF2-40B4-BE49-F238E27FC236}">
              <a16:creationId xmlns:a16="http://schemas.microsoft.com/office/drawing/2014/main" id="{B7C67786-8E70-4B65-9030-3461942EFA6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a:extLst>
            <a:ext uri="{FF2B5EF4-FFF2-40B4-BE49-F238E27FC236}">
              <a16:creationId xmlns:a16="http://schemas.microsoft.com/office/drawing/2014/main" id="{8EBB3B38-2BBB-4FDE-823A-0FBB6BBF4DC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id="{DAED477D-9E6C-459B-90EA-B9F0F67C926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a:extLst>
            <a:ext uri="{FF2B5EF4-FFF2-40B4-BE49-F238E27FC236}">
              <a16:creationId xmlns:a16="http://schemas.microsoft.com/office/drawing/2014/main" id="{346662D4-D28D-4F17-9486-6B7C18B0610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a:extLst>
            <a:ext uri="{FF2B5EF4-FFF2-40B4-BE49-F238E27FC236}">
              <a16:creationId xmlns:a16="http://schemas.microsoft.com/office/drawing/2014/main" id="{9E3E92C3-7BF6-4F5C-B03E-5FC513F7A4F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a:extLst>
            <a:ext uri="{FF2B5EF4-FFF2-40B4-BE49-F238E27FC236}">
              <a16:creationId xmlns:a16="http://schemas.microsoft.com/office/drawing/2014/main" id="{2B3EE91E-DAA3-4797-95AD-5607BA094F1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a:extLst>
            <a:ext uri="{FF2B5EF4-FFF2-40B4-BE49-F238E27FC236}">
              <a16:creationId xmlns:a16="http://schemas.microsoft.com/office/drawing/2014/main" id="{FF4B2229-4979-441D-8EA1-103B1DE5E7A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a:extLst>
            <a:ext uri="{FF2B5EF4-FFF2-40B4-BE49-F238E27FC236}">
              <a16:creationId xmlns:a16="http://schemas.microsoft.com/office/drawing/2014/main" id="{69042042-CB95-4CBD-901B-4C5C79D857DF}"/>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56D1DDD1-F72E-4893-A40E-A1B3DB10237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785A7BC0-5B92-41B8-B3DB-769A6BF3D7D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4601598F-5854-45A3-858A-0C676774DB6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25" name="直線コネクタ 224">
          <a:extLst>
            <a:ext uri="{FF2B5EF4-FFF2-40B4-BE49-F238E27FC236}">
              <a16:creationId xmlns:a16="http://schemas.microsoft.com/office/drawing/2014/main" id="{E07E7F0D-9BCA-4FC3-A3F2-8D71CC9E0B86}"/>
            </a:ext>
          </a:extLst>
        </xdr:cNvPr>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6" name="【体育館・プール】&#10;一人当たり面積最小値テキスト">
          <a:extLst>
            <a:ext uri="{FF2B5EF4-FFF2-40B4-BE49-F238E27FC236}">
              <a16:creationId xmlns:a16="http://schemas.microsoft.com/office/drawing/2014/main" id="{29BFABA0-522B-4B91-8D79-CC79FFD81489}"/>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7" name="直線コネクタ 226">
          <a:extLst>
            <a:ext uri="{FF2B5EF4-FFF2-40B4-BE49-F238E27FC236}">
              <a16:creationId xmlns:a16="http://schemas.microsoft.com/office/drawing/2014/main" id="{8DFF22A3-8177-4C7B-8E92-4FA2DC66798F}"/>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8" name="【体育館・プール】&#10;一人当たり面積最大値テキスト">
          <a:extLst>
            <a:ext uri="{FF2B5EF4-FFF2-40B4-BE49-F238E27FC236}">
              <a16:creationId xmlns:a16="http://schemas.microsoft.com/office/drawing/2014/main" id="{12233E02-DAFF-496E-BA7E-7C15030F4265}"/>
            </a:ext>
          </a:extLst>
        </xdr:cNvPr>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9" name="直線コネクタ 228">
          <a:extLst>
            <a:ext uri="{FF2B5EF4-FFF2-40B4-BE49-F238E27FC236}">
              <a16:creationId xmlns:a16="http://schemas.microsoft.com/office/drawing/2014/main" id="{A9E05380-EE89-4FA8-A87B-ABC6FFE2E986}"/>
            </a:ext>
          </a:extLst>
        </xdr:cNvPr>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78757</xdr:rowOff>
    </xdr:from>
    <xdr:ext cx="469744" cy="259045"/>
    <xdr:sp macro="" textlink="">
      <xdr:nvSpPr>
        <xdr:cNvPr id="230" name="【体育館・プール】&#10;一人当たり面積平均値テキスト">
          <a:extLst>
            <a:ext uri="{FF2B5EF4-FFF2-40B4-BE49-F238E27FC236}">
              <a16:creationId xmlns:a16="http://schemas.microsoft.com/office/drawing/2014/main" id="{2929FDC5-2394-476B-88AE-F23370DB78E9}"/>
            </a:ext>
          </a:extLst>
        </xdr:cNvPr>
        <xdr:cNvSpPr txBox="1"/>
      </xdr:nvSpPr>
      <xdr:spPr>
        <a:xfrm>
          <a:off x="10515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フローチャート: 判断 230">
          <a:extLst>
            <a:ext uri="{FF2B5EF4-FFF2-40B4-BE49-F238E27FC236}">
              <a16:creationId xmlns:a16="http://schemas.microsoft.com/office/drawing/2014/main" id="{5686E1BA-678D-48D2-882C-559C56329E63}"/>
            </a:ext>
          </a:extLst>
        </xdr:cNvPr>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32" name="フローチャート: 判断 231">
          <a:extLst>
            <a:ext uri="{FF2B5EF4-FFF2-40B4-BE49-F238E27FC236}">
              <a16:creationId xmlns:a16="http://schemas.microsoft.com/office/drawing/2014/main" id="{AE1AAA91-1683-4BDE-B67A-9D1B12D29EDD}"/>
            </a:ext>
          </a:extLst>
        </xdr:cNvPr>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33" name="フローチャート: 判断 232">
          <a:extLst>
            <a:ext uri="{FF2B5EF4-FFF2-40B4-BE49-F238E27FC236}">
              <a16:creationId xmlns:a16="http://schemas.microsoft.com/office/drawing/2014/main" id="{F11960A4-33C3-4090-B2A1-5067B8BF93C5}"/>
            </a:ext>
          </a:extLst>
        </xdr:cNvPr>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4" name="フローチャート: 判断 233">
          <a:extLst>
            <a:ext uri="{FF2B5EF4-FFF2-40B4-BE49-F238E27FC236}">
              <a16:creationId xmlns:a16="http://schemas.microsoft.com/office/drawing/2014/main" id="{F9F4D9B5-A7A4-43C8-9592-FD03B23231FD}"/>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35" name="フローチャート: 判断 234">
          <a:extLst>
            <a:ext uri="{FF2B5EF4-FFF2-40B4-BE49-F238E27FC236}">
              <a16:creationId xmlns:a16="http://schemas.microsoft.com/office/drawing/2014/main" id="{DB8CC350-25AF-4A22-B8B9-2E055E33B653}"/>
            </a:ext>
          </a:extLst>
        </xdr:cNvPr>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A9666463-71BE-42BC-A42F-65D3EC5860C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8B9CCD-4212-41B1-B7C0-269C8019CE2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F950FFC-F52C-4BEC-B4A2-33D69F32B86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D798CA98-1B13-4E29-A6DB-C7D6C78B48A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DD8F419-0A91-4AD1-8E66-AFAD593B6A7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160655</xdr:rowOff>
    </xdr:from>
    <xdr:to>
      <xdr:col>55</xdr:col>
      <xdr:colOff>50800</xdr:colOff>
      <xdr:row>63</xdr:row>
      <xdr:rowOff>90805</xdr:rowOff>
    </xdr:to>
    <xdr:sp macro="" textlink="">
      <xdr:nvSpPr>
        <xdr:cNvPr id="241" name="楕円 240">
          <a:extLst>
            <a:ext uri="{FF2B5EF4-FFF2-40B4-BE49-F238E27FC236}">
              <a16:creationId xmlns:a16="http://schemas.microsoft.com/office/drawing/2014/main" id="{899D672A-E8EA-4040-823F-D2CD817A325C}"/>
            </a:ext>
          </a:extLst>
        </xdr:cNvPr>
        <xdr:cNvSpPr/>
      </xdr:nvSpPr>
      <xdr:spPr>
        <a:xfrm>
          <a:off x="104267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139082</xdr:rowOff>
    </xdr:from>
    <xdr:ext cx="469744" cy="259045"/>
    <xdr:sp macro="" textlink="">
      <xdr:nvSpPr>
        <xdr:cNvPr id="242" name="【体育館・プール】&#10;一人当たり面積該当値テキスト">
          <a:extLst>
            <a:ext uri="{FF2B5EF4-FFF2-40B4-BE49-F238E27FC236}">
              <a16:creationId xmlns:a16="http://schemas.microsoft.com/office/drawing/2014/main" id="{0A8AE72E-B808-43CC-9941-883FDDC51D4F}"/>
            </a:ext>
          </a:extLst>
        </xdr:cNvPr>
        <xdr:cNvSpPr txBox="1"/>
      </xdr:nvSpPr>
      <xdr:spPr>
        <a:xfrm>
          <a:off x="10515600"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162560</xdr:rowOff>
    </xdr:from>
    <xdr:to>
      <xdr:col>50</xdr:col>
      <xdr:colOff>165100</xdr:colOff>
      <xdr:row>63</xdr:row>
      <xdr:rowOff>92710</xdr:rowOff>
    </xdr:to>
    <xdr:sp macro="" textlink="">
      <xdr:nvSpPr>
        <xdr:cNvPr id="243" name="楕円 242">
          <a:extLst>
            <a:ext uri="{FF2B5EF4-FFF2-40B4-BE49-F238E27FC236}">
              <a16:creationId xmlns:a16="http://schemas.microsoft.com/office/drawing/2014/main" id="{24E7EAEE-8FC0-4BD1-A58C-4C90E7CC31DA}"/>
            </a:ext>
          </a:extLst>
        </xdr:cNvPr>
        <xdr:cNvSpPr/>
      </xdr:nvSpPr>
      <xdr:spPr>
        <a:xfrm>
          <a:off x="9588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40005</xdr:rowOff>
    </xdr:from>
    <xdr:to>
      <xdr:col>55</xdr:col>
      <xdr:colOff>0</xdr:colOff>
      <xdr:row>63</xdr:row>
      <xdr:rowOff>41910</xdr:rowOff>
    </xdr:to>
    <xdr:cxnSp macro="">
      <xdr:nvCxnSpPr>
        <xdr:cNvPr id="244" name="直線コネクタ 243">
          <a:extLst>
            <a:ext uri="{FF2B5EF4-FFF2-40B4-BE49-F238E27FC236}">
              <a16:creationId xmlns:a16="http://schemas.microsoft.com/office/drawing/2014/main" id="{D93B112F-E3B0-4A7D-AA70-FF2C68C5602E}"/>
            </a:ext>
          </a:extLst>
        </xdr:cNvPr>
        <xdr:cNvCxnSpPr/>
      </xdr:nvCxnSpPr>
      <xdr:spPr>
        <a:xfrm flipV="1">
          <a:off x="9639300" y="1084135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162560</xdr:rowOff>
    </xdr:from>
    <xdr:to>
      <xdr:col>46</xdr:col>
      <xdr:colOff>38100</xdr:colOff>
      <xdr:row>63</xdr:row>
      <xdr:rowOff>92710</xdr:rowOff>
    </xdr:to>
    <xdr:sp macro="" textlink="">
      <xdr:nvSpPr>
        <xdr:cNvPr id="245" name="楕円 244">
          <a:extLst>
            <a:ext uri="{FF2B5EF4-FFF2-40B4-BE49-F238E27FC236}">
              <a16:creationId xmlns:a16="http://schemas.microsoft.com/office/drawing/2014/main" id="{38A17336-ECCF-4313-9C75-C0069D0B1C1E}"/>
            </a:ext>
          </a:extLst>
        </xdr:cNvPr>
        <xdr:cNvSpPr/>
      </xdr:nvSpPr>
      <xdr:spPr>
        <a:xfrm>
          <a:off x="8699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41910</xdr:rowOff>
    </xdr:from>
    <xdr:to>
      <xdr:col>50</xdr:col>
      <xdr:colOff>114300</xdr:colOff>
      <xdr:row>63</xdr:row>
      <xdr:rowOff>41910</xdr:rowOff>
    </xdr:to>
    <xdr:cxnSp macro="">
      <xdr:nvCxnSpPr>
        <xdr:cNvPr id="246" name="直線コネクタ 245">
          <a:extLst>
            <a:ext uri="{FF2B5EF4-FFF2-40B4-BE49-F238E27FC236}">
              <a16:creationId xmlns:a16="http://schemas.microsoft.com/office/drawing/2014/main" id="{212CE570-BBA1-417D-89D1-A17E9FD057E6}"/>
            </a:ext>
          </a:extLst>
        </xdr:cNvPr>
        <xdr:cNvCxnSpPr/>
      </xdr:nvCxnSpPr>
      <xdr:spPr>
        <a:xfrm>
          <a:off x="8750300" y="1084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162560</xdr:rowOff>
    </xdr:from>
    <xdr:to>
      <xdr:col>41</xdr:col>
      <xdr:colOff>101600</xdr:colOff>
      <xdr:row>63</xdr:row>
      <xdr:rowOff>92710</xdr:rowOff>
    </xdr:to>
    <xdr:sp macro="" textlink="">
      <xdr:nvSpPr>
        <xdr:cNvPr id="247" name="楕円 246">
          <a:extLst>
            <a:ext uri="{FF2B5EF4-FFF2-40B4-BE49-F238E27FC236}">
              <a16:creationId xmlns:a16="http://schemas.microsoft.com/office/drawing/2014/main" id="{EE40A2DC-B5E8-48BB-AC59-8FA6403BA719}"/>
            </a:ext>
          </a:extLst>
        </xdr:cNvPr>
        <xdr:cNvSpPr/>
      </xdr:nvSpPr>
      <xdr:spPr>
        <a:xfrm>
          <a:off x="7810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41910</xdr:rowOff>
    </xdr:from>
    <xdr:to>
      <xdr:col>45</xdr:col>
      <xdr:colOff>177800</xdr:colOff>
      <xdr:row>63</xdr:row>
      <xdr:rowOff>41910</xdr:rowOff>
    </xdr:to>
    <xdr:cxnSp macro="">
      <xdr:nvCxnSpPr>
        <xdr:cNvPr id="248" name="直線コネクタ 247">
          <a:extLst>
            <a:ext uri="{FF2B5EF4-FFF2-40B4-BE49-F238E27FC236}">
              <a16:creationId xmlns:a16="http://schemas.microsoft.com/office/drawing/2014/main" id="{558A98C2-FB43-40E7-9621-D640F174435A}"/>
            </a:ext>
          </a:extLst>
        </xdr:cNvPr>
        <xdr:cNvCxnSpPr/>
      </xdr:nvCxnSpPr>
      <xdr:spPr>
        <a:xfrm>
          <a:off x="7861300" y="1084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162560</xdr:rowOff>
    </xdr:from>
    <xdr:to>
      <xdr:col>36</xdr:col>
      <xdr:colOff>165100</xdr:colOff>
      <xdr:row>63</xdr:row>
      <xdr:rowOff>92710</xdr:rowOff>
    </xdr:to>
    <xdr:sp macro="" textlink="">
      <xdr:nvSpPr>
        <xdr:cNvPr id="249" name="楕円 248">
          <a:extLst>
            <a:ext uri="{FF2B5EF4-FFF2-40B4-BE49-F238E27FC236}">
              <a16:creationId xmlns:a16="http://schemas.microsoft.com/office/drawing/2014/main" id="{8DB6F12F-09D1-4111-8F48-59068748B739}"/>
            </a:ext>
          </a:extLst>
        </xdr:cNvPr>
        <xdr:cNvSpPr/>
      </xdr:nvSpPr>
      <xdr:spPr>
        <a:xfrm>
          <a:off x="6921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41910</xdr:rowOff>
    </xdr:from>
    <xdr:to>
      <xdr:col>41</xdr:col>
      <xdr:colOff>50800</xdr:colOff>
      <xdr:row>63</xdr:row>
      <xdr:rowOff>41910</xdr:rowOff>
    </xdr:to>
    <xdr:cxnSp macro="">
      <xdr:nvCxnSpPr>
        <xdr:cNvPr id="250" name="直線コネクタ 249">
          <a:extLst>
            <a:ext uri="{FF2B5EF4-FFF2-40B4-BE49-F238E27FC236}">
              <a16:creationId xmlns:a16="http://schemas.microsoft.com/office/drawing/2014/main" id="{76C84706-B9E1-4474-86BB-ED75D6B914CB}"/>
            </a:ext>
          </a:extLst>
        </xdr:cNvPr>
        <xdr:cNvCxnSpPr/>
      </xdr:nvCxnSpPr>
      <xdr:spPr>
        <a:xfrm>
          <a:off x="6972300" y="1084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166387</xdr:rowOff>
    </xdr:from>
    <xdr:ext cx="469744" cy="259045"/>
    <xdr:sp macro="" textlink="">
      <xdr:nvSpPr>
        <xdr:cNvPr id="251" name="n_1aveValue【体育館・プール】&#10;一人当たり面積">
          <a:extLst>
            <a:ext uri="{FF2B5EF4-FFF2-40B4-BE49-F238E27FC236}">
              <a16:creationId xmlns:a16="http://schemas.microsoft.com/office/drawing/2014/main" id="{8168B437-F873-40C8-AC31-D2DDFF8609D5}"/>
            </a:ext>
          </a:extLst>
        </xdr:cNvPr>
        <xdr:cNvSpPr txBox="1"/>
      </xdr:nvSpPr>
      <xdr:spPr>
        <a:xfrm>
          <a:off x="9391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252" name="n_2aveValue【体育館・プール】&#10;一人当たり面積">
          <a:extLst>
            <a:ext uri="{FF2B5EF4-FFF2-40B4-BE49-F238E27FC236}">
              <a16:creationId xmlns:a16="http://schemas.microsoft.com/office/drawing/2014/main" id="{EC5FFB1A-B98F-4C7B-8D71-9A840C65364D}"/>
            </a:ext>
          </a:extLst>
        </xdr:cNvPr>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53" name="n_3aveValue【体育館・プール】&#10;一人当たり面積">
          <a:extLst>
            <a:ext uri="{FF2B5EF4-FFF2-40B4-BE49-F238E27FC236}">
              <a16:creationId xmlns:a16="http://schemas.microsoft.com/office/drawing/2014/main" id="{EF3E5177-C590-4B2F-A343-0ABA9F375254}"/>
            </a:ext>
          </a:extLst>
        </xdr:cNvPr>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54" name="n_4aveValue【体育館・プール】&#10;一人当たり面積">
          <a:extLst>
            <a:ext uri="{FF2B5EF4-FFF2-40B4-BE49-F238E27FC236}">
              <a16:creationId xmlns:a16="http://schemas.microsoft.com/office/drawing/2014/main" id="{B98697D2-7F31-4E58-8653-3CA73D53065D}"/>
            </a:ext>
          </a:extLst>
        </xdr:cNvPr>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83837</xdr:rowOff>
    </xdr:from>
    <xdr:ext cx="469744" cy="259045"/>
    <xdr:sp macro="" textlink="">
      <xdr:nvSpPr>
        <xdr:cNvPr id="255" name="n_1mainValue【体育館・プール】&#10;一人当たり面積">
          <a:extLst>
            <a:ext uri="{FF2B5EF4-FFF2-40B4-BE49-F238E27FC236}">
              <a16:creationId xmlns:a16="http://schemas.microsoft.com/office/drawing/2014/main" id="{09F32FB6-EF46-4147-949C-672BD9E5626D}"/>
            </a:ext>
          </a:extLst>
        </xdr:cNvPr>
        <xdr:cNvSpPr txBox="1"/>
      </xdr:nvSpPr>
      <xdr:spPr>
        <a:xfrm>
          <a:off x="93917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83837</xdr:rowOff>
    </xdr:from>
    <xdr:ext cx="469744" cy="259045"/>
    <xdr:sp macro="" textlink="">
      <xdr:nvSpPr>
        <xdr:cNvPr id="256" name="n_2mainValue【体育館・プール】&#10;一人当たり面積">
          <a:extLst>
            <a:ext uri="{FF2B5EF4-FFF2-40B4-BE49-F238E27FC236}">
              <a16:creationId xmlns:a16="http://schemas.microsoft.com/office/drawing/2014/main" id="{0C4A810F-0BE2-44B2-AE93-DE8B762B12D7}"/>
            </a:ext>
          </a:extLst>
        </xdr:cNvPr>
        <xdr:cNvSpPr txBox="1"/>
      </xdr:nvSpPr>
      <xdr:spPr>
        <a:xfrm>
          <a:off x="8515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83837</xdr:rowOff>
    </xdr:from>
    <xdr:ext cx="469744" cy="259045"/>
    <xdr:sp macro="" textlink="">
      <xdr:nvSpPr>
        <xdr:cNvPr id="257" name="n_3mainValue【体育館・プール】&#10;一人当たり面積">
          <a:extLst>
            <a:ext uri="{FF2B5EF4-FFF2-40B4-BE49-F238E27FC236}">
              <a16:creationId xmlns:a16="http://schemas.microsoft.com/office/drawing/2014/main" id="{7D8B5A27-C49F-4D13-88CF-D48EBD221DE1}"/>
            </a:ext>
          </a:extLst>
        </xdr:cNvPr>
        <xdr:cNvSpPr txBox="1"/>
      </xdr:nvSpPr>
      <xdr:spPr>
        <a:xfrm>
          <a:off x="7626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83837</xdr:rowOff>
    </xdr:from>
    <xdr:ext cx="469744" cy="259045"/>
    <xdr:sp macro="" textlink="">
      <xdr:nvSpPr>
        <xdr:cNvPr id="258" name="n_4mainValue【体育館・プール】&#10;一人当たり面積">
          <a:extLst>
            <a:ext uri="{FF2B5EF4-FFF2-40B4-BE49-F238E27FC236}">
              <a16:creationId xmlns:a16="http://schemas.microsoft.com/office/drawing/2014/main" id="{F7D35C8C-2986-40D7-965B-D6A563FE0ABE}"/>
            </a:ext>
          </a:extLst>
        </xdr:cNvPr>
        <xdr:cNvSpPr txBox="1"/>
      </xdr:nvSpPr>
      <xdr:spPr>
        <a:xfrm>
          <a:off x="6737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2E70A680-80E2-485B-92ED-555F568292A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12247415-16CF-44C8-B3BF-5BA241D332A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93463B81-3390-4538-BCB8-1CBF5070BB1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53B347CD-B4E8-4159-B437-5E67B82012E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4CDEEA82-4E8A-49A1-A767-DED11B815C4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A1D945E4-3D9B-444B-9988-A30A14171A4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8299C390-A1D1-435B-A96A-9D9FE27F837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9F14D264-81A0-464F-ABD9-7FCAF7D00F9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6B29C812-85BC-471E-BA68-C50BF4E31C2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9B3AA944-57C5-4A8C-8737-21494F6F94B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635E600C-1BFC-4AA1-9CCA-B1C652F5475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E4B36708-7B00-456D-A1CC-A46D317EA49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812435DD-A92B-4F74-9221-DAE1BAA3230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B040544F-A0F9-49DA-9756-6890E7BB3DF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1144E51A-38C7-4E23-8D67-B7277CB288A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C4CAAA18-140A-4267-87C2-CC0861CF60F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9929364B-DBAC-4F37-BC1D-0C13BD097D4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91F99544-24AA-448D-8781-0BDA959DD87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A62BA230-BEC0-4741-92D5-A9DBEA0A63D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BA31BFC9-0E10-406B-8C3A-E4E2AE31B32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49621DBE-475B-44E1-B4BE-FEDBEE4A3C8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E6471179-AFA7-4287-8FB8-C632E239670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99C76A74-5D4B-4F17-973E-B64E40A035E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a:extLst>
            <a:ext uri="{FF2B5EF4-FFF2-40B4-BE49-F238E27FC236}">
              <a16:creationId xmlns:a16="http://schemas.microsoft.com/office/drawing/2014/main" id="{F6E11DC0-DC7D-459F-AF56-8D59BB3FF3F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977C5B83-F142-41EB-891A-8729392C3CE3}"/>
            </a:ext>
          </a:extLst>
        </xdr:cNvPr>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a:extLst>
            <a:ext uri="{FF2B5EF4-FFF2-40B4-BE49-F238E27FC236}">
              <a16:creationId xmlns:a16="http://schemas.microsoft.com/office/drawing/2014/main" id="{788F8D45-CF0A-4812-914A-DC3F8CDB6E7F}"/>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664D3D85-C99C-46F1-A805-1EABC99CB4A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86" name="【福祉施設】&#10;有形固定資産減価償却率最大値テキスト">
          <a:extLst>
            <a:ext uri="{FF2B5EF4-FFF2-40B4-BE49-F238E27FC236}">
              <a16:creationId xmlns:a16="http://schemas.microsoft.com/office/drawing/2014/main" id="{79C01568-A2A1-4003-BC63-8D10966D1DFF}"/>
            </a:ext>
          </a:extLst>
        </xdr:cNvPr>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87" name="直線コネクタ 286">
          <a:extLst>
            <a:ext uri="{FF2B5EF4-FFF2-40B4-BE49-F238E27FC236}">
              <a16:creationId xmlns:a16="http://schemas.microsoft.com/office/drawing/2014/main" id="{B079DB2C-98B4-493C-B211-EF0960BBCAD7}"/>
            </a:ext>
          </a:extLst>
        </xdr:cNvPr>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88" name="【福祉施設】&#10;有形固定資産減価償却率平均値テキスト">
          <a:extLst>
            <a:ext uri="{FF2B5EF4-FFF2-40B4-BE49-F238E27FC236}">
              <a16:creationId xmlns:a16="http://schemas.microsoft.com/office/drawing/2014/main" id="{4F88CD19-DEAD-4B3C-A9BE-3DDF69754ED5}"/>
            </a:ext>
          </a:extLst>
        </xdr:cNvPr>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89" name="フローチャート: 判断 288">
          <a:extLst>
            <a:ext uri="{FF2B5EF4-FFF2-40B4-BE49-F238E27FC236}">
              <a16:creationId xmlns:a16="http://schemas.microsoft.com/office/drawing/2014/main" id="{E2C45BA4-BFDA-49BB-9BE5-E1EA636D06A6}"/>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0" name="フローチャート: 判断 289">
          <a:extLst>
            <a:ext uri="{FF2B5EF4-FFF2-40B4-BE49-F238E27FC236}">
              <a16:creationId xmlns:a16="http://schemas.microsoft.com/office/drawing/2014/main" id="{D33AD96F-D071-4235-AD73-AA13654F1529}"/>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91" name="フローチャート: 判断 290">
          <a:extLst>
            <a:ext uri="{FF2B5EF4-FFF2-40B4-BE49-F238E27FC236}">
              <a16:creationId xmlns:a16="http://schemas.microsoft.com/office/drawing/2014/main" id="{F583DE64-1C17-492A-B03E-B0CAF2648CB3}"/>
            </a:ext>
          </a:extLst>
        </xdr:cNvPr>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92" name="フローチャート: 判断 291">
          <a:extLst>
            <a:ext uri="{FF2B5EF4-FFF2-40B4-BE49-F238E27FC236}">
              <a16:creationId xmlns:a16="http://schemas.microsoft.com/office/drawing/2014/main" id="{20183AA8-0081-4B5D-92A7-8C4B3DA37606}"/>
            </a:ext>
          </a:extLst>
        </xdr:cNvPr>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93" name="フローチャート: 判断 292">
          <a:extLst>
            <a:ext uri="{FF2B5EF4-FFF2-40B4-BE49-F238E27FC236}">
              <a16:creationId xmlns:a16="http://schemas.microsoft.com/office/drawing/2014/main" id="{E0799C50-E2C0-49A3-AD22-CF1F377F02B1}"/>
            </a:ext>
          </a:extLst>
        </xdr:cNvPr>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CE7CB45F-1237-426B-8E33-4FB0336BC3B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3FAD8CF5-86ED-442A-B708-A6D8F71F2F8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676968E-084F-44F6-BF6C-6391F3B39EC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3FA5F29-0DEA-4812-ADA1-161F0D759A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32C035DD-6F20-4B01-B8D0-0713051D0C0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99" name="楕円 298">
          <a:extLst>
            <a:ext uri="{FF2B5EF4-FFF2-40B4-BE49-F238E27FC236}">
              <a16:creationId xmlns:a16="http://schemas.microsoft.com/office/drawing/2014/main" id="{0A6B0EE1-83A8-4BEF-AE64-22A0C4FCC274}"/>
            </a:ext>
          </a:extLst>
        </xdr:cNvPr>
        <xdr:cNvSpPr/>
      </xdr:nvSpPr>
      <xdr:spPr>
        <a:xfrm>
          <a:off x="45847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135907</xdr:rowOff>
    </xdr:from>
    <xdr:ext cx="405111" cy="259045"/>
    <xdr:sp macro="" textlink="">
      <xdr:nvSpPr>
        <xdr:cNvPr id="300" name="【福祉施設】&#10;有形固定資産減価償却率該当値テキスト">
          <a:extLst>
            <a:ext uri="{FF2B5EF4-FFF2-40B4-BE49-F238E27FC236}">
              <a16:creationId xmlns:a16="http://schemas.microsoft.com/office/drawing/2014/main" id="{CB149612-3105-471E-A4B7-D2B4A489A6B4}"/>
            </a:ext>
          </a:extLst>
        </xdr:cNvPr>
        <xdr:cNvSpPr txBox="1"/>
      </xdr:nvSpPr>
      <xdr:spPr>
        <a:xfrm>
          <a:off x="4673600"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84455</xdr:rowOff>
    </xdr:from>
    <xdr:to>
      <xdr:col>20</xdr:col>
      <xdr:colOff>38100</xdr:colOff>
      <xdr:row>81</xdr:row>
      <xdr:rowOff>14605</xdr:rowOff>
    </xdr:to>
    <xdr:sp macro="" textlink="">
      <xdr:nvSpPr>
        <xdr:cNvPr id="301" name="楕円 300">
          <a:extLst>
            <a:ext uri="{FF2B5EF4-FFF2-40B4-BE49-F238E27FC236}">
              <a16:creationId xmlns:a16="http://schemas.microsoft.com/office/drawing/2014/main" id="{DB2D1D97-B7FC-41A9-8665-97B29050DA36}"/>
            </a:ext>
          </a:extLst>
        </xdr:cNvPr>
        <xdr:cNvSpPr/>
      </xdr:nvSpPr>
      <xdr:spPr>
        <a:xfrm>
          <a:off x="3746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135255</xdr:rowOff>
    </xdr:from>
    <xdr:to>
      <xdr:col>24</xdr:col>
      <xdr:colOff>63500</xdr:colOff>
      <xdr:row>80</xdr:row>
      <xdr:rowOff>163830</xdr:rowOff>
    </xdr:to>
    <xdr:cxnSp macro="">
      <xdr:nvCxnSpPr>
        <xdr:cNvPr id="302" name="直線コネクタ 301">
          <a:extLst>
            <a:ext uri="{FF2B5EF4-FFF2-40B4-BE49-F238E27FC236}">
              <a16:creationId xmlns:a16="http://schemas.microsoft.com/office/drawing/2014/main" id="{2D14960B-08B7-4339-81E7-43163B9B2DB7}"/>
            </a:ext>
          </a:extLst>
        </xdr:cNvPr>
        <xdr:cNvCxnSpPr/>
      </xdr:nvCxnSpPr>
      <xdr:spPr>
        <a:xfrm>
          <a:off x="3797300" y="138512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40639</xdr:rowOff>
    </xdr:from>
    <xdr:to>
      <xdr:col>15</xdr:col>
      <xdr:colOff>101600</xdr:colOff>
      <xdr:row>80</xdr:row>
      <xdr:rowOff>142239</xdr:rowOff>
    </xdr:to>
    <xdr:sp macro="" textlink="">
      <xdr:nvSpPr>
        <xdr:cNvPr id="303" name="楕円 302">
          <a:extLst>
            <a:ext uri="{FF2B5EF4-FFF2-40B4-BE49-F238E27FC236}">
              <a16:creationId xmlns:a16="http://schemas.microsoft.com/office/drawing/2014/main" id="{52E247F2-FB53-46F4-A3A0-3F651A8DB4A2}"/>
            </a:ext>
          </a:extLst>
        </xdr:cNvPr>
        <xdr:cNvSpPr/>
      </xdr:nvSpPr>
      <xdr:spPr>
        <a:xfrm>
          <a:off x="2857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91439</xdr:rowOff>
    </xdr:from>
    <xdr:to>
      <xdr:col>19</xdr:col>
      <xdr:colOff>177800</xdr:colOff>
      <xdr:row>80</xdr:row>
      <xdr:rowOff>135255</xdr:rowOff>
    </xdr:to>
    <xdr:cxnSp macro="">
      <xdr:nvCxnSpPr>
        <xdr:cNvPr id="304" name="直線コネクタ 303">
          <a:extLst>
            <a:ext uri="{FF2B5EF4-FFF2-40B4-BE49-F238E27FC236}">
              <a16:creationId xmlns:a16="http://schemas.microsoft.com/office/drawing/2014/main" id="{6B7C3D03-BC91-4CFD-82C6-2B278CB67FB1}"/>
            </a:ext>
          </a:extLst>
        </xdr:cNvPr>
        <xdr:cNvCxnSpPr/>
      </xdr:nvCxnSpPr>
      <xdr:spPr>
        <a:xfrm>
          <a:off x="2908300" y="138074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27305</xdr:rowOff>
    </xdr:from>
    <xdr:to>
      <xdr:col>10</xdr:col>
      <xdr:colOff>165100</xdr:colOff>
      <xdr:row>80</xdr:row>
      <xdr:rowOff>128905</xdr:rowOff>
    </xdr:to>
    <xdr:sp macro="" textlink="">
      <xdr:nvSpPr>
        <xdr:cNvPr id="305" name="楕円 304">
          <a:extLst>
            <a:ext uri="{FF2B5EF4-FFF2-40B4-BE49-F238E27FC236}">
              <a16:creationId xmlns:a16="http://schemas.microsoft.com/office/drawing/2014/main" id="{EC26A8D7-6431-4749-968E-F2550AEFB2E2}"/>
            </a:ext>
          </a:extLst>
        </xdr:cNvPr>
        <xdr:cNvSpPr/>
      </xdr:nvSpPr>
      <xdr:spPr>
        <a:xfrm>
          <a:off x="19685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78105</xdr:rowOff>
    </xdr:from>
    <xdr:to>
      <xdr:col>15</xdr:col>
      <xdr:colOff>50800</xdr:colOff>
      <xdr:row>80</xdr:row>
      <xdr:rowOff>91439</xdr:rowOff>
    </xdr:to>
    <xdr:cxnSp macro="">
      <xdr:nvCxnSpPr>
        <xdr:cNvPr id="306" name="直線コネクタ 305">
          <a:extLst>
            <a:ext uri="{FF2B5EF4-FFF2-40B4-BE49-F238E27FC236}">
              <a16:creationId xmlns:a16="http://schemas.microsoft.com/office/drawing/2014/main" id="{6805D87B-794F-4482-91BA-5495DA98217E}"/>
            </a:ext>
          </a:extLst>
        </xdr:cNvPr>
        <xdr:cNvCxnSpPr/>
      </xdr:nvCxnSpPr>
      <xdr:spPr>
        <a:xfrm>
          <a:off x="2019300" y="1379410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101600</xdr:rowOff>
    </xdr:from>
    <xdr:to>
      <xdr:col>6</xdr:col>
      <xdr:colOff>38100</xdr:colOff>
      <xdr:row>81</xdr:row>
      <xdr:rowOff>31750</xdr:rowOff>
    </xdr:to>
    <xdr:sp macro="" textlink="">
      <xdr:nvSpPr>
        <xdr:cNvPr id="307" name="楕円 306">
          <a:extLst>
            <a:ext uri="{FF2B5EF4-FFF2-40B4-BE49-F238E27FC236}">
              <a16:creationId xmlns:a16="http://schemas.microsoft.com/office/drawing/2014/main" id="{AFF9C439-F04F-4B3E-817A-682CF4B2545A}"/>
            </a:ext>
          </a:extLst>
        </xdr:cNvPr>
        <xdr:cNvSpPr/>
      </xdr:nvSpPr>
      <xdr:spPr>
        <a:xfrm>
          <a:off x="1079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78105</xdr:rowOff>
    </xdr:from>
    <xdr:to>
      <xdr:col>10</xdr:col>
      <xdr:colOff>114300</xdr:colOff>
      <xdr:row>80</xdr:row>
      <xdr:rowOff>152400</xdr:rowOff>
    </xdr:to>
    <xdr:cxnSp macro="">
      <xdr:nvCxnSpPr>
        <xdr:cNvPr id="308" name="直線コネクタ 307">
          <a:extLst>
            <a:ext uri="{FF2B5EF4-FFF2-40B4-BE49-F238E27FC236}">
              <a16:creationId xmlns:a16="http://schemas.microsoft.com/office/drawing/2014/main" id="{B9C0265A-1EF5-4DC9-A9B6-126FF82E2C23}"/>
            </a:ext>
          </a:extLst>
        </xdr:cNvPr>
        <xdr:cNvCxnSpPr/>
      </xdr:nvCxnSpPr>
      <xdr:spPr>
        <a:xfrm flipV="1">
          <a:off x="1130300" y="1379410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309" name="n_1aveValue【福祉施設】&#10;有形固定資産減価償却率">
          <a:extLst>
            <a:ext uri="{FF2B5EF4-FFF2-40B4-BE49-F238E27FC236}">
              <a16:creationId xmlns:a16="http://schemas.microsoft.com/office/drawing/2014/main" id="{2EFBFCCC-40B4-4CEE-850E-E923BD828604}"/>
            </a:ext>
          </a:extLst>
        </xdr:cNvPr>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83838</xdr:rowOff>
    </xdr:from>
    <xdr:ext cx="405111" cy="259045"/>
    <xdr:sp macro="" textlink="">
      <xdr:nvSpPr>
        <xdr:cNvPr id="310" name="n_2aveValue【福祉施設】&#10;有形固定資産減価償却率">
          <a:extLst>
            <a:ext uri="{FF2B5EF4-FFF2-40B4-BE49-F238E27FC236}">
              <a16:creationId xmlns:a16="http://schemas.microsoft.com/office/drawing/2014/main" id="{55277C5E-6B41-473F-BCF8-E084A1868721}"/>
            </a:ext>
          </a:extLst>
        </xdr:cNvPr>
        <xdr:cNvSpPr txBox="1"/>
      </xdr:nvSpPr>
      <xdr:spPr>
        <a:xfrm>
          <a:off x="2705744" y="1397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87647</xdr:rowOff>
    </xdr:from>
    <xdr:ext cx="405111" cy="259045"/>
    <xdr:sp macro="" textlink="">
      <xdr:nvSpPr>
        <xdr:cNvPr id="311" name="n_3aveValue【福祉施設】&#10;有形固定資産減価償却率">
          <a:extLst>
            <a:ext uri="{FF2B5EF4-FFF2-40B4-BE49-F238E27FC236}">
              <a16:creationId xmlns:a16="http://schemas.microsoft.com/office/drawing/2014/main" id="{CC59205B-4995-43A6-A508-85C2A4AAAB9C}"/>
            </a:ext>
          </a:extLst>
        </xdr:cNvPr>
        <xdr:cNvSpPr txBox="1"/>
      </xdr:nvSpPr>
      <xdr:spPr>
        <a:xfrm>
          <a:off x="18167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110507</xdr:rowOff>
    </xdr:from>
    <xdr:ext cx="405111" cy="259045"/>
    <xdr:sp macro="" textlink="">
      <xdr:nvSpPr>
        <xdr:cNvPr id="312" name="n_4aveValue【福祉施設】&#10;有形固定資産減価償却率">
          <a:extLst>
            <a:ext uri="{FF2B5EF4-FFF2-40B4-BE49-F238E27FC236}">
              <a16:creationId xmlns:a16="http://schemas.microsoft.com/office/drawing/2014/main" id="{7A84CF8B-0DBB-48FF-B33E-39CC5F14438A}"/>
            </a:ext>
          </a:extLst>
        </xdr:cNvPr>
        <xdr:cNvSpPr txBox="1"/>
      </xdr:nvSpPr>
      <xdr:spPr>
        <a:xfrm>
          <a:off x="927744" y="1399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31132</xdr:rowOff>
    </xdr:from>
    <xdr:ext cx="405111" cy="259045"/>
    <xdr:sp macro="" textlink="">
      <xdr:nvSpPr>
        <xdr:cNvPr id="313" name="n_1mainValue【福祉施設】&#10;有形固定資産減価償却率">
          <a:extLst>
            <a:ext uri="{FF2B5EF4-FFF2-40B4-BE49-F238E27FC236}">
              <a16:creationId xmlns:a16="http://schemas.microsoft.com/office/drawing/2014/main" id="{2D10D06C-AE81-41EA-B898-E098456DA04C}"/>
            </a:ext>
          </a:extLst>
        </xdr:cNvPr>
        <xdr:cNvSpPr txBox="1"/>
      </xdr:nvSpPr>
      <xdr:spPr>
        <a:xfrm>
          <a:off x="35820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158766</xdr:rowOff>
    </xdr:from>
    <xdr:ext cx="405111" cy="259045"/>
    <xdr:sp macro="" textlink="">
      <xdr:nvSpPr>
        <xdr:cNvPr id="314" name="n_2mainValue【福祉施設】&#10;有形固定資産減価償却率">
          <a:extLst>
            <a:ext uri="{FF2B5EF4-FFF2-40B4-BE49-F238E27FC236}">
              <a16:creationId xmlns:a16="http://schemas.microsoft.com/office/drawing/2014/main" id="{16BD5217-E33C-4532-9A51-2943037C351E}"/>
            </a:ext>
          </a:extLst>
        </xdr:cNvPr>
        <xdr:cNvSpPr txBox="1"/>
      </xdr:nvSpPr>
      <xdr:spPr>
        <a:xfrm>
          <a:off x="27057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145432</xdr:rowOff>
    </xdr:from>
    <xdr:ext cx="405111" cy="259045"/>
    <xdr:sp macro="" textlink="">
      <xdr:nvSpPr>
        <xdr:cNvPr id="315" name="n_3mainValue【福祉施設】&#10;有形固定資産減価償却率">
          <a:extLst>
            <a:ext uri="{FF2B5EF4-FFF2-40B4-BE49-F238E27FC236}">
              <a16:creationId xmlns:a16="http://schemas.microsoft.com/office/drawing/2014/main" id="{EFD1E743-611C-448E-AD42-A3554AB3EE81}"/>
            </a:ext>
          </a:extLst>
        </xdr:cNvPr>
        <xdr:cNvSpPr txBox="1"/>
      </xdr:nvSpPr>
      <xdr:spPr>
        <a:xfrm>
          <a:off x="181674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48277</xdr:rowOff>
    </xdr:from>
    <xdr:ext cx="405111" cy="259045"/>
    <xdr:sp macro="" textlink="">
      <xdr:nvSpPr>
        <xdr:cNvPr id="316" name="n_4mainValue【福祉施設】&#10;有形固定資産減価償却率">
          <a:extLst>
            <a:ext uri="{FF2B5EF4-FFF2-40B4-BE49-F238E27FC236}">
              <a16:creationId xmlns:a16="http://schemas.microsoft.com/office/drawing/2014/main" id="{6EA077A6-7563-4D00-968D-800B1ED94A10}"/>
            </a:ext>
          </a:extLst>
        </xdr:cNvPr>
        <xdr:cNvSpPr txBox="1"/>
      </xdr:nvSpPr>
      <xdr:spPr>
        <a:xfrm>
          <a:off x="927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2C480B5-31FC-443B-984F-FF3E6D83716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22C6FCD3-B268-42AB-AFBD-9091C2DB9E0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18000B30-55AB-42C8-B92E-6DF258ACE2D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88B74B03-FB18-4D52-AD70-9D8512160A8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F08DF9AD-7CC5-43EF-A5A0-680C7CBC015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84C47D91-AEED-48C9-9D1B-D97A30E461A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40E8AF26-F51E-441E-B4D0-8D0E597F4BF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A9B8F83E-4D0F-4DAF-BD9F-36EE0F36C20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868A00C1-C1AF-452E-8700-F1A0089A026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CF7E34D6-1F21-4820-8BF8-43F655C2BF4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id="{AA0EB363-BDEB-49EB-99D4-003600CFB80A}"/>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id="{6D988073-1B14-4F26-A1DD-E5C6B284F43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id="{56D13E6B-7E81-4CF3-BE94-1D7922C520E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a:extLst>
            <a:ext uri="{FF2B5EF4-FFF2-40B4-BE49-F238E27FC236}">
              <a16:creationId xmlns:a16="http://schemas.microsoft.com/office/drawing/2014/main" id="{7F753FDC-B855-4013-8D12-4158C3CF665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id="{826FFA95-2F84-4F7B-9F55-59968993D7DA}"/>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a:extLst>
            <a:ext uri="{FF2B5EF4-FFF2-40B4-BE49-F238E27FC236}">
              <a16:creationId xmlns:a16="http://schemas.microsoft.com/office/drawing/2014/main" id="{7B46449B-DF10-4F56-88CF-7843F60DEBC1}"/>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id="{9CEE5DC1-7CF8-42AF-874D-7180E32949CE}"/>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a:extLst>
            <a:ext uri="{FF2B5EF4-FFF2-40B4-BE49-F238E27FC236}">
              <a16:creationId xmlns:a16="http://schemas.microsoft.com/office/drawing/2014/main" id="{0AF39AC3-C442-47A3-8B90-9BD7DF715D85}"/>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CCB379AF-D0C5-4536-A03B-5719B4B1E5D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B7B053AB-B329-4F47-8EF5-38B2EADB4E5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a:extLst>
            <a:ext uri="{FF2B5EF4-FFF2-40B4-BE49-F238E27FC236}">
              <a16:creationId xmlns:a16="http://schemas.microsoft.com/office/drawing/2014/main" id="{048EB67D-FDE9-4FF8-A7B1-6244FF4FF24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38" name="直線コネクタ 337">
          <a:extLst>
            <a:ext uri="{FF2B5EF4-FFF2-40B4-BE49-F238E27FC236}">
              <a16:creationId xmlns:a16="http://schemas.microsoft.com/office/drawing/2014/main" id="{063D652E-4427-4481-82BC-880174F7947C}"/>
            </a:ext>
          </a:extLst>
        </xdr:cNvPr>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39" name="【福祉施設】&#10;一人当たり面積最小値テキスト">
          <a:extLst>
            <a:ext uri="{FF2B5EF4-FFF2-40B4-BE49-F238E27FC236}">
              <a16:creationId xmlns:a16="http://schemas.microsoft.com/office/drawing/2014/main" id="{E23B7A7B-3548-4E62-91B7-AF25D0E4103B}"/>
            </a:ext>
          </a:extLst>
        </xdr:cNvPr>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40" name="直線コネクタ 339">
          <a:extLst>
            <a:ext uri="{FF2B5EF4-FFF2-40B4-BE49-F238E27FC236}">
              <a16:creationId xmlns:a16="http://schemas.microsoft.com/office/drawing/2014/main" id="{8AB60E68-D55A-40FF-AEBE-D13DF7C19FF9}"/>
            </a:ext>
          </a:extLst>
        </xdr:cNvPr>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41" name="【福祉施設】&#10;一人当たり面積最大値テキスト">
          <a:extLst>
            <a:ext uri="{FF2B5EF4-FFF2-40B4-BE49-F238E27FC236}">
              <a16:creationId xmlns:a16="http://schemas.microsoft.com/office/drawing/2014/main" id="{3C2FFAAC-7E08-44FA-8A18-BC0708144734}"/>
            </a:ext>
          </a:extLst>
        </xdr:cNvPr>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42" name="直線コネクタ 341">
          <a:extLst>
            <a:ext uri="{FF2B5EF4-FFF2-40B4-BE49-F238E27FC236}">
              <a16:creationId xmlns:a16="http://schemas.microsoft.com/office/drawing/2014/main" id="{D1EE68BF-1315-4D7A-B85D-9C9AD9BA0577}"/>
            </a:ext>
          </a:extLst>
        </xdr:cNvPr>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102888</xdr:rowOff>
    </xdr:from>
    <xdr:ext cx="469744" cy="259045"/>
    <xdr:sp macro="" textlink="">
      <xdr:nvSpPr>
        <xdr:cNvPr id="343" name="【福祉施設】&#10;一人当たり面積平均値テキスト">
          <a:extLst>
            <a:ext uri="{FF2B5EF4-FFF2-40B4-BE49-F238E27FC236}">
              <a16:creationId xmlns:a16="http://schemas.microsoft.com/office/drawing/2014/main" id="{5A4FFD67-CFE4-4A06-8003-51918F1A4A99}"/>
            </a:ext>
          </a:extLst>
        </xdr:cNvPr>
        <xdr:cNvSpPr txBox="1"/>
      </xdr:nvSpPr>
      <xdr:spPr>
        <a:xfrm>
          <a:off x="10515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44" name="フローチャート: 判断 343">
          <a:extLst>
            <a:ext uri="{FF2B5EF4-FFF2-40B4-BE49-F238E27FC236}">
              <a16:creationId xmlns:a16="http://schemas.microsoft.com/office/drawing/2014/main" id="{5387C3BA-60EB-4324-B608-EE6817D0A0C2}"/>
            </a:ext>
          </a:extLst>
        </xdr:cNvPr>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45" name="フローチャート: 判断 344">
          <a:extLst>
            <a:ext uri="{FF2B5EF4-FFF2-40B4-BE49-F238E27FC236}">
              <a16:creationId xmlns:a16="http://schemas.microsoft.com/office/drawing/2014/main" id="{F4D123A3-0B89-4E9F-BF36-FA1FBB96C7B8}"/>
            </a:ext>
          </a:extLst>
        </xdr:cNvPr>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46" name="フローチャート: 判断 345">
          <a:extLst>
            <a:ext uri="{FF2B5EF4-FFF2-40B4-BE49-F238E27FC236}">
              <a16:creationId xmlns:a16="http://schemas.microsoft.com/office/drawing/2014/main" id="{BF074972-09ED-493B-BAD6-00AD063B1FC1}"/>
            </a:ext>
          </a:extLst>
        </xdr:cNvPr>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47" name="フローチャート: 判断 346">
          <a:extLst>
            <a:ext uri="{FF2B5EF4-FFF2-40B4-BE49-F238E27FC236}">
              <a16:creationId xmlns:a16="http://schemas.microsoft.com/office/drawing/2014/main" id="{31D3B5B2-6071-410B-B7C7-F4887EE771B8}"/>
            </a:ext>
          </a:extLst>
        </xdr:cNvPr>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48" name="フローチャート: 判断 347">
          <a:extLst>
            <a:ext uri="{FF2B5EF4-FFF2-40B4-BE49-F238E27FC236}">
              <a16:creationId xmlns:a16="http://schemas.microsoft.com/office/drawing/2014/main" id="{9E1E0858-CC2A-40F6-967B-D0CDEBE74FD8}"/>
            </a:ext>
          </a:extLst>
        </xdr:cNvPr>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8DB8FC4-B57D-4736-9F0B-1BDC2B43882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606BB812-F0CE-42F7-94AE-F522EBBA454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9E08DB9A-D28D-40A4-888A-7E71EFCBDA5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759ED377-FF72-4444-8291-75A3A9B5575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10A636EC-3AE0-4C57-B085-C5FB469F2DA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97028</xdr:rowOff>
    </xdr:from>
    <xdr:to>
      <xdr:col>55</xdr:col>
      <xdr:colOff>50800</xdr:colOff>
      <xdr:row>85</xdr:row>
      <xdr:rowOff>27178</xdr:rowOff>
    </xdr:to>
    <xdr:sp macro="" textlink="">
      <xdr:nvSpPr>
        <xdr:cNvPr id="354" name="楕円 353">
          <a:extLst>
            <a:ext uri="{FF2B5EF4-FFF2-40B4-BE49-F238E27FC236}">
              <a16:creationId xmlns:a16="http://schemas.microsoft.com/office/drawing/2014/main" id="{65DBC87C-7ABC-4CC7-B572-639B9326D747}"/>
            </a:ext>
          </a:extLst>
        </xdr:cNvPr>
        <xdr:cNvSpPr/>
      </xdr:nvSpPr>
      <xdr:spPr>
        <a:xfrm>
          <a:off x="104267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119905</xdr:rowOff>
    </xdr:from>
    <xdr:ext cx="469744" cy="259045"/>
    <xdr:sp macro="" textlink="">
      <xdr:nvSpPr>
        <xdr:cNvPr id="355" name="【福祉施設】&#10;一人当たり面積該当値テキスト">
          <a:extLst>
            <a:ext uri="{FF2B5EF4-FFF2-40B4-BE49-F238E27FC236}">
              <a16:creationId xmlns:a16="http://schemas.microsoft.com/office/drawing/2014/main" id="{8045C20A-69B4-46D6-9907-F572F7C596AA}"/>
            </a:ext>
          </a:extLst>
        </xdr:cNvPr>
        <xdr:cNvSpPr txBox="1"/>
      </xdr:nvSpPr>
      <xdr:spPr>
        <a:xfrm>
          <a:off x="10515600" y="1435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97028</xdr:rowOff>
    </xdr:from>
    <xdr:to>
      <xdr:col>50</xdr:col>
      <xdr:colOff>165100</xdr:colOff>
      <xdr:row>85</xdr:row>
      <xdr:rowOff>27178</xdr:rowOff>
    </xdr:to>
    <xdr:sp macro="" textlink="">
      <xdr:nvSpPr>
        <xdr:cNvPr id="356" name="楕円 355">
          <a:extLst>
            <a:ext uri="{FF2B5EF4-FFF2-40B4-BE49-F238E27FC236}">
              <a16:creationId xmlns:a16="http://schemas.microsoft.com/office/drawing/2014/main" id="{238A088C-2AEF-4314-A797-9D5DA912D99F}"/>
            </a:ext>
          </a:extLst>
        </xdr:cNvPr>
        <xdr:cNvSpPr/>
      </xdr:nvSpPr>
      <xdr:spPr>
        <a:xfrm>
          <a:off x="9588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147828</xdr:rowOff>
    </xdr:from>
    <xdr:to>
      <xdr:col>55</xdr:col>
      <xdr:colOff>0</xdr:colOff>
      <xdr:row>84</xdr:row>
      <xdr:rowOff>147828</xdr:rowOff>
    </xdr:to>
    <xdr:cxnSp macro="">
      <xdr:nvCxnSpPr>
        <xdr:cNvPr id="357" name="直線コネクタ 356">
          <a:extLst>
            <a:ext uri="{FF2B5EF4-FFF2-40B4-BE49-F238E27FC236}">
              <a16:creationId xmlns:a16="http://schemas.microsoft.com/office/drawing/2014/main" id="{F460E098-80BB-4668-AE7C-FCDC1D25CBC7}"/>
            </a:ext>
          </a:extLst>
        </xdr:cNvPr>
        <xdr:cNvCxnSpPr/>
      </xdr:nvCxnSpPr>
      <xdr:spPr>
        <a:xfrm>
          <a:off x="9639300" y="14549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97028</xdr:rowOff>
    </xdr:from>
    <xdr:to>
      <xdr:col>46</xdr:col>
      <xdr:colOff>38100</xdr:colOff>
      <xdr:row>85</xdr:row>
      <xdr:rowOff>27178</xdr:rowOff>
    </xdr:to>
    <xdr:sp macro="" textlink="">
      <xdr:nvSpPr>
        <xdr:cNvPr id="358" name="楕円 357">
          <a:extLst>
            <a:ext uri="{FF2B5EF4-FFF2-40B4-BE49-F238E27FC236}">
              <a16:creationId xmlns:a16="http://schemas.microsoft.com/office/drawing/2014/main" id="{6A41FECA-870F-4908-8466-6B62D0B94135}"/>
            </a:ext>
          </a:extLst>
        </xdr:cNvPr>
        <xdr:cNvSpPr/>
      </xdr:nvSpPr>
      <xdr:spPr>
        <a:xfrm>
          <a:off x="8699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147828</xdr:rowOff>
    </xdr:from>
    <xdr:to>
      <xdr:col>50</xdr:col>
      <xdr:colOff>114300</xdr:colOff>
      <xdr:row>84</xdr:row>
      <xdr:rowOff>147828</xdr:rowOff>
    </xdr:to>
    <xdr:cxnSp macro="">
      <xdr:nvCxnSpPr>
        <xdr:cNvPr id="359" name="直線コネクタ 358">
          <a:extLst>
            <a:ext uri="{FF2B5EF4-FFF2-40B4-BE49-F238E27FC236}">
              <a16:creationId xmlns:a16="http://schemas.microsoft.com/office/drawing/2014/main" id="{27A980F1-B074-4886-88F6-6B63EAF622D7}"/>
            </a:ext>
          </a:extLst>
        </xdr:cNvPr>
        <xdr:cNvCxnSpPr/>
      </xdr:nvCxnSpPr>
      <xdr:spPr>
        <a:xfrm>
          <a:off x="8750300" y="14549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97028</xdr:rowOff>
    </xdr:from>
    <xdr:to>
      <xdr:col>41</xdr:col>
      <xdr:colOff>101600</xdr:colOff>
      <xdr:row>85</xdr:row>
      <xdr:rowOff>27178</xdr:rowOff>
    </xdr:to>
    <xdr:sp macro="" textlink="">
      <xdr:nvSpPr>
        <xdr:cNvPr id="360" name="楕円 359">
          <a:extLst>
            <a:ext uri="{FF2B5EF4-FFF2-40B4-BE49-F238E27FC236}">
              <a16:creationId xmlns:a16="http://schemas.microsoft.com/office/drawing/2014/main" id="{AD30840B-7F5C-4C6C-AC41-7372AAD6906E}"/>
            </a:ext>
          </a:extLst>
        </xdr:cNvPr>
        <xdr:cNvSpPr/>
      </xdr:nvSpPr>
      <xdr:spPr>
        <a:xfrm>
          <a:off x="7810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147828</xdr:rowOff>
    </xdr:from>
    <xdr:to>
      <xdr:col>45</xdr:col>
      <xdr:colOff>177800</xdr:colOff>
      <xdr:row>84</xdr:row>
      <xdr:rowOff>147828</xdr:rowOff>
    </xdr:to>
    <xdr:cxnSp macro="">
      <xdr:nvCxnSpPr>
        <xdr:cNvPr id="361" name="直線コネクタ 360">
          <a:extLst>
            <a:ext uri="{FF2B5EF4-FFF2-40B4-BE49-F238E27FC236}">
              <a16:creationId xmlns:a16="http://schemas.microsoft.com/office/drawing/2014/main" id="{951444DD-28ED-488E-BDEE-9F170CE618DE}"/>
            </a:ext>
          </a:extLst>
        </xdr:cNvPr>
        <xdr:cNvCxnSpPr/>
      </xdr:nvCxnSpPr>
      <xdr:spPr>
        <a:xfrm>
          <a:off x="7861300" y="14549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97028</xdr:rowOff>
    </xdr:from>
    <xdr:to>
      <xdr:col>36</xdr:col>
      <xdr:colOff>165100</xdr:colOff>
      <xdr:row>85</xdr:row>
      <xdr:rowOff>27178</xdr:rowOff>
    </xdr:to>
    <xdr:sp macro="" textlink="">
      <xdr:nvSpPr>
        <xdr:cNvPr id="362" name="楕円 361">
          <a:extLst>
            <a:ext uri="{FF2B5EF4-FFF2-40B4-BE49-F238E27FC236}">
              <a16:creationId xmlns:a16="http://schemas.microsoft.com/office/drawing/2014/main" id="{6AE429A6-CC87-4712-8BAE-CF3572F686D0}"/>
            </a:ext>
          </a:extLst>
        </xdr:cNvPr>
        <xdr:cNvSpPr/>
      </xdr:nvSpPr>
      <xdr:spPr>
        <a:xfrm>
          <a:off x="6921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147828</xdr:rowOff>
    </xdr:from>
    <xdr:to>
      <xdr:col>41</xdr:col>
      <xdr:colOff>50800</xdr:colOff>
      <xdr:row>84</xdr:row>
      <xdr:rowOff>147828</xdr:rowOff>
    </xdr:to>
    <xdr:cxnSp macro="">
      <xdr:nvCxnSpPr>
        <xdr:cNvPr id="363" name="直線コネクタ 362">
          <a:extLst>
            <a:ext uri="{FF2B5EF4-FFF2-40B4-BE49-F238E27FC236}">
              <a16:creationId xmlns:a16="http://schemas.microsoft.com/office/drawing/2014/main" id="{7E36C9B7-97D5-4A26-8DD8-A371D74C61A3}"/>
            </a:ext>
          </a:extLst>
        </xdr:cNvPr>
        <xdr:cNvCxnSpPr/>
      </xdr:nvCxnSpPr>
      <xdr:spPr>
        <a:xfrm>
          <a:off x="6972300" y="14549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45738</xdr:rowOff>
    </xdr:from>
    <xdr:ext cx="469744" cy="259045"/>
    <xdr:sp macro="" textlink="">
      <xdr:nvSpPr>
        <xdr:cNvPr id="364" name="n_1aveValue【福祉施設】&#10;一人当たり面積">
          <a:extLst>
            <a:ext uri="{FF2B5EF4-FFF2-40B4-BE49-F238E27FC236}">
              <a16:creationId xmlns:a16="http://schemas.microsoft.com/office/drawing/2014/main" id="{EA5BF880-5BFF-4B60-BA0A-6C6A90E290AE}"/>
            </a:ext>
          </a:extLst>
        </xdr:cNvPr>
        <xdr:cNvSpPr txBox="1"/>
      </xdr:nvSpPr>
      <xdr:spPr>
        <a:xfrm>
          <a:off x="9391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34307</xdr:rowOff>
    </xdr:from>
    <xdr:ext cx="469744" cy="259045"/>
    <xdr:sp macro="" textlink="">
      <xdr:nvSpPr>
        <xdr:cNvPr id="365" name="n_2aveValue【福祉施設】&#10;一人当たり面積">
          <a:extLst>
            <a:ext uri="{FF2B5EF4-FFF2-40B4-BE49-F238E27FC236}">
              <a16:creationId xmlns:a16="http://schemas.microsoft.com/office/drawing/2014/main" id="{EE995DA4-B571-424D-B574-A3B3E61E8272}"/>
            </a:ext>
          </a:extLst>
        </xdr:cNvPr>
        <xdr:cNvSpPr txBox="1"/>
      </xdr:nvSpPr>
      <xdr:spPr>
        <a:xfrm>
          <a:off x="8515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25164</xdr:rowOff>
    </xdr:from>
    <xdr:ext cx="469744" cy="259045"/>
    <xdr:sp macro="" textlink="">
      <xdr:nvSpPr>
        <xdr:cNvPr id="366" name="n_3aveValue【福祉施設】&#10;一人当たり面積">
          <a:extLst>
            <a:ext uri="{FF2B5EF4-FFF2-40B4-BE49-F238E27FC236}">
              <a16:creationId xmlns:a16="http://schemas.microsoft.com/office/drawing/2014/main" id="{C0530276-D61A-4F98-B7CD-765B7CA8B4BC}"/>
            </a:ext>
          </a:extLst>
        </xdr:cNvPr>
        <xdr:cNvSpPr txBox="1"/>
      </xdr:nvSpPr>
      <xdr:spPr>
        <a:xfrm>
          <a:off x="76264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66312</xdr:rowOff>
    </xdr:from>
    <xdr:ext cx="469744" cy="259045"/>
    <xdr:sp macro="" textlink="">
      <xdr:nvSpPr>
        <xdr:cNvPr id="367" name="n_4aveValue【福祉施設】&#10;一人当たり面積">
          <a:extLst>
            <a:ext uri="{FF2B5EF4-FFF2-40B4-BE49-F238E27FC236}">
              <a16:creationId xmlns:a16="http://schemas.microsoft.com/office/drawing/2014/main" id="{3F636920-902B-40E1-84CE-9F9B50C91C08}"/>
            </a:ext>
          </a:extLst>
        </xdr:cNvPr>
        <xdr:cNvSpPr txBox="1"/>
      </xdr:nvSpPr>
      <xdr:spPr>
        <a:xfrm>
          <a:off x="6737427" y="146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43705</xdr:rowOff>
    </xdr:from>
    <xdr:ext cx="469744" cy="259045"/>
    <xdr:sp macro="" textlink="">
      <xdr:nvSpPr>
        <xdr:cNvPr id="368" name="n_1mainValue【福祉施設】&#10;一人当たり面積">
          <a:extLst>
            <a:ext uri="{FF2B5EF4-FFF2-40B4-BE49-F238E27FC236}">
              <a16:creationId xmlns:a16="http://schemas.microsoft.com/office/drawing/2014/main" id="{183FC464-184D-4D61-94EA-981FFDBE7DA3}"/>
            </a:ext>
          </a:extLst>
        </xdr:cNvPr>
        <xdr:cNvSpPr txBox="1"/>
      </xdr:nvSpPr>
      <xdr:spPr>
        <a:xfrm>
          <a:off x="9391727" y="1427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43705</xdr:rowOff>
    </xdr:from>
    <xdr:ext cx="469744" cy="259045"/>
    <xdr:sp macro="" textlink="">
      <xdr:nvSpPr>
        <xdr:cNvPr id="369" name="n_2mainValue【福祉施設】&#10;一人当たり面積">
          <a:extLst>
            <a:ext uri="{FF2B5EF4-FFF2-40B4-BE49-F238E27FC236}">
              <a16:creationId xmlns:a16="http://schemas.microsoft.com/office/drawing/2014/main" id="{6D7D7413-9A87-44B7-977B-A60F5548EC2A}"/>
            </a:ext>
          </a:extLst>
        </xdr:cNvPr>
        <xdr:cNvSpPr txBox="1"/>
      </xdr:nvSpPr>
      <xdr:spPr>
        <a:xfrm>
          <a:off x="8515427" y="1427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43705</xdr:rowOff>
    </xdr:from>
    <xdr:ext cx="469744" cy="259045"/>
    <xdr:sp macro="" textlink="">
      <xdr:nvSpPr>
        <xdr:cNvPr id="370" name="n_3mainValue【福祉施設】&#10;一人当たり面積">
          <a:extLst>
            <a:ext uri="{FF2B5EF4-FFF2-40B4-BE49-F238E27FC236}">
              <a16:creationId xmlns:a16="http://schemas.microsoft.com/office/drawing/2014/main" id="{3F918BC6-AEEF-44BC-ADA6-85E8EAEA7C9E}"/>
            </a:ext>
          </a:extLst>
        </xdr:cNvPr>
        <xdr:cNvSpPr txBox="1"/>
      </xdr:nvSpPr>
      <xdr:spPr>
        <a:xfrm>
          <a:off x="7626427" y="1427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43705</xdr:rowOff>
    </xdr:from>
    <xdr:ext cx="469744" cy="259045"/>
    <xdr:sp macro="" textlink="">
      <xdr:nvSpPr>
        <xdr:cNvPr id="371" name="n_4mainValue【福祉施設】&#10;一人当たり面積">
          <a:extLst>
            <a:ext uri="{FF2B5EF4-FFF2-40B4-BE49-F238E27FC236}">
              <a16:creationId xmlns:a16="http://schemas.microsoft.com/office/drawing/2014/main" id="{09922260-3ADD-4795-B2E0-3F0E8CC3A0DD}"/>
            </a:ext>
          </a:extLst>
        </xdr:cNvPr>
        <xdr:cNvSpPr txBox="1"/>
      </xdr:nvSpPr>
      <xdr:spPr>
        <a:xfrm>
          <a:off x="6737427" y="1427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34FFEEBE-0219-4E7E-96ED-930D1CC2C49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9507B017-D5D3-4495-A55F-E5C2F38CAD1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155B3CAE-8B79-4AC6-9BFB-F4CAF70BDB5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216A370B-D6C9-4288-8ED6-F031B4549C9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9EC048AF-0BEF-4EE8-855D-3270035718A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0309877E-EEF3-4531-AB08-20775212B56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21851206-4B3A-4529-B07F-0855730E02D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638B0094-D736-432C-8546-6C2755CF809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id="{9148AF5A-12A5-40B2-8C33-F51C2D48CC8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a:extLst>
            <a:ext uri="{FF2B5EF4-FFF2-40B4-BE49-F238E27FC236}">
              <a16:creationId xmlns:a16="http://schemas.microsoft.com/office/drawing/2014/main" id="{9288323D-DB8E-4A7D-889F-4D813138123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a:extLst>
            <a:ext uri="{FF2B5EF4-FFF2-40B4-BE49-F238E27FC236}">
              <a16:creationId xmlns:a16="http://schemas.microsoft.com/office/drawing/2014/main" id="{7B68F808-A345-412D-8FC4-1FCF0A1B497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a:extLst>
            <a:ext uri="{FF2B5EF4-FFF2-40B4-BE49-F238E27FC236}">
              <a16:creationId xmlns:a16="http://schemas.microsoft.com/office/drawing/2014/main" id="{C2408A73-CB06-4050-A6FE-CA75D7FDD74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a:extLst>
            <a:ext uri="{FF2B5EF4-FFF2-40B4-BE49-F238E27FC236}">
              <a16:creationId xmlns:a16="http://schemas.microsoft.com/office/drawing/2014/main" id="{D68E61C3-918E-4A80-97AD-3754361C935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a:extLst>
            <a:ext uri="{FF2B5EF4-FFF2-40B4-BE49-F238E27FC236}">
              <a16:creationId xmlns:a16="http://schemas.microsoft.com/office/drawing/2014/main" id="{AF98CF66-3AAB-4B2C-9AA0-39AC8015CC1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a:extLst>
            <a:ext uri="{FF2B5EF4-FFF2-40B4-BE49-F238E27FC236}">
              <a16:creationId xmlns:a16="http://schemas.microsoft.com/office/drawing/2014/main" id="{62A065A7-0BBD-4B79-8861-4CF674959F5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a16="http://schemas.microsoft.com/office/drawing/2014/main" id="{59B22B73-142C-4885-9A47-699187E4522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id="{95FE7EE5-2640-4824-B72B-22EF1A4BE29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id="{3E5AD5AB-749D-461F-9691-5408CFF3880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id="{6FAC502F-0F46-4779-8C4D-76805129D89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id="{307E5FAC-0800-4021-8173-DE3143A92D1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id="{C94C9708-0BB7-43D6-A5EF-48463326578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id="{A74D6C02-AD08-42F1-97D6-33CB805B827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id="{A8969EB6-51B1-4CB2-8314-4F4B759D971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id="{CD9AA374-F492-4777-A130-73B70127BDE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a:extLst>
            <a:ext uri="{FF2B5EF4-FFF2-40B4-BE49-F238E27FC236}">
              <a16:creationId xmlns:a16="http://schemas.microsoft.com/office/drawing/2014/main" id="{25D68401-6631-4462-B5AE-7FC90B8FBFE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a16="http://schemas.microsoft.com/office/drawing/2014/main" id="{6475E1F6-3E21-4CA0-AFA6-C549EE29953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a:extLst>
            <a:ext uri="{FF2B5EF4-FFF2-40B4-BE49-F238E27FC236}">
              <a16:creationId xmlns:a16="http://schemas.microsoft.com/office/drawing/2014/main" id="{E244D5A7-1900-45F5-878A-0BE0D5FA03C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a:extLst>
            <a:ext uri="{FF2B5EF4-FFF2-40B4-BE49-F238E27FC236}">
              <a16:creationId xmlns:a16="http://schemas.microsoft.com/office/drawing/2014/main" id="{2F925CDD-BCBF-4CB0-8928-A51A190AF80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0" name="テキスト ボックス 399">
          <a:extLst>
            <a:ext uri="{FF2B5EF4-FFF2-40B4-BE49-F238E27FC236}">
              <a16:creationId xmlns:a16="http://schemas.microsoft.com/office/drawing/2014/main" id="{5A323C06-2F5E-4829-9D55-CB4B053FD22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a:extLst>
            <a:ext uri="{FF2B5EF4-FFF2-40B4-BE49-F238E27FC236}">
              <a16:creationId xmlns:a16="http://schemas.microsoft.com/office/drawing/2014/main" id="{8706E8A0-60DE-441A-9FAE-B196A18BB4D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a:extLst>
            <a:ext uri="{FF2B5EF4-FFF2-40B4-BE49-F238E27FC236}">
              <a16:creationId xmlns:a16="http://schemas.microsoft.com/office/drawing/2014/main" id="{79AE7603-619F-4D25-9347-3EA8E05E8FB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a:extLst>
            <a:ext uri="{FF2B5EF4-FFF2-40B4-BE49-F238E27FC236}">
              <a16:creationId xmlns:a16="http://schemas.microsoft.com/office/drawing/2014/main" id="{E651FDDD-D3CC-402C-921B-EB23B29F3DF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a:extLst>
            <a:ext uri="{FF2B5EF4-FFF2-40B4-BE49-F238E27FC236}">
              <a16:creationId xmlns:a16="http://schemas.microsoft.com/office/drawing/2014/main" id="{10ED963A-3BDE-4E69-8F7F-24AC3C27B6A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a:extLst>
            <a:ext uri="{FF2B5EF4-FFF2-40B4-BE49-F238E27FC236}">
              <a16:creationId xmlns:a16="http://schemas.microsoft.com/office/drawing/2014/main" id="{6E7E4394-C844-4EAC-B2BF-BADCED0E46E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a:extLst>
            <a:ext uri="{FF2B5EF4-FFF2-40B4-BE49-F238E27FC236}">
              <a16:creationId xmlns:a16="http://schemas.microsoft.com/office/drawing/2014/main" id="{3D3FB86E-CFA9-4AFC-85E0-0A39A95A406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a:extLst>
            <a:ext uri="{FF2B5EF4-FFF2-40B4-BE49-F238E27FC236}">
              <a16:creationId xmlns:a16="http://schemas.microsoft.com/office/drawing/2014/main" id="{FE53E6F4-AA45-4401-9AC4-4DE9ED43E7E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a:extLst>
            <a:ext uri="{FF2B5EF4-FFF2-40B4-BE49-F238E27FC236}">
              <a16:creationId xmlns:a16="http://schemas.microsoft.com/office/drawing/2014/main" id="{6B04C6ED-429A-4AFD-82F7-CCF3306A5B2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a:extLst>
            <a:ext uri="{FF2B5EF4-FFF2-40B4-BE49-F238E27FC236}">
              <a16:creationId xmlns:a16="http://schemas.microsoft.com/office/drawing/2014/main" id="{C55EAF6B-FFE4-400C-9381-52994EAC818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0" name="テキスト ボックス 409">
          <a:extLst>
            <a:ext uri="{FF2B5EF4-FFF2-40B4-BE49-F238E27FC236}">
              <a16:creationId xmlns:a16="http://schemas.microsoft.com/office/drawing/2014/main" id="{CB3BBA98-974F-45DF-B1F3-AA319F84B4B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a:extLst>
            <a:ext uri="{FF2B5EF4-FFF2-40B4-BE49-F238E27FC236}">
              <a16:creationId xmlns:a16="http://schemas.microsoft.com/office/drawing/2014/main" id="{6F88C621-5676-4658-A0A5-09F8EAC9792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a:extLst>
            <a:ext uri="{FF2B5EF4-FFF2-40B4-BE49-F238E27FC236}">
              <a16:creationId xmlns:a16="http://schemas.microsoft.com/office/drawing/2014/main" id="{5FFF6EFA-4D17-449A-BA4C-671490555AE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413" name="直線コネクタ 412">
          <a:extLst>
            <a:ext uri="{FF2B5EF4-FFF2-40B4-BE49-F238E27FC236}">
              <a16:creationId xmlns:a16="http://schemas.microsoft.com/office/drawing/2014/main" id="{4B5BDE44-4267-4F30-ADE9-815040D669DE}"/>
            </a:ext>
          </a:extLst>
        </xdr:cNvPr>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4" name="【一般廃棄物処理施設】&#10;有形固定資産減価償却率最小値テキスト">
          <a:extLst>
            <a:ext uri="{FF2B5EF4-FFF2-40B4-BE49-F238E27FC236}">
              <a16:creationId xmlns:a16="http://schemas.microsoft.com/office/drawing/2014/main" id="{1CEA07A5-8899-4F59-9DD6-BA2AB8F1FFD9}"/>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5" name="直線コネクタ 414">
          <a:extLst>
            <a:ext uri="{FF2B5EF4-FFF2-40B4-BE49-F238E27FC236}">
              <a16:creationId xmlns:a16="http://schemas.microsoft.com/office/drawing/2014/main" id="{70754485-B9BC-4175-B34D-FE439DFA9062}"/>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16" name="【一般廃棄物処理施設】&#10;有形固定資産減価償却率最大値テキスト">
          <a:extLst>
            <a:ext uri="{FF2B5EF4-FFF2-40B4-BE49-F238E27FC236}">
              <a16:creationId xmlns:a16="http://schemas.microsoft.com/office/drawing/2014/main" id="{1A2C8779-9455-4916-BDC8-D918EEE4D6EC}"/>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17" name="直線コネクタ 416">
          <a:extLst>
            <a:ext uri="{FF2B5EF4-FFF2-40B4-BE49-F238E27FC236}">
              <a16:creationId xmlns:a16="http://schemas.microsoft.com/office/drawing/2014/main" id="{0A3843C0-4F0C-430C-8F39-61DD41D26653}"/>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418" name="【一般廃棄物処理施設】&#10;有形固定資産減価償却率平均値テキスト">
          <a:extLst>
            <a:ext uri="{FF2B5EF4-FFF2-40B4-BE49-F238E27FC236}">
              <a16:creationId xmlns:a16="http://schemas.microsoft.com/office/drawing/2014/main" id="{26891513-AB6C-4482-A6CA-54753FE61F16}"/>
            </a:ext>
          </a:extLst>
        </xdr:cNvPr>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19" name="フローチャート: 判断 418">
          <a:extLst>
            <a:ext uri="{FF2B5EF4-FFF2-40B4-BE49-F238E27FC236}">
              <a16:creationId xmlns:a16="http://schemas.microsoft.com/office/drawing/2014/main" id="{947F49B2-0A25-41BA-BBDC-8C689B612EC2}"/>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420" name="フローチャート: 判断 419">
          <a:extLst>
            <a:ext uri="{FF2B5EF4-FFF2-40B4-BE49-F238E27FC236}">
              <a16:creationId xmlns:a16="http://schemas.microsoft.com/office/drawing/2014/main" id="{5C378AEC-6CC6-4284-8516-979DAE9F03B5}"/>
            </a:ext>
          </a:extLst>
        </xdr:cNvPr>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421" name="フローチャート: 判断 420">
          <a:extLst>
            <a:ext uri="{FF2B5EF4-FFF2-40B4-BE49-F238E27FC236}">
              <a16:creationId xmlns:a16="http://schemas.microsoft.com/office/drawing/2014/main" id="{1011F78A-EC04-4644-B168-FB493DCC3C3C}"/>
            </a:ext>
          </a:extLst>
        </xdr:cNvPr>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422" name="フローチャート: 判断 421">
          <a:extLst>
            <a:ext uri="{FF2B5EF4-FFF2-40B4-BE49-F238E27FC236}">
              <a16:creationId xmlns:a16="http://schemas.microsoft.com/office/drawing/2014/main" id="{EF3D3234-68A5-45A9-985A-999BB26E6C40}"/>
            </a:ext>
          </a:extLst>
        </xdr:cNvPr>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423" name="フローチャート: 判断 422">
          <a:extLst>
            <a:ext uri="{FF2B5EF4-FFF2-40B4-BE49-F238E27FC236}">
              <a16:creationId xmlns:a16="http://schemas.microsoft.com/office/drawing/2014/main" id="{4E5A6ABB-7FF2-4B09-8509-F48A729177AA}"/>
            </a:ext>
          </a:extLst>
        </xdr:cNvPr>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C73D894C-1D44-4853-B4A7-BC4BDC30F14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725A908C-1B7C-45DC-9AEA-DE9DD28A031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D9DA1C3-2BE5-413C-92CD-806A7853B15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B9B96E1A-948D-40D9-90E7-4F203A5D594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2A2DDC8A-E374-4A02-9905-3C6B89AD994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98878</xdr:rowOff>
    </xdr:from>
    <xdr:to>
      <xdr:col>85</xdr:col>
      <xdr:colOff>177800</xdr:colOff>
      <xdr:row>40</xdr:row>
      <xdr:rowOff>29028</xdr:rowOff>
    </xdr:to>
    <xdr:sp macro="" textlink="">
      <xdr:nvSpPr>
        <xdr:cNvPr id="429" name="楕円 428">
          <a:extLst>
            <a:ext uri="{FF2B5EF4-FFF2-40B4-BE49-F238E27FC236}">
              <a16:creationId xmlns:a16="http://schemas.microsoft.com/office/drawing/2014/main" id="{DFFCAF7E-6A25-4CCD-8F83-58D37D5D0A69}"/>
            </a:ext>
          </a:extLst>
        </xdr:cNvPr>
        <xdr:cNvSpPr/>
      </xdr:nvSpPr>
      <xdr:spPr>
        <a:xfrm>
          <a:off x="162687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77305</xdr:rowOff>
    </xdr:from>
    <xdr:ext cx="405111" cy="259045"/>
    <xdr:sp macro="" textlink="">
      <xdr:nvSpPr>
        <xdr:cNvPr id="430" name="【一般廃棄物処理施設】&#10;有形固定資産減価償却率該当値テキスト">
          <a:extLst>
            <a:ext uri="{FF2B5EF4-FFF2-40B4-BE49-F238E27FC236}">
              <a16:creationId xmlns:a16="http://schemas.microsoft.com/office/drawing/2014/main" id="{E8D82E00-5573-434F-8B2E-4F78E1AC6436}"/>
            </a:ext>
          </a:extLst>
        </xdr:cNvPr>
        <xdr:cNvSpPr txBox="1"/>
      </xdr:nvSpPr>
      <xdr:spPr>
        <a:xfrm>
          <a:off x="16357600"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74385</xdr:rowOff>
    </xdr:from>
    <xdr:to>
      <xdr:col>81</xdr:col>
      <xdr:colOff>101600</xdr:colOff>
      <xdr:row>40</xdr:row>
      <xdr:rowOff>4535</xdr:rowOff>
    </xdr:to>
    <xdr:sp macro="" textlink="">
      <xdr:nvSpPr>
        <xdr:cNvPr id="431" name="楕円 430">
          <a:extLst>
            <a:ext uri="{FF2B5EF4-FFF2-40B4-BE49-F238E27FC236}">
              <a16:creationId xmlns:a16="http://schemas.microsoft.com/office/drawing/2014/main" id="{DCC46CCC-ECCA-441F-8E7C-1DA8EDE6EDD9}"/>
            </a:ext>
          </a:extLst>
        </xdr:cNvPr>
        <xdr:cNvSpPr/>
      </xdr:nvSpPr>
      <xdr:spPr>
        <a:xfrm>
          <a:off x="15430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125185</xdr:rowOff>
    </xdr:from>
    <xdr:to>
      <xdr:col>85</xdr:col>
      <xdr:colOff>127000</xdr:colOff>
      <xdr:row>39</xdr:row>
      <xdr:rowOff>149678</xdr:rowOff>
    </xdr:to>
    <xdr:cxnSp macro="">
      <xdr:nvCxnSpPr>
        <xdr:cNvPr id="432" name="直線コネクタ 431">
          <a:extLst>
            <a:ext uri="{FF2B5EF4-FFF2-40B4-BE49-F238E27FC236}">
              <a16:creationId xmlns:a16="http://schemas.microsoft.com/office/drawing/2014/main" id="{29AD2583-8248-4C05-9918-089B4AA09846}"/>
            </a:ext>
          </a:extLst>
        </xdr:cNvPr>
        <xdr:cNvCxnSpPr/>
      </xdr:nvCxnSpPr>
      <xdr:spPr>
        <a:xfrm>
          <a:off x="15481300" y="6811735"/>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40657</xdr:rowOff>
    </xdr:from>
    <xdr:ext cx="405111" cy="259045"/>
    <xdr:sp macro="" textlink="">
      <xdr:nvSpPr>
        <xdr:cNvPr id="433" name="n_1aveValue【一般廃棄物処理施設】&#10;有形固定資産減価償却率">
          <a:extLst>
            <a:ext uri="{FF2B5EF4-FFF2-40B4-BE49-F238E27FC236}">
              <a16:creationId xmlns:a16="http://schemas.microsoft.com/office/drawing/2014/main" id="{1A993188-CA8E-45C8-84A2-90EF100DE981}"/>
            </a:ext>
          </a:extLst>
        </xdr:cNvPr>
        <xdr:cNvSpPr txBox="1"/>
      </xdr:nvSpPr>
      <xdr:spPr>
        <a:xfrm>
          <a:off x="15266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434" name="n_2aveValue【一般廃棄物処理施設】&#10;有形固定資産減価償却率">
          <a:extLst>
            <a:ext uri="{FF2B5EF4-FFF2-40B4-BE49-F238E27FC236}">
              <a16:creationId xmlns:a16="http://schemas.microsoft.com/office/drawing/2014/main" id="{E809A966-1A4B-489D-A40E-5FF23BD7C165}"/>
            </a:ext>
          </a:extLst>
        </xdr:cNvPr>
        <xdr:cNvSpPr txBox="1"/>
      </xdr:nvSpPr>
      <xdr:spPr>
        <a:xfrm>
          <a:off x="14389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435" name="n_3aveValue【一般廃棄物処理施設】&#10;有形固定資産減価償却率">
          <a:extLst>
            <a:ext uri="{FF2B5EF4-FFF2-40B4-BE49-F238E27FC236}">
              <a16:creationId xmlns:a16="http://schemas.microsoft.com/office/drawing/2014/main" id="{7EFFD1B6-DE41-458A-9863-3837BE2B6013}"/>
            </a:ext>
          </a:extLst>
        </xdr:cNvPr>
        <xdr:cNvSpPr txBox="1"/>
      </xdr:nvSpPr>
      <xdr:spPr>
        <a:xfrm>
          <a:off x="13500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436" name="n_4aveValue【一般廃棄物処理施設】&#10;有形固定資産減価償却率">
          <a:extLst>
            <a:ext uri="{FF2B5EF4-FFF2-40B4-BE49-F238E27FC236}">
              <a16:creationId xmlns:a16="http://schemas.microsoft.com/office/drawing/2014/main" id="{F61EFDE9-96F2-429C-9854-F9F73D485A63}"/>
            </a:ext>
          </a:extLst>
        </xdr:cNvPr>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167112</xdr:rowOff>
    </xdr:from>
    <xdr:ext cx="405111" cy="259045"/>
    <xdr:sp macro="" textlink="">
      <xdr:nvSpPr>
        <xdr:cNvPr id="437" name="n_1mainValue【一般廃棄物処理施設】&#10;有形固定資産減価償却率">
          <a:extLst>
            <a:ext uri="{FF2B5EF4-FFF2-40B4-BE49-F238E27FC236}">
              <a16:creationId xmlns:a16="http://schemas.microsoft.com/office/drawing/2014/main" id="{3EA2DBE7-16AE-4468-AB49-F9CA6AF7BAD9}"/>
            </a:ext>
          </a:extLst>
        </xdr:cNvPr>
        <xdr:cNvSpPr txBox="1"/>
      </xdr:nvSpPr>
      <xdr:spPr>
        <a:xfrm>
          <a:off x="152660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8" name="正方形/長方形 437">
          <a:extLst>
            <a:ext uri="{FF2B5EF4-FFF2-40B4-BE49-F238E27FC236}">
              <a16:creationId xmlns:a16="http://schemas.microsoft.com/office/drawing/2014/main" id="{CCEF1702-71A4-4599-A0B4-6931A67469D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9" name="正方形/長方形 438">
          <a:extLst>
            <a:ext uri="{FF2B5EF4-FFF2-40B4-BE49-F238E27FC236}">
              <a16:creationId xmlns:a16="http://schemas.microsoft.com/office/drawing/2014/main" id="{59B29DDA-51F7-4720-A6C3-F70C93622CB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0" name="正方形/長方形 439">
          <a:extLst>
            <a:ext uri="{FF2B5EF4-FFF2-40B4-BE49-F238E27FC236}">
              <a16:creationId xmlns:a16="http://schemas.microsoft.com/office/drawing/2014/main" id="{461403DF-CFF8-413C-93C0-164B56188FE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1" name="正方形/長方形 440">
          <a:extLst>
            <a:ext uri="{FF2B5EF4-FFF2-40B4-BE49-F238E27FC236}">
              <a16:creationId xmlns:a16="http://schemas.microsoft.com/office/drawing/2014/main" id="{AE89C170-B4C4-410B-AEF3-79F6B3CC3EB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2" name="正方形/長方形 441">
          <a:extLst>
            <a:ext uri="{FF2B5EF4-FFF2-40B4-BE49-F238E27FC236}">
              <a16:creationId xmlns:a16="http://schemas.microsoft.com/office/drawing/2014/main" id="{95E0CAC4-B6BD-428D-A513-EF1FA4DFC87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3" name="正方形/長方形 442">
          <a:extLst>
            <a:ext uri="{FF2B5EF4-FFF2-40B4-BE49-F238E27FC236}">
              <a16:creationId xmlns:a16="http://schemas.microsoft.com/office/drawing/2014/main" id="{70A9A05A-DC80-4703-88C9-F0151627680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4" name="正方形/長方形 443">
          <a:extLst>
            <a:ext uri="{FF2B5EF4-FFF2-40B4-BE49-F238E27FC236}">
              <a16:creationId xmlns:a16="http://schemas.microsoft.com/office/drawing/2014/main" id="{954F32AA-73F2-4253-853C-F752D9295FD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5" name="正方形/長方形 444">
          <a:extLst>
            <a:ext uri="{FF2B5EF4-FFF2-40B4-BE49-F238E27FC236}">
              <a16:creationId xmlns:a16="http://schemas.microsoft.com/office/drawing/2014/main" id="{58273355-BF03-4379-9454-56DC989F301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6" name="テキスト ボックス 445">
          <a:extLst>
            <a:ext uri="{FF2B5EF4-FFF2-40B4-BE49-F238E27FC236}">
              <a16:creationId xmlns:a16="http://schemas.microsoft.com/office/drawing/2014/main" id="{1B1A5B11-CF56-41DE-B88E-90A17753E2F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7" name="直線コネクタ 446">
          <a:extLst>
            <a:ext uri="{FF2B5EF4-FFF2-40B4-BE49-F238E27FC236}">
              <a16:creationId xmlns:a16="http://schemas.microsoft.com/office/drawing/2014/main" id="{D78F1637-E7F4-4BFE-924B-07D867E05FC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48" name="直線コネクタ 447">
          <a:extLst>
            <a:ext uri="{FF2B5EF4-FFF2-40B4-BE49-F238E27FC236}">
              <a16:creationId xmlns:a16="http://schemas.microsoft.com/office/drawing/2014/main" id="{4797833F-F172-4857-B80D-3A5C4D213C13}"/>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49" name="テキスト ボックス 448">
          <a:extLst>
            <a:ext uri="{FF2B5EF4-FFF2-40B4-BE49-F238E27FC236}">
              <a16:creationId xmlns:a16="http://schemas.microsoft.com/office/drawing/2014/main" id="{5F9E1FC3-5737-48DD-96A1-13281244D2D8}"/>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0" name="直線コネクタ 449">
          <a:extLst>
            <a:ext uri="{FF2B5EF4-FFF2-40B4-BE49-F238E27FC236}">
              <a16:creationId xmlns:a16="http://schemas.microsoft.com/office/drawing/2014/main" id="{A98435BB-202A-4BB9-BED4-B79F84131AE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1" name="テキスト ボックス 450">
          <a:extLst>
            <a:ext uri="{FF2B5EF4-FFF2-40B4-BE49-F238E27FC236}">
              <a16:creationId xmlns:a16="http://schemas.microsoft.com/office/drawing/2014/main" id="{68DCC89E-FE3B-457C-A2AC-EE2794BC98D7}"/>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52" name="直線コネクタ 451">
          <a:extLst>
            <a:ext uri="{FF2B5EF4-FFF2-40B4-BE49-F238E27FC236}">
              <a16:creationId xmlns:a16="http://schemas.microsoft.com/office/drawing/2014/main" id="{03A7ED18-3B80-44D4-BE46-FC4D44535D3A}"/>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53" name="テキスト ボックス 452">
          <a:extLst>
            <a:ext uri="{FF2B5EF4-FFF2-40B4-BE49-F238E27FC236}">
              <a16:creationId xmlns:a16="http://schemas.microsoft.com/office/drawing/2014/main" id="{CCE79B2B-4F6D-454B-9DBA-6B1DA18E7B8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a:extLst>
            <a:ext uri="{FF2B5EF4-FFF2-40B4-BE49-F238E27FC236}">
              <a16:creationId xmlns:a16="http://schemas.microsoft.com/office/drawing/2014/main" id="{4CE95929-2A41-4C72-9738-C6C6BE970A2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a:extLst>
            <a:ext uri="{FF2B5EF4-FFF2-40B4-BE49-F238E27FC236}">
              <a16:creationId xmlns:a16="http://schemas.microsoft.com/office/drawing/2014/main" id="{E45B3023-CCB1-4407-ABBB-120C2AA77FB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a:extLst>
            <a:ext uri="{FF2B5EF4-FFF2-40B4-BE49-F238E27FC236}">
              <a16:creationId xmlns:a16="http://schemas.microsoft.com/office/drawing/2014/main" id="{D08DC991-CC95-4D7B-B29F-2C13E478DC3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457" name="直線コネクタ 456">
          <a:extLst>
            <a:ext uri="{FF2B5EF4-FFF2-40B4-BE49-F238E27FC236}">
              <a16:creationId xmlns:a16="http://schemas.microsoft.com/office/drawing/2014/main" id="{52F6A38D-2A83-4DF3-BF17-1058BD143BE1}"/>
            </a:ext>
          </a:extLst>
        </xdr:cNvPr>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58" name="【一般廃棄物処理施設】&#10;一人当たり有形固定資産（償却資産）額最小値テキスト">
          <a:extLst>
            <a:ext uri="{FF2B5EF4-FFF2-40B4-BE49-F238E27FC236}">
              <a16:creationId xmlns:a16="http://schemas.microsoft.com/office/drawing/2014/main" id="{A40D6017-B661-490B-AFE3-DCCBBB5D2705}"/>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59" name="直線コネクタ 458">
          <a:extLst>
            <a:ext uri="{FF2B5EF4-FFF2-40B4-BE49-F238E27FC236}">
              <a16:creationId xmlns:a16="http://schemas.microsoft.com/office/drawing/2014/main" id="{21485488-B925-4D11-B1A0-7059D73497D7}"/>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460" name="【一般廃棄物処理施設】&#10;一人当たり有形固定資産（償却資産）額最大値テキスト">
          <a:extLst>
            <a:ext uri="{FF2B5EF4-FFF2-40B4-BE49-F238E27FC236}">
              <a16:creationId xmlns:a16="http://schemas.microsoft.com/office/drawing/2014/main" id="{07EA2CC5-4F47-4571-BF9F-9761FB663204}"/>
            </a:ext>
          </a:extLst>
        </xdr:cNvPr>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461" name="直線コネクタ 460">
          <a:extLst>
            <a:ext uri="{FF2B5EF4-FFF2-40B4-BE49-F238E27FC236}">
              <a16:creationId xmlns:a16="http://schemas.microsoft.com/office/drawing/2014/main" id="{F7D1A6E2-BB6F-4D26-A2B3-5278F99CD893}"/>
            </a:ext>
          </a:extLst>
        </xdr:cNvPr>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98140</xdr:rowOff>
    </xdr:from>
    <xdr:ext cx="534377" cy="259045"/>
    <xdr:sp macro="" textlink="">
      <xdr:nvSpPr>
        <xdr:cNvPr id="462" name="【一般廃棄物処理施設】&#10;一人当たり有形固定資産（償却資産）額平均値テキスト">
          <a:extLst>
            <a:ext uri="{FF2B5EF4-FFF2-40B4-BE49-F238E27FC236}">
              <a16:creationId xmlns:a16="http://schemas.microsoft.com/office/drawing/2014/main" id="{E82415AA-43F2-44FE-8528-6277A04BB1F5}"/>
            </a:ext>
          </a:extLst>
        </xdr:cNvPr>
        <xdr:cNvSpPr txBox="1"/>
      </xdr:nvSpPr>
      <xdr:spPr>
        <a:xfrm>
          <a:off x="22199600" y="644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463" name="フローチャート: 判断 462">
          <a:extLst>
            <a:ext uri="{FF2B5EF4-FFF2-40B4-BE49-F238E27FC236}">
              <a16:creationId xmlns:a16="http://schemas.microsoft.com/office/drawing/2014/main" id="{0BA292D4-F924-4870-8FE6-4F6D1EFDD7DF}"/>
            </a:ext>
          </a:extLst>
        </xdr:cNvPr>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464" name="フローチャート: 判断 463">
          <a:extLst>
            <a:ext uri="{FF2B5EF4-FFF2-40B4-BE49-F238E27FC236}">
              <a16:creationId xmlns:a16="http://schemas.microsoft.com/office/drawing/2014/main" id="{546669D1-4EA7-42E8-8C66-41F267F8EAC4}"/>
            </a:ext>
          </a:extLst>
        </xdr:cNvPr>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465" name="フローチャート: 判断 464">
          <a:extLst>
            <a:ext uri="{FF2B5EF4-FFF2-40B4-BE49-F238E27FC236}">
              <a16:creationId xmlns:a16="http://schemas.microsoft.com/office/drawing/2014/main" id="{E2E19B09-37C5-4422-81F0-AFBCFA9C0F17}"/>
            </a:ext>
          </a:extLst>
        </xdr:cNvPr>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466" name="フローチャート: 判断 465">
          <a:extLst>
            <a:ext uri="{FF2B5EF4-FFF2-40B4-BE49-F238E27FC236}">
              <a16:creationId xmlns:a16="http://schemas.microsoft.com/office/drawing/2014/main" id="{4C0F73A6-D6AF-4BF7-A4DD-2D40A026BC7F}"/>
            </a:ext>
          </a:extLst>
        </xdr:cNvPr>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467" name="フローチャート: 判断 466">
          <a:extLst>
            <a:ext uri="{FF2B5EF4-FFF2-40B4-BE49-F238E27FC236}">
              <a16:creationId xmlns:a16="http://schemas.microsoft.com/office/drawing/2014/main" id="{29F518FB-7FB5-4F2B-9E4B-F3B01C8D37EF}"/>
            </a:ext>
          </a:extLst>
        </xdr:cNvPr>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C7F16050-ACE5-4464-9940-D2B1AFA7BC2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2443DBB0-9363-4B65-82DF-50E36A747C8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E7DD14CD-7DE6-437A-9CB0-8A9A0765208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B2D189F9-C0D9-4783-BA16-982FE5ACB69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B3950383-58A9-4A9D-879C-A082DD040A8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110193</xdr:rowOff>
    </xdr:from>
    <xdr:to>
      <xdr:col>116</xdr:col>
      <xdr:colOff>114300</xdr:colOff>
      <xdr:row>41</xdr:row>
      <xdr:rowOff>40343</xdr:rowOff>
    </xdr:to>
    <xdr:sp macro="" textlink="">
      <xdr:nvSpPr>
        <xdr:cNvPr id="473" name="楕円 472">
          <a:extLst>
            <a:ext uri="{FF2B5EF4-FFF2-40B4-BE49-F238E27FC236}">
              <a16:creationId xmlns:a16="http://schemas.microsoft.com/office/drawing/2014/main" id="{36D7A0DD-897D-4259-943E-B5B350154350}"/>
            </a:ext>
          </a:extLst>
        </xdr:cNvPr>
        <xdr:cNvSpPr/>
      </xdr:nvSpPr>
      <xdr:spPr>
        <a:xfrm>
          <a:off x="22110700" y="696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25120</xdr:rowOff>
    </xdr:from>
    <xdr:ext cx="469744" cy="259045"/>
    <xdr:sp macro="" textlink="">
      <xdr:nvSpPr>
        <xdr:cNvPr id="474" name="【一般廃棄物処理施設】&#10;一人当たり有形固定資産（償却資産）額該当値テキスト">
          <a:extLst>
            <a:ext uri="{FF2B5EF4-FFF2-40B4-BE49-F238E27FC236}">
              <a16:creationId xmlns:a16="http://schemas.microsoft.com/office/drawing/2014/main" id="{EA708452-55A3-4145-9941-45A58282A86D}"/>
            </a:ext>
          </a:extLst>
        </xdr:cNvPr>
        <xdr:cNvSpPr txBox="1"/>
      </xdr:nvSpPr>
      <xdr:spPr>
        <a:xfrm>
          <a:off x="22199600" y="688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110628</xdr:rowOff>
    </xdr:from>
    <xdr:to>
      <xdr:col>112</xdr:col>
      <xdr:colOff>38100</xdr:colOff>
      <xdr:row>41</xdr:row>
      <xdr:rowOff>40778</xdr:rowOff>
    </xdr:to>
    <xdr:sp macro="" textlink="">
      <xdr:nvSpPr>
        <xdr:cNvPr id="475" name="楕円 474">
          <a:extLst>
            <a:ext uri="{FF2B5EF4-FFF2-40B4-BE49-F238E27FC236}">
              <a16:creationId xmlns:a16="http://schemas.microsoft.com/office/drawing/2014/main" id="{184D468C-8BB1-403A-963D-DDDE80106E7B}"/>
            </a:ext>
          </a:extLst>
        </xdr:cNvPr>
        <xdr:cNvSpPr/>
      </xdr:nvSpPr>
      <xdr:spPr>
        <a:xfrm>
          <a:off x="21272500" y="696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160993</xdr:rowOff>
    </xdr:from>
    <xdr:to>
      <xdr:col>116</xdr:col>
      <xdr:colOff>63500</xdr:colOff>
      <xdr:row>40</xdr:row>
      <xdr:rowOff>161428</xdr:rowOff>
    </xdr:to>
    <xdr:cxnSp macro="">
      <xdr:nvCxnSpPr>
        <xdr:cNvPr id="476" name="直線コネクタ 475">
          <a:extLst>
            <a:ext uri="{FF2B5EF4-FFF2-40B4-BE49-F238E27FC236}">
              <a16:creationId xmlns:a16="http://schemas.microsoft.com/office/drawing/2014/main" id="{71AA998F-1DFD-4FA1-BC48-422445A70AB0}"/>
            </a:ext>
          </a:extLst>
        </xdr:cNvPr>
        <xdr:cNvCxnSpPr/>
      </xdr:nvCxnSpPr>
      <xdr:spPr>
        <a:xfrm flipV="1">
          <a:off x="21323300" y="7018993"/>
          <a:ext cx="8382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18700</xdr:rowOff>
    </xdr:from>
    <xdr:ext cx="534377" cy="259045"/>
    <xdr:sp macro="" textlink="">
      <xdr:nvSpPr>
        <xdr:cNvPr id="477" name="n_1aveValue【一般廃棄物処理施設】&#10;一人当たり有形固定資産（償却資産）額">
          <a:extLst>
            <a:ext uri="{FF2B5EF4-FFF2-40B4-BE49-F238E27FC236}">
              <a16:creationId xmlns:a16="http://schemas.microsoft.com/office/drawing/2014/main" id="{D44FE494-BAEC-407D-B996-D2D6D3AFB470}"/>
            </a:ext>
          </a:extLst>
        </xdr:cNvPr>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478" name="n_2aveValue【一般廃棄物処理施設】&#10;一人当たり有形固定資産（償却資産）額">
          <a:extLst>
            <a:ext uri="{FF2B5EF4-FFF2-40B4-BE49-F238E27FC236}">
              <a16:creationId xmlns:a16="http://schemas.microsoft.com/office/drawing/2014/main" id="{6C891FFD-B1F6-4BF6-8218-6E8F5D4F5918}"/>
            </a:ext>
          </a:extLst>
        </xdr:cNvPr>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479" name="n_3aveValue【一般廃棄物処理施設】&#10;一人当たり有形固定資産（償却資産）額">
          <a:extLst>
            <a:ext uri="{FF2B5EF4-FFF2-40B4-BE49-F238E27FC236}">
              <a16:creationId xmlns:a16="http://schemas.microsoft.com/office/drawing/2014/main" id="{AF878745-2FF9-4396-B107-C42624117931}"/>
            </a:ext>
          </a:extLst>
        </xdr:cNvPr>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480" name="n_4aveValue【一般廃棄物処理施設】&#10;一人当たり有形固定資産（償却資産）額">
          <a:extLst>
            <a:ext uri="{FF2B5EF4-FFF2-40B4-BE49-F238E27FC236}">
              <a16:creationId xmlns:a16="http://schemas.microsoft.com/office/drawing/2014/main" id="{CA6D5A01-8974-494B-ABCE-9C59A4ED4CA3}"/>
            </a:ext>
          </a:extLst>
        </xdr:cNvPr>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31905</xdr:rowOff>
    </xdr:from>
    <xdr:ext cx="469744" cy="259045"/>
    <xdr:sp macro="" textlink="">
      <xdr:nvSpPr>
        <xdr:cNvPr id="481" name="n_1mainValue【一般廃棄物処理施設】&#10;一人当たり有形固定資産（償却資産）額">
          <a:extLst>
            <a:ext uri="{FF2B5EF4-FFF2-40B4-BE49-F238E27FC236}">
              <a16:creationId xmlns:a16="http://schemas.microsoft.com/office/drawing/2014/main" id="{A2E5AFAD-24D8-46D5-B400-8BE582B35BDB}"/>
            </a:ext>
          </a:extLst>
        </xdr:cNvPr>
        <xdr:cNvSpPr txBox="1"/>
      </xdr:nvSpPr>
      <xdr:spPr>
        <a:xfrm>
          <a:off x="21075728" y="70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a:extLst>
            <a:ext uri="{FF2B5EF4-FFF2-40B4-BE49-F238E27FC236}">
              <a16:creationId xmlns:a16="http://schemas.microsoft.com/office/drawing/2014/main" id="{362C81F9-BEFE-4843-A04C-3627236483A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a:extLst>
            <a:ext uri="{FF2B5EF4-FFF2-40B4-BE49-F238E27FC236}">
              <a16:creationId xmlns:a16="http://schemas.microsoft.com/office/drawing/2014/main" id="{F4AE7FFC-FABE-4A74-BDCC-1D0BD958D72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a:extLst>
            <a:ext uri="{FF2B5EF4-FFF2-40B4-BE49-F238E27FC236}">
              <a16:creationId xmlns:a16="http://schemas.microsoft.com/office/drawing/2014/main" id="{1BDD8389-FB95-48B5-8D87-A75C94AADC2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a:extLst>
            <a:ext uri="{FF2B5EF4-FFF2-40B4-BE49-F238E27FC236}">
              <a16:creationId xmlns:a16="http://schemas.microsoft.com/office/drawing/2014/main" id="{BA715809-1ABD-43F2-B422-2A7A2088908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a:extLst>
            <a:ext uri="{FF2B5EF4-FFF2-40B4-BE49-F238E27FC236}">
              <a16:creationId xmlns:a16="http://schemas.microsoft.com/office/drawing/2014/main" id="{002C849E-8A55-4CE4-BF6C-D632C8A7CB9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a:extLst>
            <a:ext uri="{FF2B5EF4-FFF2-40B4-BE49-F238E27FC236}">
              <a16:creationId xmlns:a16="http://schemas.microsoft.com/office/drawing/2014/main" id="{4726A2DE-2624-45D9-9F55-1BF982266A2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a:extLst>
            <a:ext uri="{FF2B5EF4-FFF2-40B4-BE49-F238E27FC236}">
              <a16:creationId xmlns:a16="http://schemas.microsoft.com/office/drawing/2014/main" id="{C25C2D70-6CCC-4EB5-8D27-2729EF3096F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a:extLst>
            <a:ext uri="{FF2B5EF4-FFF2-40B4-BE49-F238E27FC236}">
              <a16:creationId xmlns:a16="http://schemas.microsoft.com/office/drawing/2014/main" id="{FCCAF4B5-42C1-40AB-BC90-F5C77D60EE58}"/>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90" name="正方形/長方形 489">
          <a:extLst>
            <a:ext uri="{FF2B5EF4-FFF2-40B4-BE49-F238E27FC236}">
              <a16:creationId xmlns:a16="http://schemas.microsoft.com/office/drawing/2014/main" id="{B4E946FE-8541-4C36-863E-E2F67DB57E1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1" name="正方形/長方形 490">
          <a:extLst>
            <a:ext uri="{FF2B5EF4-FFF2-40B4-BE49-F238E27FC236}">
              <a16:creationId xmlns:a16="http://schemas.microsoft.com/office/drawing/2014/main" id="{8C24FF08-4073-40FB-BB56-90B647283E9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2" name="正方形/長方形 491">
          <a:extLst>
            <a:ext uri="{FF2B5EF4-FFF2-40B4-BE49-F238E27FC236}">
              <a16:creationId xmlns:a16="http://schemas.microsoft.com/office/drawing/2014/main" id="{E17BA318-22FE-46A9-83AF-B40BAA41EB9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3" name="正方形/長方形 492">
          <a:extLst>
            <a:ext uri="{FF2B5EF4-FFF2-40B4-BE49-F238E27FC236}">
              <a16:creationId xmlns:a16="http://schemas.microsoft.com/office/drawing/2014/main" id="{B38D16AE-E8C4-4988-BFDF-87759805F7F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4" name="正方形/長方形 493">
          <a:extLst>
            <a:ext uri="{FF2B5EF4-FFF2-40B4-BE49-F238E27FC236}">
              <a16:creationId xmlns:a16="http://schemas.microsoft.com/office/drawing/2014/main" id="{DDD46C47-C4B3-472D-B66D-61E9CC25833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5" name="正方形/長方形 494">
          <a:extLst>
            <a:ext uri="{FF2B5EF4-FFF2-40B4-BE49-F238E27FC236}">
              <a16:creationId xmlns:a16="http://schemas.microsoft.com/office/drawing/2014/main" id="{A2FFE8D8-D584-421D-9D93-F79440E1DFD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6" name="正方形/長方形 495">
          <a:extLst>
            <a:ext uri="{FF2B5EF4-FFF2-40B4-BE49-F238E27FC236}">
              <a16:creationId xmlns:a16="http://schemas.microsoft.com/office/drawing/2014/main" id="{5BF3D297-1817-4C45-BF0A-149C3F41D54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7" name="正方形/長方形 496">
          <a:extLst>
            <a:ext uri="{FF2B5EF4-FFF2-40B4-BE49-F238E27FC236}">
              <a16:creationId xmlns:a16="http://schemas.microsoft.com/office/drawing/2014/main" id="{880ECF58-6BB5-4D55-8372-DE66CEFD6ED9}"/>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a:extLst>
            <a:ext uri="{FF2B5EF4-FFF2-40B4-BE49-F238E27FC236}">
              <a16:creationId xmlns:a16="http://schemas.microsoft.com/office/drawing/2014/main" id="{EBC5201C-D827-4248-A785-5CFF28BECA3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a:extLst>
            <a:ext uri="{FF2B5EF4-FFF2-40B4-BE49-F238E27FC236}">
              <a16:creationId xmlns:a16="http://schemas.microsoft.com/office/drawing/2014/main" id="{607B34AB-F286-40C3-BA50-C7A834F94DD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a:extLst>
            <a:ext uri="{FF2B5EF4-FFF2-40B4-BE49-F238E27FC236}">
              <a16:creationId xmlns:a16="http://schemas.microsoft.com/office/drawing/2014/main" id="{6299E76E-E63C-42E6-9C63-B3EF66BAF0E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a:extLst>
            <a:ext uri="{FF2B5EF4-FFF2-40B4-BE49-F238E27FC236}">
              <a16:creationId xmlns:a16="http://schemas.microsoft.com/office/drawing/2014/main" id="{0B0EBF07-A192-4500-8ADC-4DDB9CFA745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a:extLst>
            <a:ext uri="{FF2B5EF4-FFF2-40B4-BE49-F238E27FC236}">
              <a16:creationId xmlns:a16="http://schemas.microsoft.com/office/drawing/2014/main" id="{0D627B65-7D2F-43E3-ACF3-C03C0C70DDD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a:extLst>
            <a:ext uri="{FF2B5EF4-FFF2-40B4-BE49-F238E27FC236}">
              <a16:creationId xmlns:a16="http://schemas.microsoft.com/office/drawing/2014/main" id="{4BC82EF1-D901-4F5C-BFA9-E4FE444444C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a:extLst>
            <a:ext uri="{FF2B5EF4-FFF2-40B4-BE49-F238E27FC236}">
              <a16:creationId xmlns:a16="http://schemas.microsoft.com/office/drawing/2014/main" id="{9E080E74-6466-4B11-8659-023B91351DA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a:extLst>
            <a:ext uri="{FF2B5EF4-FFF2-40B4-BE49-F238E27FC236}">
              <a16:creationId xmlns:a16="http://schemas.microsoft.com/office/drawing/2014/main" id="{F751E5EB-39B9-429D-AF63-1E3337C09F5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6" name="テキスト ボックス 505">
          <a:extLst>
            <a:ext uri="{FF2B5EF4-FFF2-40B4-BE49-F238E27FC236}">
              <a16:creationId xmlns:a16="http://schemas.microsoft.com/office/drawing/2014/main" id="{6B698373-F290-46FF-92A6-066BD8F2D68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7" name="直線コネクタ 506">
          <a:extLst>
            <a:ext uri="{FF2B5EF4-FFF2-40B4-BE49-F238E27FC236}">
              <a16:creationId xmlns:a16="http://schemas.microsoft.com/office/drawing/2014/main" id="{B27BF72A-A645-4364-96C4-FBE651F8D09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8" name="テキスト ボックス 507">
          <a:extLst>
            <a:ext uri="{FF2B5EF4-FFF2-40B4-BE49-F238E27FC236}">
              <a16:creationId xmlns:a16="http://schemas.microsoft.com/office/drawing/2014/main" id="{89EF2485-A25E-4E71-B021-6E1F7502CC4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9" name="直線コネクタ 508">
          <a:extLst>
            <a:ext uri="{FF2B5EF4-FFF2-40B4-BE49-F238E27FC236}">
              <a16:creationId xmlns:a16="http://schemas.microsoft.com/office/drawing/2014/main" id="{3CD9AA79-781B-4DB4-B74C-B313FED2B50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0" name="テキスト ボックス 509">
          <a:extLst>
            <a:ext uri="{FF2B5EF4-FFF2-40B4-BE49-F238E27FC236}">
              <a16:creationId xmlns:a16="http://schemas.microsoft.com/office/drawing/2014/main" id="{17352FFC-3005-4657-B56B-E73B1203F1D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1" name="直線コネクタ 510">
          <a:extLst>
            <a:ext uri="{FF2B5EF4-FFF2-40B4-BE49-F238E27FC236}">
              <a16:creationId xmlns:a16="http://schemas.microsoft.com/office/drawing/2014/main" id="{4985D4FB-C715-42DF-BBBD-0D26A96B36A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2" name="テキスト ボックス 511">
          <a:extLst>
            <a:ext uri="{FF2B5EF4-FFF2-40B4-BE49-F238E27FC236}">
              <a16:creationId xmlns:a16="http://schemas.microsoft.com/office/drawing/2014/main" id="{0F23F170-E6B0-4D61-A002-27DC575F121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3" name="直線コネクタ 512">
          <a:extLst>
            <a:ext uri="{FF2B5EF4-FFF2-40B4-BE49-F238E27FC236}">
              <a16:creationId xmlns:a16="http://schemas.microsoft.com/office/drawing/2014/main" id="{8B782B56-423E-4C34-AFA7-65F9E35606A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4" name="テキスト ボックス 513">
          <a:extLst>
            <a:ext uri="{FF2B5EF4-FFF2-40B4-BE49-F238E27FC236}">
              <a16:creationId xmlns:a16="http://schemas.microsoft.com/office/drawing/2014/main" id="{334219CD-0E1D-443B-85E6-F82B5D45644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5" name="直線コネクタ 514">
          <a:extLst>
            <a:ext uri="{FF2B5EF4-FFF2-40B4-BE49-F238E27FC236}">
              <a16:creationId xmlns:a16="http://schemas.microsoft.com/office/drawing/2014/main" id="{F0DC77FC-0583-4E9D-BF43-B16257E1319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6" name="テキスト ボックス 515">
          <a:extLst>
            <a:ext uri="{FF2B5EF4-FFF2-40B4-BE49-F238E27FC236}">
              <a16:creationId xmlns:a16="http://schemas.microsoft.com/office/drawing/2014/main" id="{D6447360-4C40-4AD8-BE1B-ACFEB8E00A5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7" name="直線コネクタ 516">
          <a:extLst>
            <a:ext uri="{FF2B5EF4-FFF2-40B4-BE49-F238E27FC236}">
              <a16:creationId xmlns:a16="http://schemas.microsoft.com/office/drawing/2014/main" id="{D8CC8C76-AC10-48CF-ABF7-7F2C92FB546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8" name="テキスト ボックス 517">
          <a:extLst>
            <a:ext uri="{FF2B5EF4-FFF2-40B4-BE49-F238E27FC236}">
              <a16:creationId xmlns:a16="http://schemas.microsoft.com/office/drawing/2014/main" id="{BEB197B0-A6CC-4F23-BF7E-2A75F9C42B8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9" name="直線コネクタ 518">
          <a:extLst>
            <a:ext uri="{FF2B5EF4-FFF2-40B4-BE49-F238E27FC236}">
              <a16:creationId xmlns:a16="http://schemas.microsoft.com/office/drawing/2014/main" id="{138798F7-3774-4CF4-83F3-1C10F0CF106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0" name="テキスト ボックス 519">
          <a:extLst>
            <a:ext uri="{FF2B5EF4-FFF2-40B4-BE49-F238E27FC236}">
              <a16:creationId xmlns:a16="http://schemas.microsoft.com/office/drawing/2014/main" id="{9F36F4B1-2364-4D93-93DC-BE38839F97E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1" name="直線コネクタ 520">
          <a:extLst>
            <a:ext uri="{FF2B5EF4-FFF2-40B4-BE49-F238E27FC236}">
              <a16:creationId xmlns:a16="http://schemas.microsoft.com/office/drawing/2014/main" id="{9D669A0D-B162-4F4F-92F5-CCBA1B4BB3D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消防施設】&#10;有形固定資産減価償却率グラフ枠">
          <a:extLst>
            <a:ext uri="{FF2B5EF4-FFF2-40B4-BE49-F238E27FC236}">
              <a16:creationId xmlns:a16="http://schemas.microsoft.com/office/drawing/2014/main" id="{C4E67BBF-E142-4AB7-99F6-BE35C168C32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523" name="直線コネクタ 522">
          <a:extLst>
            <a:ext uri="{FF2B5EF4-FFF2-40B4-BE49-F238E27FC236}">
              <a16:creationId xmlns:a16="http://schemas.microsoft.com/office/drawing/2014/main" id="{31973F3B-3386-4D94-8412-B023715D1FFE}"/>
            </a:ext>
          </a:extLst>
        </xdr:cNvPr>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4" name="【消防施設】&#10;有形固定資産減価償却率最小値テキスト">
          <a:extLst>
            <a:ext uri="{FF2B5EF4-FFF2-40B4-BE49-F238E27FC236}">
              <a16:creationId xmlns:a16="http://schemas.microsoft.com/office/drawing/2014/main" id="{675A6266-6572-4741-AD8B-60D2272C80D1}"/>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5" name="直線コネクタ 524">
          <a:extLst>
            <a:ext uri="{FF2B5EF4-FFF2-40B4-BE49-F238E27FC236}">
              <a16:creationId xmlns:a16="http://schemas.microsoft.com/office/drawing/2014/main" id="{0690FBDA-BC39-4575-928F-B315C5A65E3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526" name="【消防施設】&#10;有形固定資産減価償却率最大値テキスト">
          <a:extLst>
            <a:ext uri="{FF2B5EF4-FFF2-40B4-BE49-F238E27FC236}">
              <a16:creationId xmlns:a16="http://schemas.microsoft.com/office/drawing/2014/main" id="{10F571D6-FE95-459B-905E-F98134A29E6E}"/>
            </a:ext>
          </a:extLst>
        </xdr:cNvPr>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527" name="直線コネクタ 526">
          <a:extLst>
            <a:ext uri="{FF2B5EF4-FFF2-40B4-BE49-F238E27FC236}">
              <a16:creationId xmlns:a16="http://schemas.microsoft.com/office/drawing/2014/main" id="{298C308A-77B2-49FF-AC6A-B41C51706893}"/>
            </a:ext>
          </a:extLst>
        </xdr:cNvPr>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528" name="【消防施設】&#10;有形固定資産減価償却率平均値テキスト">
          <a:extLst>
            <a:ext uri="{FF2B5EF4-FFF2-40B4-BE49-F238E27FC236}">
              <a16:creationId xmlns:a16="http://schemas.microsoft.com/office/drawing/2014/main" id="{F9C39237-C5BF-46BD-BCB9-F4001D640EA4}"/>
            </a:ext>
          </a:extLst>
        </xdr:cNvPr>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529" name="フローチャート: 判断 528">
          <a:extLst>
            <a:ext uri="{FF2B5EF4-FFF2-40B4-BE49-F238E27FC236}">
              <a16:creationId xmlns:a16="http://schemas.microsoft.com/office/drawing/2014/main" id="{61473B95-FC82-4CFC-BDBB-D8A366914318}"/>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30" name="フローチャート: 判断 529">
          <a:extLst>
            <a:ext uri="{FF2B5EF4-FFF2-40B4-BE49-F238E27FC236}">
              <a16:creationId xmlns:a16="http://schemas.microsoft.com/office/drawing/2014/main" id="{6E965703-4947-41E0-AD5D-469DB9BA6251}"/>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531" name="フローチャート: 判断 530">
          <a:extLst>
            <a:ext uri="{FF2B5EF4-FFF2-40B4-BE49-F238E27FC236}">
              <a16:creationId xmlns:a16="http://schemas.microsoft.com/office/drawing/2014/main" id="{7859417A-E591-4872-A8AA-76651B028E32}"/>
            </a:ext>
          </a:extLst>
        </xdr:cNvPr>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532" name="フローチャート: 判断 531">
          <a:extLst>
            <a:ext uri="{FF2B5EF4-FFF2-40B4-BE49-F238E27FC236}">
              <a16:creationId xmlns:a16="http://schemas.microsoft.com/office/drawing/2014/main" id="{1FE38593-99AE-431F-804E-E5C227B297C2}"/>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533" name="フローチャート: 判断 532">
          <a:extLst>
            <a:ext uri="{FF2B5EF4-FFF2-40B4-BE49-F238E27FC236}">
              <a16:creationId xmlns:a16="http://schemas.microsoft.com/office/drawing/2014/main" id="{063AC55B-2F76-4238-80DC-49227632B724}"/>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77F282D6-C159-4200-9561-1D2CF273C60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B425A195-D5BA-41DB-AE29-9D73A3F7681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4ACE4179-41B4-4884-8B41-D97BF74D413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D123183C-8B75-4B8F-B672-30588C08D43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7DF1355A-2EAA-42E1-92BA-9666E9096CC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165281</xdr:rowOff>
    </xdr:from>
    <xdr:to>
      <xdr:col>85</xdr:col>
      <xdr:colOff>177800</xdr:colOff>
      <xdr:row>80</xdr:row>
      <xdr:rowOff>95431</xdr:rowOff>
    </xdr:to>
    <xdr:sp macro="" textlink="">
      <xdr:nvSpPr>
        <xdr:cNvPr id="539" name="楕円 538">
          <a:extLst>
            <a:ext uri="{FF2B5EF4-FFF2-40B4-BE49-F238E27FC236}">
              <a16:creationId xmlns:a16="http://schemas.microsoft.com/office/drawing/2014/main" id="{E1CC9D73-4ED7-4226-9502-26167D58CE91}"/>
            </a:ext>
          </a:extLst>
        </xdr:cNvPr>
        <xdr:cNvSpPr/>
      </xdr:nvSpPr>
      <xdr:spPr>
        <a:xfrm>
          <a:off x="16268700" y="1370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16708</xdr:rowOff>
    </xdr:from>
    <xdr:ext cx="405111" cy="259045"/>
    <xdr:sp macro="" textlink="">
      <xdr:nvSpPr>
        <xdr:cNvPr id="540" name="【消防施設】&#10;有形固定資産減価償却率該当値テキスト">
          <a:extLst>
            <a:ext uri="{FF2B5EF4-FFF2-40B4-BE49-F238E27FC236}">
              <a16:creationId xmlns:a16="http://schemas.microsoft.com/office/drawing/2014/main" id="{43D365FA-0D67-4839-838B-50B725765755}"/>
            </a:ext>
          </a:extLst>
        </xdr:cNvPr>
        <xdr:cNvSpPr txBox="1"/>
      </xdr:nvSpPr>
      <xdr:spPr>
        <a:xfrm>
          <a:off x="16357600" y="1356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91802</xdr:rowOff>
    </xdr:from>
    <xdr:to>
      <xdr:col>81</xdr:col>
      <xdr:colOff>101600</xdr:colOff>
      <xdr:row>80</xdr:row>
      <xdr:rowOff>21952</xdr:rowOff>
    </xdr:to>
    <xdr:sp macro="" textlink="">
      <xdr:nvSpPr>
        <xdr:cNvPr id="541" name="楕円 540">
          <a:extLst>
            <a:ext uri="{FF2B5EF4-FFF2-40B4-BE49-F238E27FC236}">
              <a16:creationId xmlns:a16="http://schemas.microsoft.com/office/drawing/2014/main" id="{CC5DEAEF-548B-42EB-B80E-1A97328BE71B}"/>
            </a:ext>
          </a:extLst>
        </xdr:cNvPr>
        <xdr:cNvSpPr/>
      </xdr:nvSpPr>
      <xdr:spPr>
        <a:xfrm>
          <a:off x="15430500" y="136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142602</xdr:rowOff>
    </xdr:from>
    <xdr:to>
      <xdr:col>85</xdr:col>
      <xdr:colOff>127000</xdr:colOff>
      <xdr:row>80</xdr:row>
      <xdr:rowOff>44631</xdr:rowOff>
    </xdr:to>
    <xdr:cxnSp macro="">
      <xdr:nvCxnSpPr>
        <xdr:cNvPr id="542" name="直線コネクタ 541">
          <a:extLst>
            <a:ext uri="{FF2B5EF4-FFF2-40B4-BE49-F238E27FC236}">
              <a16:creationId xmlns:a16="http://schemas.microsoft.com/office/drawing/2014/main" id="{E0EA1C5F-DB5D-4803-88D6-DE31BB6C0AF0}"/>
            </a:ext>
          </a:extLst>
        </xdr:cNvPr>
        <xdr:cNvCxnSpPr/>
      </xdr:nvCxnSpPr>
      <xdr:spPr>
        <a:xfrm>
          <a:off x="15481300" y="13687152"/>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28121</xdr:rowOff>
    </xdr:from>
    <xdr:to>
      <xdr:col>76</xdr:col>
      <xdr:colOff>165100</xdr:colOff>
      <xdr:row>79</xdr:row>
      <xdr:rowOff>129721</xdr:rowOff>
    </xdr:to>
    <xdr:sp macro="" textlink="">
      <xdr:nvSpPr>
        <xdr:cNvPr id="543" name="楕円 542">
          <a:extLst>
            <a:ext uri="{FF2B5EF4-FFF2-40B4-BE49-F238E27FC236}">
              <a16:creationId xmlns:a16="http://schemas.microsoft.com/office/drawing/2014/main" id="{BBE8E531-6B40-4E75-8822-78E4D83EA529}"/>
            </a:ext>
          </a:extLst>
        </xdr:cNvPr>
        <xdr:cNvSpPr/>
      </xdr:nvSpPr>
      <xdr:spPr>
        <a:xfrm>
          <a:off x="14541500" y="135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78921</xdr:rowOff>
    </xdr:from>
    <xdr:to>
      <xdr:col>81</xdr:col>
      <xdr:colOff>50800</xdr:colOff>
      <xdr:row>79</xdr:row>
      <xdr:rowOff>142602</xdr:rowOff>
    </xdr:to>
    <xdr:cxnSp macro="">
      <xdr:nvCxnSpPr>
        <xdr:cNvPr id="544" name="直線コネクタ 543">
          <a:extLst>
            <a:ext uri="{FF2B5EF4-FFF2-40B4-BE49-F238E27FC236}">
              <a16:creationId xmlns:a16="http://schemas.microsoft.com/office/drawing/2014/main" id="{BA7C8414-AB60-4CDF-AB51-30CB7F3B53D4}"/>
            </a:ext>
          </a:extLst>
        </xdr:cNvPr>
        <xdr:cNvCxnSpPr/>
      </xdr:nvCxnSpPr>
      <xdr:spPr>
        <a:xfrm>
          <a:off x="14592300" y="13623471"/>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96701</xdr:rowOff>
    </xdr:from>
    <xdr:to>
      <xdr:col>72</xdr:col>
      <xdr:colOff>38100</xdr:colOff>
      <xdr:row>79</xdr:row>
      <xdr:rowOff>26851</xdr:rowOff>
    </xdr:to>
    <xdr:sp macro="" textlink="">
      <xdr:nvSpPr>
        <xdr:cNvPr id="545" name="楕円 544">
          <a:extLst>
            <a:ext uri="{FF2B5EF4-FFF2-40B4-BE49-F238E27FC236}">
              <a16:creationId xmlns:a16="http://schemas.microsoft.com/office/drawing/2014/main" id="{948FB1E4-1E40-45A7-B756-74145ADE4652}"/>
            </a:ext>
          </a:extLst>
        </xdr:cNvPr>
        <xdr:cNvSpPr/>
      </xdr:nvSpPr>
      <xdr:spPr>
        <a:xfrm>
          <a:off x="13652500" y="1346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147501</xdr:rowOff>
    </xdr:from>
    <xdr:to>
      <xdr:col>76</xdr:col>
      <xdr:colOff>114300</xdr:colOff>
      <xdr:row>79</xdr:row>
      <xdr:rowOff>78921</xdr:rowOff>
    </xdr:to>
    <xdr:cxnSp macro="">
      <xdr:nvCxnSpPr>
        <xdr:cNvPr id="546" name="直線コネクタ 545">
          <a:extLst>
            <a:ext uri="{FF2B5EF4-FFF2-40B4-BE49-F238E27FC236}">
              <a16:creationId xmlns:a16="http://schemas.microsoft.com/office/drawing/2014/main" id="{A9102B33-B286-477A-8BFF-FE99AC52D340}"/>
            </a:ext>
          </a:extLst>
        </xdr:cNvPr>
        <xdr:cNvCxnSpPr/>
      </xdr:nvCxnSpPr>
      <xdr:spPr>
        <a:xfrm>
          <a:off x="13703300" y="13520601"/>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49349</xdr:rowOff>
    </xdr:from>
    <xdr:to>
      <xdr:col>67</xdr:col>
      <xdr:colOff>101600</xdr:colOff>
      <xdr:row>78</xdr:row>
      <xdr:rowOff>150949</xdr:rowOff>
    </xdr:to>
    <xdr:sp macro="" textlink="">
      <xdr:nvSpPr>
        <xdr:cNvPr id="547" name="楕円 546">
          <a:extLst>
            <a:ext uri="{FF2B5EF4-FFF2-40B4-BE49-F238E27FC236}">
              <a16:creationId xmlns:a16="http://schemas.microsoft.com/office/drawing/2014/main" id="{0E57643E-BCBC-4719-ACD9-E7307D725120}"/>
            </a:ext>
          </a:extLst>
        </xdr:cNvPr>
        <xdr:cNvSpPr/>
      </xdr:nvSpPr>
      <xdr:spPr>
        <a:xfrm>
          <a:off x="12763500" y="134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100149</xdr:rowOff>
    </xdr:from>
    <xdr:to>
      <xdr:col>71</xdr:col>
      <xdr:colOff>177800</xdr:colOff>
      <xdr:row>78</xdr:row>
      <xdr:rowOff>147501</xdr:rowOff>
    </xdr:to>
    <xdr:cxnSp macro="">
      <xdr:nvCxnSpPr>
        <xdr:cNvPr id="548" name="直線コネクタ 547">
          <a:extLst>
            <a:ext uri="{FF2B5EF4-FFF2-40B4-BE49-F238E27FC236}">
              <a16:creationId xmlns:a16="http://schemas.microsoft.com/office/drawing/2014/main" id="{09CD5627-D88A-45EA-8468-37F4C3737AB3}"/>
            </a:ext>
          </a:extLst>
        </xdr:cNvPr>
        <xdr:cNvCxnSpPr/>
      </xdr:nvCxnSpPr>
      <xdr:spPr>
        <a:xfrm>
          <a:off x="12814300" y="13473249"/>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549" name="n_1aveValue【消防施設】&#10;有形固定資産減価償却率">
          <a:extLst>
            <a:ext uri="{FF2B5EF4-FFF2-40B4-BE49-F238E27FC236}">
              <a16:creationId xmlns:a16="http://schemas.microsoft.com/office/drawing/2014/main" id="{33695BD4-B1C0-4BC2-B842-AD5C8E4218DF}"/>
            </a:ext>
          </a:extLst>
        </xdr:cNvPr>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106153</xdr:rowOff>
    </xdr:from>
    <xdr:ext cx="405111" cy="259045"/>
    <xdr:sp macro="" textlink="">
      <xdr:nvSpPr>
        <xdr:cNvPr id="550" name="n_2aveValue【消防施設】&#10;有形固定資産減価償却率">
          <a:extLst>
            <a:ext uri="{FF2B5EF4-FFF2-40B4-BE49-F238E27FC236}">
              <a16:creationId xmlns:a16="http://schemas.microsoft.com/office/drawing/2014/main" id="{5EAFCF43-0698-4671-BF78-E3CB8DCE218B}"/>
            </a:ext>
          </a:extLst>
        </xdr:cNvPr>
        <xdr:cNvSpPr txBox="1"/>
      </xdr:nvSpPr>
      <xdr:spPr>
        <a:xfrm>
          <a:off x="14389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551" name="n_3aveValue【消防施設】&#10;有形固定資産減価償却率">
          <a:extLst>
            <a:ext uri="{FF2B5EF4-FFF2-40B4-BE49-F238E27FC236}">
              <a16:creationId xmlns:a16="http://schemas.microsoft.com/office/drawing/2014/main" id="{C0202468-C50F-4E44-9EB6-5E103A987DFA}"/>
            </a:ext>
          </a:extLst>
        </xdr:cNvPr>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35940</xdr:rowOff>
    </xdr:from>
    <xdr:ext cx="405111" cy="259045"/>
    <xdr:sp macro="" textlink="">
      <xdr:nvSpPr>
        <xdr:cNvPr id="552" name="n_4aveValue【消防施設】&#10;有形固定資産減価償却率">
          <a:extLst>
            <a:ext uri="{FF2B5EF4-FFF2-40B4-BE49-F238E27FC236}">
              <a16:creationId xmlns:a16="http://schemas.microsoft.com/office/drawing/2014/main" id="{E37BF6B4-B197-4F98-A79C-6454FF486ADF}"/>
            </a:ext>
          </a:extLst>
        </xdr:cNvPr>
        <xdr:cNvSpPr txBox="1"/>
      </xdr:nvSpPr>
      <xdr:spPr>
        <a:xfrm>
          <a:off x="12611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38479</xdr:rowOff>
    </xdr:from>
    <xdr:ext cx="405111" cy="259045"/>
    <xdr:sp macro="" textlink="">
      <xdr:nvSpPr>
        <xdr:cNvPr id="553" name="n_1mainValue【消防施設】&#10;有形固定資産減価償却率">
          <a:extLst>
            <a:ext uri="{FF2B5EF4-FFF2-40B4-BE49-F238E27FC236}">
              <a16:creationId xmlns:a16="http://schemas.microsoft.com/office/drawing/2014/main" id="{3DAAE0BE-9FFF-4693-90AF-22D5B7B12EC4}"/>
            </a:ext>
          </a:extLst>
        </xdr:cNvPr>
        <xdr:cNvSpPr txBox="1"/>
      </xdr:nvSpPr>
      <xdr:spPr>
        <a:xfrm>
          <a:off x="15266044" y="1341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146248</xdr:rowOff>
    </xdr:from>
    <xdr:ext cx="405111" cy="259045"/>
    <xdr:sp macro="" textlink="">
      <xdr:nvSpPr>
        <xdr:cNvPr id="554" name="n_2mainValue【消防施設】&#10;有形固定資産減価償却率">
          <a:extLst>
            <a:ext uri="{FF2B5EF4-FFF2-40B4-BE49-F238E27FC236}">
              <a16:creationId xmlns:a16="http://schemas.microsoft.com/office/drawing/2014/main" id="{F7B3D9EE-F799-44B2-B50D-667A5CF99A0D}"/>
            </a:ext>
          </a:extLst>
        </xdr:cNvPr>
        <xdr:cNvSpPr txBox="1"/>
      </xdr:nvSpPr>
      <xdr:spPr>
        <a:xfrm>
          <a:off x="14389744" y="1334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43378</xdr:rowOff>
    </xdr:from>
    <xdr:ext cx="405111" cy="259045"/>
    <xdr:sp macro="" textlink="">
      <xdr:nvSpPr>
        <xdr:cNvPr id="555" name="n_3mainValue【消防施設】&#10;有形固定資産減価償却率">
          <a:extLst>
            <a:ext uri="{FF2B5EF4-FFF2-40B4-BE49-F238E27FC236}">
              <a16:creationId xmlns:a16="http://schemas.microsoft.com/office/drawing/2014/main" id="{FDDE9304-0C3B-409A-9B45-F53347202E8A}"/>
            </a:ext>
          </a:extLst>
        </xdr:cNvPr>
        <xdr:cNvSpPr txBox="1"/>
      </xdr:nvSpPr>
      <xdr:spPr>
        <a:xfrm>
          <a:off x="13500744" y="1324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167476</xdr:rowOff>
    </xdr:from>
    <xdr:ext cx="405111" cy="259045"/>
    <xdr:sp macro="" textlink="">
      <xdr:nvSpPr>
        <xdr:cNvPr id="556" name="n_4mainValue【消防施設】&#10;有形固定資産減価償却率">
          <a:extLst>
            <a:ext uri="{FF2B5EF4-FFF2-40B4-BE49-F238E27FC236}">
              <a16:creationId xmlns:a16="http://schemas.microsoft.com/office/drawing/2014/main" id="{E047D827-0464-45FF-8AD0-1902AB127025}"/>
            </a:ext>
          </a:extLst>
        </xdr:cNvPr>
        <xdr:cNvSpPr txBox="1"/>
      </xdr:nvSpPr>
      <xdr:spPr>
        <a:xfrm>
          <a:off x="12611744" y="1319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a:extLst>
            <a:ext uri="{FF2B5EF4-FFF2-40B4-BE49-F238E27FC236}">
              <a16:creationId xmlns:a16="http://schemas.microsoft.com/office/drawing/2014/main" id="{2DEE0BC0-67FA-4154-8DFC-E8CBC11A4FB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a:extLst>
            <a:ext uri="{FF2B5EF4-FFF2-40B4-BE49-F238E27FC236}">
              <a16:creationId xmlns:a16="http://schemas.microsoft.com/office/drawing/2014/main" id="{79F749D8-CAE4-408E-BAFF-56C2E17A2DF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a:extLst>
            <a:ext uri="{FF2B5EF4-FFF2-40B4-BE49-F238E27FC236}">
              <a16:creationId xmlns:a16="http://schemas.microsoft.com/office/drawing/2014/main" id="{03BB65BA-F69E-4226-AF8A-75F7E11B9C0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a:extLst>
            <a:ext uri="{FF2B5EF4-FFF2-40B4-BE49-F238E27FC236}">
              <a16:creationId xmlns:a16="http://schemas.microsoft.com/office/drawing/2014/main" id="{304CAED2-D210-42FC-9A3B-32C65A9ABD1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a:extLst>
            <a:ext uri="{FF2B5EF4-FFF2-40B4-BE49-F238E27FC236}">
              <a16:creationId xmlns:a16="http://schemas.microsoft.com/office/drawing/2014/main" id="{12951058-D9F8-4915-8BEA-227CEA8B45C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a:extLst>
            <a:ext uri="{FF2B5EF4-FFF2-40B4-BE49-F238E27FC236}">
              <a16:creationId xmlns:a16="http://schemas.microsoft.com/office/drawing/2014/main" id="{45EA7472-BE84-4D56-96AB-3BAEE801801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a:extLst>
            <a:ext uri="{FF2B5EF4-FFF2-40B4-BE49-F238E27FC236}">
              <a16:creationId xmlns:a16="http://schemas.microsoft.com/office/drawing/2014/main" id="{2DAB09EE-88CB-4CF5-BA63-A42D008E62F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a:extLst>
            <a:ext uri="{FF2B5EF4-FFF2-40B4-BE49-F238E27FC236}">
              <a16:creationId xmlns:a16="http://schemas.microsoft.com/office/drawing/2014/main" id="{08992F83-3E21-4005-B4F1-991465A4F2A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5" name="テキスト ボックス 564">
          <a:extLst>
            <a:ext uri="{FF2B5EF4-FFF2-40B4-BE49-F238E27FC236}">
              <a16:creationId xmlns:a16="http://schemas.microsoft.com/office/drawing/2014/main" id="{50D5C4B7-95A9-449E-99D6-602C2C6CB7F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6" name="直線コネクタ 565">
          <a:extLst>
            <a:ext uri="{FF2B5EF4-FFF2-40B4-BE49-F238E27FC236}">
              <a16:creationId xmlns:a16="http://schemas.microsoft.com/office/drawing/2014/main" id="{7C2C440B-FC62-426B-A58B-B123D02C04D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7" name="直線コネクタ 566">
          <a:extLst>
            <a:ext uri="{FF2B5EF4-FFF2-40B4-BE49-F238E27FC236}">
              <a16:creationId xmlns:a16="http://schemas.microsoft.com/office/drawing/2014/main" id="{9413DC50-B571-4B7E-BAC4-32B10CFFF35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8" name="テキスト ボックス 567">
          <a:extLst>
            <a:ext uri="{FF2B5EF4-FFF2-40B4-BE49-F238E27FC236}">
              <a16:creationId xmlns:a16="http://schemas.microsoft.com/office/drawing/2014/main" id="{C4E13DB4-3547-49EA-8ADB-3E3B9671502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9" name="直線コネクタ 568">
          <a:extLst>
            <a:ext uri="{FF2B5EF4-FFF2-40B4-BE49-F238E27FC236}">
              <a16:creationId xmlns:a16="http://schemas.microsoft.com/office/drawing/2014/main" id="{0FE7BE16-D9EC-4CEE-B663-B6038D0128E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0" name="テキスト ボックス 569">
          <a:extLst>
            <a:ext uri="{FF2B5EF4-FFF2-40B4-BE49-F238E27FC236}">
              <a16:creationId xmlns:a16="http://schemas.microsoft.com/office/drawing/2014/main" id="{90170F6F-88D1-498D-9333-7187416F6EB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1" name="直線コネクタ 570">
          <a:extLst>
            <a:ext uri="{FF2B5EF4-FFF2-40B4-BE49-F238E27FC236}">
              <a16:creationId xmlns:a16="http://schemas.microsoft.com/office/drawing/2014/main" id="{E328980E-2D26-4A8B-A780-21A25D77E1D7}"/>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2" name="テキスト ボックス 571">
          <a:extLst>
            <a:ext uri="{FF2B5EF4-FFF2-40B4-BE49-F238E27FC236}">
              <a16:creationId xmlns:a16="http://schemas.microsoft.com/office/drawing/2014/main" id="{71FD22EE-33A6-433D-B131-8FE69636A00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3" name="直線コネクタ 572">
          <a:extLst>
            <a:ext uri="{FF2B5EF4-FFF2-40B4-BE49-F238E27FC236}">
              <a16:creationId xmlns:a16="http://schemas.microsoft.com/office/drawing/2014/main" id="{29245A0F-185D-4929-90D5-574647D68B2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4" name="テキスト ボックス 573">
          <a:extLst>
            <a:ext uri="{FF2B5EF4-FFF2-40B4-BE49-F238E27FC236}">
              <a16:creationId xmlns:a16="http://schemas.microsoft.com/office/drawing/2014/main" id="{49D40163-60CC-4066-BA8F-9580FF0D6A1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5" name="直線コネクタ 574">
          <a:extLst>
            <a:ext uri="{FF2B5EF4-FFF2-40B4-BE49-F238E27FC236}">
              <a16:creationId xmlns:a16="http://schemas.microsoft.com/office/drawing/2014/main" id="{81E1A445-9F73-4965-9AC7-80B6CCCF26E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6" name="テキスト ボックス 575">
          <a:extLst>
            <a:ext uri="{FF2B5EF4-FFF2-40B4-BE49-F238E27FC236}">
              <a16:creationId xmlns:a16="http://schemas.microsoft.com/office/drawing/2014/main" id="{EB611573-8227-4204-9160-DE8401B68DB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7" name="【消防施設】&#10;一人当たり面積グラフ枠">
          <a:extLst>
            <a:ext uri="{FF2B5EF4-FFF2-40B4-BE49-F238E27FC236}">
              <a16:creationId xmlns:a16="http://schemas.microsoft.com/office/drawing/2014/main" id="{38DD8AEB-D5C6-4E71-9655-DA31C7ABE06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578" name="直線コネクタ 577">
          <a:extLst>
            <a:ext uri="{FF2B5EF4-FFF2-40B4-BE49-F238E27FC236}">
              <a16:creationId xmlns:a16="http://schemas.microsoft.com/office/drawing/2014/main" id="{DC42D309-F404-412D-97E3-0B74C1217089}"/>
            </a:ext>
          </a:extLst>
        </xdr:cNvPr>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579" name="【消防施設】&#10;一人当たり面積最小値テキスト">
          <a:extLst>
            <a:ext uri="{FF2B5EF4-FFF2-40B4-BE49-F238E27FC236}">
              <a16:creationId xmlns:a16="http://schemas.microsoft.com/office/drawing/2014/main" id="{C60FA62F-B94A-4D1E-BFC0-C85A5322B2EC}"/>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580" name="直線コネクタ 579">
          <a:extLst>
            <a:ext uri="{FF2B5EF4-FFF2-40B4-BE49-F238E27FC236}">
              <a16:creationId xmlns:a16="http://schemas.microsoft.com/office/drawing/2014/main" id="{A5DBF355-0323-4841-99B1-028A02A87DAA}"/>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581" name="【消防施設】&#10;一人当たり面積最大値テキスト">
          <a:extLst>
            <a:ext uri="{FF2B5EF4-FFF2-40B4-BE49-F238E27FC236}">
              <a16:creationId xmlns:a16="http://schemas.microsoft.com/office/drawing/2014/main" id="{3F506ABC-6AB8-4D36-9CA4-00EB41368F20}"/>
            </a:ext>
          </a:extLst>
        </xdr:cNvPr>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582" name="直線コネクタ 581">
          <a:extLst>
            <a:ext uri="{FF2B5EF4-FFF2-40B4-BE49-F238E27FC236}">
              <a16:creationId xmlns:a16="http://schemas.microsoft.com/office/drawing/2014/main" id="{8BF90905-51B5-4DF3-9FB7-B1A991729F53}"/>
            </a:ext>
          </a:extLst>
        </xdr:cNvPr>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169181</xdr:rowOff>
    </xdr:from>
    <xdr:ext cx="469744" cy="259045"/>
    <xdr:sp macro="" textlink="">
      <xdr:nvSpPr>
        <xdr:cNvPr id="583" name="【消防施設】&#10;一人当たり面積平均値テキスト">
          <a:extLst>
            <a:ext uri="{FF2B5EF4-FFF2-40B4-BE49-F238E27FC236}">
              <a16:creationId xmlns:a16="http://schemas.microsoft.com/office/drawing/2014/main" id="{5EA204C8-0D72-4074-971B-3F26D1A429C3}"/>
            </a:ext>
          </a:extLst>
        </xdr:cNvPr>
        <xdr:cNvSpPr txBox="1"/>
      </xdr:nvSpPr>
      <xdr:spPr>
        <a:xfrm>
          <a:off x="22199600" y="1439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584" name="フローチャート: 判断 583">
          <a:extLst>
            <a:ext uri="{FF2B5EF4-FFF2-40B4-BE49-F238E27FC236}">
              <a16:creationId xmlns:a16="http://schemas.microsoft.com/office/drawing/2014/main" id="{50D68B8F-D6C3-4388-B550-2C0038AA8761}"/>
            </a:ext>
          </a:extLst>
        </xdr:cNvPr>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85" name="フローチャート: 判断 584">
          <a:extLst>
            <a:ext uri="{FF2B5EF4-FFF2-40B4-BE49-F238E27FC236}">
              <a16:creationId xmlns:a16="http://schemas.microsoft.com/office/drawing/2014/main" id="{C6CA6029-11E9-410F-AADC-68EFEC3AB20C}"/>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586" name="フローチャート: 判断 585">
          <a:extLst>
            <a:ext uri="{FF2B5EF4-FFF2-40B4-BE49-F238E27FC236}">
              <a16:creationId xmlns:a16="http://schemas.microsoft.com/office/drawing/2014/main" id="{F84BB777-1AC9-4801-B56E-DD504FA250F8}"/>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587" name="フローチャート: 判断 586">
          <a:extLst>
            <a:ext uri="{FF2B5EF4-FFF2-40B4-BE49-F238E27FC236}">
              <a16:creationId xmlns:a16="http://schemas.microsoft.com/office/drawing/2014/main" id="{39D62363-7205-40BA-8511-29419EC4F110}"/>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588" name="フローチャート: 判断 587">
          <a:extLst>
            <a:ext uri="{FF2B5EF4-FFF2-40B4-BE49-F238E27FC236}">
              <a16:creationId xmlns:a16="http://schemas.microsoft.com/office/drawing/2014/main" id="{14E74A06-B4FE-40BA-A6A1-96E29D02B0AB}"/>
            </a:ext>
          </a:extLst>
        </xdr:cNvPr>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80F0762E-78C8-41C7-AEAB-E150BB2C20A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CCE2A5C8-FBBE-40DC-8185-12DA4ACA46F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59CCA6F2-D5B4-4C8A-B270-4125E24FA08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7D2A37C9-E10B-45E4-ADAF-C61D2DBAE56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DBE5E549-A585-4DC7-BA6B-64077991940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30735</xdr:rowOff>
    </xdr:from>
    <xdr:to>
      <xdr:col>116</xdr:col>
      <xdr:colOff>114300</xdr:colOff>
      <xdr:row>83</xdr:row>
      <xdr:rowOff>132335</xdr:rowOff>
    </xdr:to>
    <xdr:sp macro="" textlink="">
      <xdr:nvSpPr>
        <xdr:cNvPr id="594" name="楕円 593">
          <a:extLst>
            <a:ext uri="{FF2B5EF4-FFF2-40B4-BE49-F238E27FC236}">
              <a16:creationId xmlns:a16="http://schemas.microsoft.com/office/drawing/2014/main" id="{B498FD8B-413F-43F8-85C8-7318BDF3A93F}"/>
            </a:ext>
          </a:extLst>
        </xdr:cNvPr>
        <xdr:cNvSpPr/>
      </xdr:nvSpPr>
      <xdr:spPr>
        <a:xfrm>
          <a:off x="221107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53612</xdr:rowOff>
    </xdr:from>
    <xdr:ext cx="469744" cy="259045"/>
    <xdr:sp macro="" textlink="">
      <xdr:nvSpPr>
        <xdr:cNvPr id="595" name="【消防施設】&#10;一人当たり面積該当値テキスト">
          <a:extLst>
            <a:ext uri="{FF2B5EF4-FFF2-40B4-BE49-F238E27FC236}">
              <a16:creationId xmlns:a16="http://schemas.microsoft.com/office/drawing/2014/main" id="{A504A86A-6C3A-46F3-B246-C872E1827AC4}"/>
            </a:ext>
          </a:extLst>
        </xdr:cNvPr>
        <xdr:cNvSpPr txBox="1"/>
      </xdr:nvSpPr>
      <xdr:spPr>
        <a:xfrm>
          <a:off x="22199600"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596" name="楕円 595">
          <a:extLst>
            <a:ext uri="{FF2B5EF4-FFF2-40B4-BE49-F238E27FC236}">
              <a16:creationId xmlns:a16="http://schemas.microsoft.com/office/drawing/2014/main" id="{CFFC5883-51EE-4D84-AD12-2BE2C120B932}"/>
            </a:ext>
          </a:extLst>
        </xdr:cNvPr>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81535</xdr:rowOff>
    </xdr:from>
    <xdr:to>
      <xdr:col>116</xdr:col>
      <xdr:colOff>63500</xdr:colOff>
      <xdr:row>83</xdr:row>
      <xdr:rowOff>95250</xdr:rowOff>
    </xdr:to>
    <xdr:cxnSp macro="">
      <xdr:nvCxnSpPr>
        <xdr:cNvPr id="597" name="直線コネクタ 596">
          <a:extLst>
            <a:ext uri="{FF2B5EF4-FFF2-40B4-BE49-F238E27FC236}">
              <a16:creationId xmlns:a16="http://schemas.microsoft.com/office/drawing/2014/main" id="{2A3FB7C1-7673-4826-8411-6B7067C8CF6B}"/>
            </a:ext>
          </a:extLst>
        </xdr:cNvPr>
        <xdr:cNvCxnSpPr/>
      </xdr:nvCxnSpPr>
      <xdr:spPr>
        <a:xfrm flipV="1">
          <a:off x="21323300" y="1431188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39878</xdr:rowOff>
    </xdr:from>
    <xdr:to>
      <xdr:col>107</xdr:col>
      <xdr:colOff>101600</xdr:colOff>
      <xdr:row>83</xdr:row>
      <xdr:rowOff>141478</xdr:rowOff>
    </xdr:to>
    <xdr:sp macro="" textlink="">
      <xdr:nvSpPr>
        <xdr:cNvPr id="598" name="楕円 597">
          <a:extLst>
            <a:ext uri="{FF2B5EF4-FFF2-40B4-BE49-F238E27FC236}">
              <a16:creationId xmlns:a16="http://schemas.microsoft.com/office/drawing/2014/main" id="{95A7DFAC-DDEB-4373-A50D-A571BCDBDD8B}"/>
            </a:ext>
          </a:extLst>
        </xdr:cNvPr>
        <xdr:cNvSpPr/>
      </xdr:nvSpPr>
      <xdr:spPr>
        <a:xfrm>
          <a:off x="20383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90678</xdr:rowOff>
    </xdr:from>
    <xdr:to>
      <xdr:col>111</xdr:col>
      <xdr:colOff>177800</xdr:colOff>
      <xdr:row>83</xdr:row>
      <xdr:rowOff>95250</xdr:rowOff>
    </xdr:to>
    <xdr:cxnSp macro="">
      <xdr:nvCxnSpPr>
        <xdr:cNvPr id="599" name="直線コネクタ 598">
          <a:extLst>
            <a:ext uri="{FF2B5EF4-FFF2-40B4-BE49-F238E27FC236}">
              <a16:creationId xmlns:a16="http://schemas.microsoft.com/office/drawing/2014/main" id="{908CE392-338B-4A4E-A336-E97A3B11EDDE}"/>
            </a:ext>
          </a:extLst>
        </xdr:cNvPr>
        <xdr:cNvCxnSpPr/>
      </xdr:nvCxnSpPr>
      <xdr:spPr>
        <a:xfrm>
          <a:off x="20434300" y="143210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170180</xdr:rowOff>
    </xdr:from>
    <xdr:to>
      <xdr:col>102</xdr:col>
      <xdr:colOff>165100</xdr:colOff>
      <xdr:row>83</xdr:row>
      <xdr:rowOff>100330</xdr:rowOff>
    </xdr:to>
    <xdr:sp macro="" textlink="">
      <xdr:nvSpPr>
        <xdr:cNvPr id="600" name="楕円 599">
          <a:extLst>
            <a:ext uri="{FF2B5EF4-FFF2-40B4-BE49-F238E27FC236}">
              <a16:creationId xmlns:a16="http://schemas.microsoft.com/office/drawing/2014/main" id="{5C7C28E5-84EB-40A9-BD84-D8529116F108}"/>
            </a:ext>
          </a:extLst>
        </xdr:cNvPr>
        <xdr:cNvSpPr/>
      </xdr:nvSpPr>
      <xdr:spPr>
        <a:xfrm>
          <a:off x="19494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49530</xdr:rowOff>
    </xdr:from>
    <xdr:to>
      <xdr:col>107</xdr:col>
      <xdr:colOff>50800</xdr:colOff>
      <xdr:row>83</xdr:row>
      <xdr:rowOff>90678</xdr:rowOff>
    </xdr:to>
    <xdr:cxnSp macro="">
      <xdr:nvCxnSpPr>
        <xdr:cNvPr id="601" name="直線コネクタ 600">
          <a:extLst>
            <a:ext uri="{FF2B5EF4-FFF2-40B4-BE49-F238E27FC236}">
              <a16:creationId xmlns:a16="http://schemas.microsoft.com/office/drawing/2014/main" id="{0853C54C-3116-4C95-89A6-9646D47AFEA0}"/>
            </a:ext>
          </a:extLst>
        </xdr:cNvPr>
        <xdr:cNvCxnSpPr/>
      </xdr:nvCxnSpPr>
      <xdr:spPr>
        <a:xfrm>
          <a:off x="19545300" y="142798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3302</xdr:rowOff>
    </xdr:from>
    <xdr:to>
      <xdr:col>98</xdr:col>
      <xdr:colOff>38100</xdr:colOff>
      <xdr:row>83</xdr:row>
      <xdr:rowOff>104902</xdr:rowOff>
    </xdr:to>
    <xdr:sp macro="" textlink="">
      <xdr:nvSpPr>
        <xdr:cNvPr id="602" name="楕円 601">
          <a:extLst>
            <a:ext uri="{FF2B5EF4-FFF2-40B4-BE49-F238E27FC236}">
              <a16:creationId xmlns:a16="http://schemas.microsoft.com/office/drawing/2014/main" id="{D6F0FC42-ED1B-4011-910F-B6E5977B0DCA}"/>
            </a:ext>
          </a:extLst>
        </xdr:cNvPr>
        <xdr:cNvSpPr/>
      </xdr:nvSpPr>
      <xdr:spPr>
        <a:xfrm>
          <a:off x="18605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49530</xdr:rowOff>
    </xdr:from>
    <xdr:to>
      <xdr:col>102</xdr:col>
      <xdr:colOff>114300</xdr:colOff>
      <xdr:row>83</xdr:row>
      <xdr:rowOff>54102</xdr:rowOff>
    </xdr:to>
    <xdr:cxnSp macro="">
      <xdr:nvCxnSpPr>
        <xdr:cNvPr id="603" name="直線コネクタ 602">
          <a:extLst>
            <a:ext uri="{FF2B5EF4-FFF2-40B4-BE49-F238E27FC236}">
              <a16:creationId xmlns:a16="http://schemas.microsoft.com/office/drawing/2014/main" id="{0C9B7593-FC94-4302-9552-3FA41A01ADFF}"/>
            </a:ext>
          </a:extLst>
        </xdr:cNvPr>
        <xdr:cNvCxnSpPr/>
      </xdr:nvCxnSpPr>
      <xdr:spPr>
        <a:xfrm flipV="1">
          <a:off x="18656300" y="142798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604" name="n_1aveValue【消防施設】&#10;一人当たり面積">
          <a:extLst>
            <a:ext uri="{FF2B5EF4-FFF2-40B4-BE49-F238E27FC236}">
              <a16:creationId xmlns:a16="http://schemas.microsoft.com/office/drawing/2014/main" id="{10912B82-D5E9-45FA-B89C-040C874D310E}"/>
            </a:ext>
          </a:extLst>
        </xdr:cNvPr>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107459</xdr:rowOff>
    </xdr:from>
    <xdr:ext cx="469744" cy="259045"/>
    <xdr:sp macro="" textlink="">
      <xdr:nvSpPr>
        <xdr:cNvPr id="605" name="n_2aveValue【消防施設】&#10;一人当たり面積">
          <a:extLst>
            <a:ext uri="{FF2B5EF4-FFF2-40B4-BE49-F238E27FC236}">
              <a16:creationId xmlns:a16="http://schemas.microsoft.com/office/drawing/2014/main" id="{368BB211-7A14-438B-9102-A88AB06810C5}"/>
            </a:ext>
          </a:extLst>
        </xdr:cNvPr>
        <xdr:cNvSpPr txBox="1"/>
      </xdr:nvSpPr>
      <xdr:spPr>
        <a:xfrm>
          <a:off x="20199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606" name="n_3aveValue【消防施設】&#10;一人当たり面積">
          <a:extLst>
            <a:ext uri="{FF2B5EF4-FFF2-40B4-BE49-F238E27FC236}">
              <a16:creationId xmlns:a16="http://schemas.microsoft.com/office/drawing/2014/main" id="{1A89B65D-327A-43B5-A113-0F5537027A21}"/>
            </a:ext>
          </a:extLst>
        </xdr:cNvPr>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116603</xdr:rowOff>
    </xdr:from>
    <xdr:ext cx="469744" cy="259045"/>
    <xdr:sp macro="" textlink="">
      <xdr:nvSpPr>
        <xdr:cNvPr id="607" name="n_4aveValue【消防施設】&#10;一人当たり面積">
          <a:extLst>
            <a:ext uri="{FF2B5EF4-FFF2-40B4-BE49-F238E27FC236}">
              <a16:creationId xmlns:a16="http://schemas.microsoft.com/office/drawing/2014/main" id="{CC732C46-3213-42C9-84D7-C65412476A2A}"/>
            </a:ext>
          </a:extLst>
        </xdr:cNvPr>
        <xdr:cNvSpPr txBox="1"/>
      </xdr:nvSpPr>
      <xdr:spPr>
        <a:xfrm>
          <a:off x="18421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162577</xdr:rowOff>
    </xdr:from>
    <xdr:ext cx="469744" cy="259045"/>
    <xdr:sp macro="" textlink="">
      <xdr:nvSpPr>
        <xdr:cNvPr id="608" name="n_1mainValue【消防施設】&#10;一人当たり面積">
          <a:extLst>
            <a:ext uri="{FF2B5EF4-FFF2-40B4-BE49-F238E27FC236}">
              <a16:creationId xmlns:a16="http://schemas.microsoft.com/office/drawing/2014/main" id="{2EE9B6E1-3651-4D55-9F2D-68984F440AEC}"/>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609" name="n_2mainValue【消防施設】&#10;一人当たり面積">
          <a:extLst>
            <a:ext uri="{FF2B5EF4-FFF2-40B4-BE49-F238E27FC236}">
              <a16:creationId xmlns:a16="http://schemas.microsoft.com/office/drawing/2014/main" id="{EB7F76FA-24F5-4CC3-A946-6C2DADFF6CB7}"/>
            </a:ext>
          </a:extLst>
        </xdr:cNvPr>
        <xdr:cNvSpPr txBox="1"/>
      </xdr:nvSpPr>
      <xdr:spPr>
        <a:xfrm>
          <a:off x="20199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116857</xdr:rowOff>
    </xdr:from>
    <xdr:ext cx="469744" cy="259045"/>
    <xdr:sp macro="" textlink="">
      <xdr:nvSpPr>
        <xdr:cNvPr id="610" name="n_3mainValue【消防施設】&#10;一人当たり面積">
          <a:extLst>
            <a:ext uri="{FF2B5EF4-FFF2-40B4-BE49-F238E27FC236}">
              <a16:creationId xmlns:a16="http://schemas.microsoft.com/office/drawing/2014/main" id="{2B85B27D-5A19-489E-B540-0849710CD04A}"/>
            </a:ext>
          </a:extLst>
        </xdr:cNvPr>
        <xdr:cNvSpPr txBox="1"/>
      </xdr:nvSpPr>
      <xdr:spPr>
        <a:xfrm>
          <a:off x="19310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121429</xdr:rowOff>
    </xdr:from>
    <xdr:ext cx="469744" cy="259045"/>
    <xdr:sp macro="" textlink="">
      <xdr:nvSpPr>
        <xdr:cNvPr id="611" name="n_4mainValue【消防施設】&#10;一人当たり面積">
          <a:extLst>
            <a:ext uri="{FF2B5EF4-FFF2-40B4-BE49-F238E27FC236}">
              <a16:creationId xmlns:a16="http://schemas.microsoft.com/office/drawing/2014/main" id="{A8CBB9C9-D71B-4A16-A2CC-1374363C56C7}"/>
            </a:ext>
          </a:extLst>
        </xdr:cNvPr>
        <xdr:cNvSpPr txBox="1"/>
      </xdr:nvSpPr>
      <xdr:spPr>
        <a:xfrm>
          <a:off x="184214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a:extLst>
            <a:ext uri="{FF2B5EF4-FFF2-40B4-BE49-F238E27FC236}">
              <a16:creationId xmlns:a16="http://schemas.microsoft.com/office/drawing/2014/main" id="{3AC44319-0962-4388-A11A-20F95FD9F79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a:extLst>
            <a:ext uri="{FF2B5EF4-FFF2-40B4-BE49-F238E27FC236}">
              <a16:creationId xmlns:a16="http://schemas.microsoft.com/office/drawing/2014/main" id="{DA838547-E5C4-4505-AACF-F87FA8D8F8B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a:extLst>
            <a:ext uri="{FF2B5EF4-FFF2-40B4-BE49-F238E27FC236}">
              <a16:creationId xmlns:a16="http://schemas.microsoft.com/office/drawing/2014/main" id="{B9C48CBD-FE90-45D1-8F9E-D9656905AB3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a:extLst>
            <a:ext uri="{FF2B5EF4-FFF2-40B4-BE49-F238E27FC236}">
              <a16:creationId xmlns:a16="http://schemas.microsoft.com/office/drawing/2014/main" id="{9A18765B-3DDA-4932-A715-12367538325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a:extLst>
            <a:ext uri="{FF2B5EF4-FFF2-40B4-BE49-F238E27FC236}">
              <a16:creationId xmlns:a16="http://schemas.microsoft.com/office/drawing/2014/main" id="{F60000D3-9213-4DE0-8C9D-B6669AC8E0E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a:extLst>
            <a:ext uri="{FF2B5EF4-FFF2-40B4-BE49-F238E27FC236}">
              <a16:creationId xmlns:a16="http://schemas.microsoft.com/office/drawing/2014/main" id="{4C91D4E5-34F3-46CD-8F35-26266833C85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a:extLst>
            <a:ext uri="{FF2B5EF4-FFF2-40B4-BE49-F238E27FC236}">
              <a16:creationId xmlns:a16="http://schemas.microsoft.com/office/drawing/2014/main" id="{2A6646D5-A857-4CE5-A0D7-C790B181032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a:extLst>
            <a:ext uri="{FF2B5EF4-FFF2-40B4-BE49-F238E27FC236}">
              <a16:creationId xmlns:a16="http://schemas.microsoft.com/office/drawing/2014/main" id="{13354133-C2D8-433F-821F-C357474BC87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a:extLst>
            <a:ext uri="{FF2B5EF4-FFF2-40B4-BE49-F238E27FC236}">
              <a16:creationId xmlns:a16="http://schemas.microsoft.com/office/drawing/2014/main" id="{CEFFCCE2-5780-453E-BA52-81CEDCFD3A3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a:extLst>
            <a:ext uri="{FF2B5EF4-FFF2-40B4-BE49-F238E27FC236}">
              <a16:creationId xmlns:a16="http://schemas.microsoft.com/office/drawing/2014/main" id="{D53C4B9E-D10D-429F-A007-78D9302D01F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2" name="テキスト ボックス 621">
          <a:extLst>
            <a:ext uri="{FF2B5EF4-FFF2-40B4-BE49-F238E27FC236}">
              <a16:creationId xmlns:a16="http://schemas.microsoft.com/office/drawing/2014/main" id="{F9741B63-B4B5-44E5-93A7-05811D1492F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3" name="直線コネクタ 622">
          <a:extLst>
            <a:ext uri="{FF2B5EF4-FFF2-40B4-BE49-F238E27FC236}">
              <a16:creationId xmlns:a16="http://schemas.microsoft.com/office/drawing/2014/main" id="{505308F2-5E66-4047-A150-E2E13330FEF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4" name="テキスト ボックス 623">
          <a:extLst>
            <a:ext uri="{FF2B5EF4-FFF2-40B4-BE49-F238E27FC236}">
              <a16:creationId xmlns:a16="http://schemas.microsoft.com/office/drawing/2014/main" id="{1BAA6480-1BCD-4ECC-AA75-3E4B59CC212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5" name="直線コネクタ 624">
          <a:extLst>
            <a:ext uri="{FF2B5EF4-FFF2-40B4-BE49-F238E27FC236}">
              <a16:creationId xmlns:a16="http://schemas.microsoft.com/office/drawing/2014/main" id="{022968EB-3FE9-415F-A7B3-5E423FB3AC2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6" name="テキスト ボックス 625">
          <a:extLst>
            <a:ext uri="{FF2B5EF4-FFF2-40B4-BE49-F238E27FC236}">
              <a16:creationId xmlns:a16="http://schemas.microsoft.com/office/drawing/2014/main" id="{86B90228-E0AF-48E1-BDFD-65CD0BB7993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7" name="直線コネクタ 626">
          <a:extLst>
            <a:ext uri="{FF2B5EF4-FFF2-40B4-BE49-F238E27FC236}">
              <a16:creationId xmlns:a16="http://schemas.microsoft.com/office/drawing/2014/main" id="{0DC562A6-9E02-423C-B3D0-2DBCBF60D2F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8" name="テキスト ボックス 627">
          <a:extLst>
            <a:ext uri="{FF2B5EF4-FFF2-40B4-BE49-F238E27FC236}">
              <a16:creationId xmlns:a16="http://schemas.microsoft.com/office/drawing/2014/main" id="{CA36DE87-DD1C-4BBE-9C03-AC99701643D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9" name="直線コネクタ 628">
          <a:extLst>
            <a:ext uri="{FF2B5EF4-FFF2-40B4-BE49-F238E27FC236}">
              <a16:creationId xmlns:a16="http://schemas.microsoft.com/office/drawing/2014/main" id="{9E3448A4-309C-481C-9994-B8841FEFBA6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0" name="テキスト ボックス 629">
          <a:extLst>
            <a:ext uri="{FF2B5EF4-FFF2-40B4-BE49-F238E27FC236}">
              <a16:creationId xmlns:a16="http://schemas.microsoft.com/office/drawing/2014/main" id="{0EC3B2AB-4F7D-4E7F-BDA4-99C89DAEFD7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1" name="直線コネクタ 630">
          <a:extLst>
            <a:ext uri="{FF2B5EF4-FFF2-40B4-BE49-F238E27FC236}">
              <a16:creationId xmlns:a16="http://schemas.microsoft.com/office/drawing/2014/main" id="{C7968F77-E9E3-4353-B7DC-03741858BD8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2" name="テキスト ボックス 631">
          <a:extLst>
            <a:ext uri="{FF2B5EF4-FFF2-40B4-BE49-F238E27FC236}">
              <a16:creationId xmlns:a16="http://schemas.microsoft.com/office/drawing/2014/main" id="{F0007D56-FA1A-45CD-9955-71A8EAA9693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3" name="直線コネクタ 632">
          <a:extLst>
            <a:ext uri="{FF2B5EF4-FFF2-40B4-BE49-F238E27FC236}">
              <a16:creationId xmlns:a16="http://schemas.microsoft.com/office/drawing/2014/main" id="{8AC65237-DEE3-49F8-9695-598ADE293B6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4" name="テキスト ボックス 633">
          <a:extLst>
            <a:ext uri="{FF2B5EF4-FFF2-40B4-BE49-F238E27FC236}">
              <a16:creationId xmlns:a16="http://schemas.microsoft.com/office/drawing/2014/main" id="{306F5671-1F62-4F22-832D-8346E3D7F41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a:extLst>
            <a:ext uri="{FF2B5EF4-FFF2-40B4-BE49-F238E27FC236}">
              <a16:creationId xmlns:a16="http://schemas.microsoft.com/office/drawing/2014/main" id="{5E3D0A88-651D-4C68-A8D1-C36D8BEDE36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6" name="【庁舎】&#10;有形固定資産減価償却率グラフ枠">
          <a:extLst>
            <a:ext uri="{FF2B5EF4-FFF2-40B4-BE49-F238E27FC236}">
              <a16:creationId xmlns:a16="http://schemas.microsoft.com/office/drawing/2014/main" id="{F7C0602F-6820-4D5D-BEEF-728EA003A04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637" name="直線コネクタ 636">
          <a:extLst>
            <a:ext uri="{FF2B5EF4-FFF2-40B4-BE49-F238E27FC236}">
              <a16:creationId xmlns:a16="http://schemas.microsoft.com/office/drawing/2014/main" id="{43DD94E4-07DE-41AE-9C9D-3FF102716383}"/>
            </a:ext>
          </a:extLst>
        </xdr:cNvPr>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8" name="【庁舎】&#10;有形固定資産減価償却率最小値テキスト">
          <a:extLst>
            <a:ext uri="{FF2B5EF4-FFF2-40B4-BE49-F238E27FC236}">
              <a16:creationId xmlns:a16="http://schemas.microsoft.com/office/drawing/2014/main" id="{57C4CB66-A3A1-4AB5-B08C-7BAE3F0A7C6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9" name="直線コネクタ 638">
          <a:extLst>
            <a:ext uri="{FF2B5EF4-FFF2-40B4-BE49-F238E27FC236}">
              <a16:creationId xmlns:a16="http://schemas.microsoft.com/office/drawing/2014/main" id="{A4201526-7FD3-41FF-BE18-7F2ED89AEBB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640" name="【庁舎】&#10;有形固定資産減価償却率最大値テキスト">
          <a:extLst>
            <a:ext uri="{FF2B5EF4-FFF2-40B4-BE49-F238E27FC236}">
              <a16:creationId xmlns:a16="http://schemas.microsoft.com/office/drawing/2014/main" id="{4BD000AC-6E69-4A59-824D-08741CD98C92}"/>
            </a:ext>
          </a:extLst>
        </xdr:cNvPr>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641" name="直線コネクタ 640">
          <a:extLst>
            <a:ext uri="{FF2B5EF4-FFF2-40B4-BE49-F238E27FC236}">
              <a16:creationId xmlns:a16="http://schemas.microsoft.com/office/drawing/2014/main" id="{D8F70532-69F0-4497-A2C4-0B1FCF7295D3}"/>
            </a:ext>
          </a:extLst>
        </xdr:cNvPr>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642" name="【庁舎】&#10;有形固定資産減価償却率平均値テキスト">
          <a:extLst>
            <a:ext uri="{FF2B5EF4-FFF2-40B4-BE49-F238E27FC236}">
              <a16:creationId xmlns:a16="http://schemas.microsoft.com/office/drawing/2014/main" id="{B8305792-922E-4380-BA56-51C9DF8E2C1C}"/>
            </a:ext>
          </a:extLst>
        </xdr:cNvPr>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643" name="フローチャート: 判断 642">
          <a:extLst>
            <a:ext uri="{FF2B5EF4-FFF2-40B4-BE49-F238E27FC236}">
              <a16:creationId xmlns:a16="http://schemas.microsoft.com/office/drawing/2014/main" id="{36A7FEF8-5570-4C78-91B0-856D8002FEEB}"/>
            </a:ext>
          </a:extLst>
        </xdr:cNvPr>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644" name="フローチャート: 判断 643">
          <a:extLst>
            <a:ext uri="{FF2B5EF4-FFF2-40B4-BE49-F238E27FC236}">
              <a16:creationId xmlns:a16="http://schemas.microsoft.com/office/drawing/2014/main" id="{18F848FF-E379-4052-A101-D133AD14E99B}"/>
            </a:ext>
          </a:extLst>
        </xdr:cNvPr>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645" name="フローチャート: 判断 644">
          <a:extLst>
            <a:ext uri="{FF2B5EF4-FFF2-40B4-BE49-F238E27FC236}">
              <a16:creationId xmlns:a16="http://schemas.microsoft.com/office/drawing/2014/main" id="{D1F5A76D-6175-4065-A766-8381FA505EB0}"/>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646" name="フローチャート: 判断 645">
          <a:extLst>
            <a:ext uri="{FF2B5EF4-FFF2-40B4-BE49-F238E27FC236}">
              <a16:creationId xmlns:a16="http://schemas.microsoft.com/office/drawing/2014/main" id="{69E61B76-A0CD-47C6-91CA-5DE0BA3FDAA9}"/>
            </a:ext>
          </a:extLst>
        </xdr:cNvPr>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647" name="フローチャート: 判断 646">
          <a:extLst>
            <a:ext uri="{FF2B5EF4-FFF2-40B4-BE49-F238E27FC236}">
              <a16:creationId xmlns:a16="http://schemas.microsoft.com/office/drawing/2014/main" id="{F86A9EB3-D6DF-494C-A583-E6AC5C5D7D49}"/>
            </a:ext>
          </a:extLst>
        </xdr:cNvPr>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299041EB-995F-475F-B1CF-16B18873046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83781553-D1FA-4952-9328-FDEF1F10085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414A0729-1999-4256-A232-B7F50CB62B3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61AAAF8F-9576-471C-9673-659969E6AC7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2D618315-C16D-4B76-912D-0C354D61069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31931</xdr:rowOff>
    </xdr:from>
    <xdr:to>
      <xdr:col>85</xdr:col>
      <xdr:colOff>177800</xdr:colOff>
      <xdr:row>105</xdr:row>
      <xdr:rowOff>133531</xdr:rowOff>
    </xdr:to>
    <xdr:sp macro="" textlink="">
      <xdr:nvSpPr>
        <xdr:cNvPr id="653" name="楕円 652">
          <a:extLst>
            <a:ext uri="{FF2B5EF4-FFF2-40B4-BE49-F238E27FC236}">
              <a16:creationId xmlns:a16="http://schemas.microsoft.com/office/drawing/2014/main" id="{865D3226-8899-4C1C-9A76-BC7CBF1E0474}"/>
            </a:ext>
          </a:extLst>
        </xdr:cNvPr>
        <xdr:cNvSpPr/>
      </xdr:nvSpPr>
      <xdr:spPr>
        <a:xfrm>
          <a:off x="162687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10358</xdr:rowOff>
    </xdr:from>
    <xdr:ext cx="405111" cy="259045"/>
    <xdr:sp macro="" textlink="">
      <xdr:nvSpPr>
        <xdr:cNvPr id="654" name="【庁舎】&#10;有形固定資産減価償却率該当値テキスト">
          <a:extLst>
            <a:ext uri="{FF2B5EF4-FFF2-40B4-BE49-F238E27FC236}">
              <a16:creationId xmlns:a16="http://schemas.microsoft.com/office/drawing/2014/main" id="{147E275D-CDF0-4EB1-9A1B-6193CFE29BB0}"/>
            </a:ext>
          </a:extLst>
        </xdr:cNvPr>
        <xdr:cNvSpPr txBox="1"/>
      </xdr:nvSpPr>
      <xdr:spPr>
        <a:xfrm>
          <a:off x="16357600"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10705</xdr:rowOff>
    </xdr:from>
    <xdr:to>
      <xdr:col>81</xdr:col>
      <xdr:colOff>101600</xdr:colOff>
      <xdr:row>105</xdr:row>
      <xdr:rowOff>112305</xdr:rowOff>
    </xdr:to>
    <xdr:sp macro="" textlink="">
      <xdr:nvSpPr>
        <xdr:cNvPr id="655" name="楕円 654">
          <a:extLst>
            <a:ext uri="{FF2B5EF4-FFF2-40B4-BE49-F238E27FC236}">
              <a16:creationId xmlns:a16="http://schemas.microsoft.com/office/drawing/2014/main" id="{A9FC5ACB-CC22-4756-9759-0FF741DE2C3D}"/>
            </a:ext>
          </a:extLst>
        </xdr:cNvPr>
        <xdr:cNvSpPr/>
      </xdr:nvSpPr>
      <xdr:spPr>
        <a:xfrm>
          <a:off x="15430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61505</xdr:rowOff>
    </xdr:from>
    <xdr:to>
      <xdr:col>85</xdr:col>
      <xdr:colOff>127000</xdr:colOff>
      <xdr:row>105</xdr:row>
      <xdr:rowOff>82731</xdr:rowOff>
    </xdr:to>
    <xdr:cxnSp macro="">
      <xdr:nvCxnSpPr>
        <xdr:cNvPr id="656" name="直線コネクタ 655">
          <a:extLst>
            <a:ext uri="{FF2B5EF4-FFF2-40B4-BE49-F238E27FC236}">
              <a16:creationId xmlns:a16="http://schemas.microsoft.com/office/drawing/2014/main" id="{3AE66D63-195B-4871-99E8-845B75E6EC19}"/>
            </a:ext>
          </a:extLst>
        </xdr:cNvPr>
        <xdr:cNvCxnSpPr/>
      </xdr:nvCxnSpPr>
      <xdr:spPr>
        <a:xfrm>
          <a:off x="15481300" y="18063755"/>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160927</xdr:rowOff>
    </xdr:from>
    <xdr:to>
      <xdr:col>76</xdr:col>
      <xdr:colOff>165100</xdr:colOff>
      <xdr:row>105</xdr:row>
      <xdr:rowOff>91077</xdr:rowOff>
    </xdr:to>
    <xdr:sp macro="" textlink="">
      <xdr:nvSpPr>
        <xdr:cNvPr id="657" name="楕円 656">
          <a:extLst>
            <a:ext uri="{FF2B5EF4-FFF2-40B4-BE49-F238E27FC236}">
              <a16:creationId xmlns:a16="http://schemas.microsoft.com/office/drawing/2014/main" id="{C59F2282-1189-465C-8025-D3F9DE422161}"/>
            </a:ext>
          </a:extLst>
        </xdr:cNvPr>
        <xdr:cNvSpPr/>
      </xdr:nvSpPr>
      <xdr:spPr>
        <a:xfrm>
          <a:off x="145415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40277</xdr:rowOff>
    </xdr:from>
    <xdr:to>
      <xdr:col>81</xdr:col>
      <xdr:colOff>50800</xdr:colOff>
      <xdr:row>105</xdr:row>
      <xdr:rowOff>61505</xdr:rowOff>
    </xdr:to>
    <xdr:cxnSp macro="">
      <xdr:nvCxnSpPr>
        <xdr:cNvPr id="658" name="直線コネクタ 657">
          <a:extLst>
            <a:ext uri="{FF2B5EF4-FFF2-40B4-BE49-F238E27FC236}">
              <a16:creationId xmlns:a16="http://schemas.microsoft.com/office/drawing/2014/main" id="{7C04F846-7A7A-4A6F-A0F8-2D62171B9ADD}"/>
            </a:ext>
          </a:extLst>
        </xdr:cNvPr>
        <xdr:cNvCxnSpPr/>
      </xdr:nvCxnSpPr>
      <xdr:spPr>
        <a:xfrm>
          <a:off x="14592300" y="18042527"/>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659" name="楕円 658">
          <a:extLst>
            <a:ext uri="{FF2B5EF4-FFF2-40B4-BE49-F238E27FC236}">
              <a16:creationId xmlns:a16="http://schemas.microsoft.com/office/drawing/2014/main" id="{CD3BB9CE-F06A-444A-8787-CAEC2E983954}"/>
            </a:ext>
          </a:extLst>
        </xdr:cNvPr>
        <xdr:cNvSpPr/>
      </xdr:nvSpPr>
      <xdr:spPr>
        <a:xfrm>
          <a:off x="13652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20682</xdr:rowOff>
    </xdr:from>
    <xdr:to>
      <xdr:col>76</xdr:col>
      <xdr:colOff>114300</xdr:colOff>
      <xdr:row>105</xdr:row>
      <xdr:rowOff>40277</xdr:rowOff>
    </xdr:to>
    <xdr:cxnSp macro="">
      <xdr:nvCxnSpPr>
        <xdr:cNvPr id="660" name="直線コネクタ 659">
          <a:extLst>
            <a:ext uri="{FF2B5EF4-FFF2-40B4-BE49-F238E27FC236}">
              <a16:creationId xmlns:a16="http://schemas.microsoft.com/office/drawing/2014/main" id="{9A518355-8C10-4D2E-9372-CA7EC2E0EB97}"/>
            </a:ext>
          </a:extLst>
        </xdr:cNvPr>
        <xdr:cNvCxnSpPr/>
      </xdr:nvCxnSpPr>
      <xdr:spPr>
        <a:xfrm>
          <a:off x="13703300" y="18022932"/>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133169</xdr:rowOff>
    </xdr:from>
    <xdr:to>
      <xdr:col>67</xdr:col>
      <xdr:colOff>101600</xdr:colOff>
      <xdr:row>105</xdr:row>
      <xdr:rowOff>63319</xdr:rowOff>
    </xdr:to>
    <xdr:sp macro="" textlink="">
      <xdr:nvSpPr>
        <xdr:cNvPr id="661" name="楕円 660">
          <a:extLst>
            <a:ext uri="{FF2B5EF4-FFF2-40B4-BE49-F238E27FC236}">
              <a16:creationId xmlns:a16="http://schemas.microsoft.com/office/drawing/2014/main" id="{15ADCEB7-BD86-4162-93F0-B8CD007FC3F9}"/>
            </a:ext>
          </a:extLst>
        </xdr:cNvPr>
        <xdr:cNvSpPr/>
      </xdr:nvSpPr>
      <xdr:spPr>
        <a:xfrm>
          <a:off x="12763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12519</xdr:rowOff>
    </xdr:from>
    <xdr:to>
      <xdr:col>71</xdr:col>
      <xdr:colOff>177800</xdr:colOff>
      <xdr:row>105</xdr:row>
      <xdr:rowOff>20682</xdr:rowOff>
    </xdr:to>
    <xdr:cxnSp macro="">
      <xdr:nvCxnSpPr>
        <xdr:cNvPr id="662" name="直線コネクタ 661">
          <a:extLst>
            <a:ext uri="{FF2B5EF4-FFF2-40B4-BE49-F238E27FC236}">
              <a16:creationId xmlns:a16="http://schemas.microsoft.com/office/drawing/2014/main" id="{9B6A42E5-93D6-4065-AFE6-AC39F7F8BBDB}"/>
            </a:ext>
          </a:extLst>
        </xdr:cNvPr>
        <xdr:cNvCxnSpPr/>
      </xdr:nvCxnSpPr>
      <xdr:spPr>
        <a:xfrm>
          <a:off x="12814300" y="18014769"/>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663" name="n_1aveValue【庁舎】&#10;有形固定資産減価償却率">
          <a:extLst>
            <a:ext uri="{FF2B5EF4-FFF2-40B4-BE49-F238E27FC236}">
              <a16:creationId xmlns:a16="http://schemas.microsoft.com/office/drawing/2014/main" id="{D6D5ADA7-D76C-4449-9082-EEF2EC8405A8}"/>
            </a:ext>
          </a:extLst>
        </xdr:cNvPr>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664" name="n_2aveValue【庁舎】&#10;有形固定資産減価償却率">
          <a:extLst>
            <a:ext uri="{FF2B5EF4-FFF2-40B4-BE49-F238E27FC236}">
              <a16:creationId xmlns:a16="http://schemas.microsoft.com/office/drawing/2014/main" id="{92330080-2BB1-4DE1-9055-A1AEEAB6828E}"/>
            </a:ext>
          </a:extLst>
        </xdr:cNvPr>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665" name="n_3aveValue【庁舎】&#10;有形固定資産減価償却率">
          <a:extLst>
            <a:ext uri="{FF2B5EF4-FFF2-40B4-BE49-F238E27FC236}">
              <a16:creationId xmlns:a16="http://schemas.microsoft.com/office/drawing/2014/main" id="{0109B933-2EC7-4D08-AFB9-11F43412227D}"/>
            </a:ext>
          </a:extLst>
        </xdr:cNvPr>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666" name="n_4aveValue【庁舎】&#10;有形固定資産減価償却率">
          <a:extLst>
            <a:ext uri="{FF2B5EF4-FFF2-40B4-BE49-F238E27FC236}">
              <a16:creationId xmlns:a16="http://schemas.microsoft.com/office/drawing/2014/main" id="{374BF140-AEB8-46EB-B1CF-4E4B4552C657}"/>
            </a:ext>
          </a:extLst>
        </xdr:cNvPr>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103432</xdr:rowOff>
    </xdr:from>
    <xdr:ext cx="405111" cy="259045"/>
    <xdr:sp macro="" textlink="">
      <xdr:nvSpPr>
        <xdr:cNvPr id="667" name="n_1mainValue【庁舎】&#10;有形固定資産減価償却率">
          <a:extLst>
            <a:ext uri="{FF2B5EF4-FFF2-40B4-BE49-F238E27FC236}">
              <a16:creationId xmlns:a16="http://schemas.microsoft.com/office/drawing/2014/main" id="{8CF81427-9123-428C-9AFC-DFE3711B9D44}"/>
            </a:ext>
          </a:extLst>
        </xdr:cNvPr>
        <xdr:cNvSpPr txBox="1"/>
      </xdr:nvSpPr>
      <xdr:spPr>
        <a:xfrm>
          <a:off x="152660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82204</xdr:rowOff>
    </xdr:from>
    <xdr:ext cx="405111" cy="259045"/>
    <xdr:sp macro="" textlink="">
      <xdr:nvSpPr>
        <xdr:cNvPr id="668" name="n_2mainValue【庁舎】&#10;有形固定資産減価償却率">
          <a:extLst>
            <a:ext uri="{FF2B5EF4-FFF2-40B4-BE49-F238E27FC236}">
              <a16:creationId xmlns:a16="http://schemas.microsoft.com/office/drawing/2014/main" id="{D2948CCC-8720-44BF-B5C7-054E4A7E33A3}"/>
            </a:ext>
          </a:extLst>
        </xdr:cNvPr>
        <xdr:cNvSpPr txBox="1"/>
      </xdr:nvSpPr>
      <xdr:spPr>
        <a:xfrm>
          <a:off x="14389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62609</xdr:rowOff>
    </xdr:from>
    <xdr:ext cx="405111" cy="259045"/>
    <xdr:sp macro="" textlink="">
      <xdr:nvSpPr>
        <xdr:cNvPr id="669" name="n_3mainValue【庁舎】&#10;有形固定資産減価償却率">
          <a:extLst>
            <a:ext uri="{FF2B5EF4-FFF2-40B4-BE49-F238E27FC236}">
              <a16:creationId xmlns:a16="http://schemas.microsoft.com/office/drawing/2014/main" id="{B90BF666-C5B7-455A-94D3-B757CFF9F515}"/>
            </a:ext>
          </a:extLst>
        </xdr:cNvPr>
        <xdr:cNvSpPr txBox="1"/>
      </xdr:nvSpPr>
      <xdr:spPr>
        <a:xfrm>
          <a:off x="13500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54446</xdr:rowOff>
    </xdr:from>
    <xdr:ext cx="405111" cy="259045"/>
    <xdr:sp macro="" textlink="">
      <xdr:nvSpPr>
        <xdr:cNvPr id="670" name="n_4mainValue【庁舎】&#10;有形固定資産減価償却率">
          <a:extLst>
            <a:ext uri="{FF2B5EF4-FFF2-40B4-BE49-F238E27FC236}">
              <a16:creationId xmlns:a16="http://schemas.microsoft.com/office/drawing/2014/main" id="{957D42CB-819B-4386-A861-27A599D73B98}"/>
            </a:ext>
          </a:extLst>
        </xdr:cNvPr>
        <xdr:cNvSpPr txBox="1"/>
      </xdr:nvSpPr>
      <xdr:spPr>
        <a:xfrm>
          <a:off x="12611744"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1" name="正方形/長方形 670">
          <a:extLst>
            <a:ext uri="{FF2B5EF4-FFF2-40B4-BE49-F238E27FC236}">
              <a16:creationId xmlns:a16="http://schemas.microsoft.com/office/drawing/2014/main" id="{36A23F64-1668-4F05-84E5-40F5BCA26CC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2" name="正方形/長方形 671">
          <a:extLst>
            <a:ext uri="{FF2B5EF4-FFF2-40B4-BE49-F238E27FC236}">
              <a16:creationId xmlns:a16="http://schemas.microsoft.com/office/drawing/2014/main" id="{5E18E273-D89F-4789-91FC-AB2BDFC88F9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3" name="正方形/長方形 672">
          <a:extLst>
            <a:ext uri="{FF2B5EF4-FFF2-40B4-BE49-F238E27FC236}">
              <a16:creationId xmlns:a16="http://schemas.microsoft.com/office/drawing/2014/main" id="{B90B8717-8106-45C1-85CB-C165E3CB2AE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4" name="正方形/長方形 673">
          <a:extLst>
            <a:ext uri="{FF2B5EF4-FFF2-40B4-BE49-F238E27FC236}">
              <a16:creationId xmlns:a16="http://schemas.microsoft.com/office/drawing/2014/main" id="{CF76887B-B43C-4904-A047-4F961F25CE9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5" name="正方形/長方形 674">
          <a:extLst>
            <a:ext uri="{FF2B5EF4-FFF2-40B4-BE49-F238E27FC236}">
              <a16:creationId xmlns:a16="http://schemas.microsoft.com/office/drawing/2014/main" id="{6FFB02AA-4C70-45F7-9D16-9F5CD14A97A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6" name="正方形/長方形 675">
          <a:extLst>
            <a:ext uri="{FF2B5EF4-FFF2-40B4-BE49-F238E27FC236}">
              <a16:creationId xmlns:a16="http://schemas.microsoft.com/office/drawing/2014/main" id="{B1ADE6EE-00A2-441C-B4A4-B23246449F5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7" name="正方形/長方形 676">
          <a:extLst>
            <a:ext uri="{FF2B5EF4-FFF2-40B4-BE49-F238E27FC236}">
              <a16:creationId xmlns:a16="http://schemas.microsoft.com/office/drawing/2014/main" id="{FF3C4128-8819-4CE2-9A6C-6125ACF5600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8" name="正方形/長方形 677">
          <a:extLst>
            <a:ext uri="{FF2B5EF4-FFF2-40B4-BE49-F238E27FC236}">
              <a16:creationId xmlns:a16="http://schemas.microsoft.com/office/drawing/2014/main" id="{E92F8D31-22D3-4467-8230-E1ED93A3B52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9" name="テキスト ボックス 678">
          <a:extLst>
            <a:ext uri="{FF2B5EF4-FFF2-40B4-BE49-F238E27FC236}">
              <a16:creationId xmlns:a16="http://schemas.microsoft.com/office/drawing/2014/main" id="{20A5A131-48D0-4628-8EDA-5766DAC3C77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0" name="直線コネクタ 679">
          <a:extLst>
            <a:ext uri="{FF2B5EF4-FFF2-40B4-BE49-F238E27FC236}">
              <a16:creationId xmlns:a16="http://schemas.microsoft.com/office/drawing/2014/main" id="{AB0E3407-0011-4841-A57E-164FE4DA891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1" name="直線コネクタ 680">
          <a:extLst>
            <a:ext uri="{FF2B5EF4-FFF2-40B4-BE49-F238E27FC236}">
              <a16:creationId xmlns:a16="http://schemas.microsoft.com/office/drawing/2014/main" id="{751104A7-D1A8-4A9B-B5DE-456EB44F1BE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2" name="テキスト ボックス 681">
          <a:extLst>
            <a:ext uri="{FF2B5EF4-FFF2-40B4-BE49-F238E27FC236}">
              <a16:creationId xmlns:a16="http://schemas.microsoft.com/office/drawing/2014/main" id="{B2CD4E4F-900B-4DA7-AF5F-6B56F47D0A6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3" name="直線コネクタ 682">
          <a:extLst>
            <a:ext uri="{FF2B5EF4-FFF2-40B4-BE49-F238E27FC236}">
              <a16:creationId xmlns:a16="http://schemas.microsoft.com/office/drawing/2014/main" id="{3BA27989-87B5-4ED6-AA46-901CEAB62A0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4" name="テキスト ボックス 683">
          <a:extLst>
            <a:ext uri="{FF2B5EF4-FFF2-40B4-BE49-F238E27FC236}">
              <a16:creationId xmlns:a16="http://schemas.microsoft.com/office/drawing/2014/main" id="{ECFC3889-A256-4BC9-83F1-42773F8A168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5" name="直線コネクタ 684">
          <a:extLst>
            <a:ext uri="{FF2B5EF4-FFF2-40B4-BE49-F238E27FC236}">
              <a16:creationId xmlns:a16="http://schemas.microsoft.com/office/drawing/2014/main" id="{94DC5886-6AA7-4DEF-9210-F9FA1A24F52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6" name="テキスト ボックス 685">
          <a:extLst>
            <a:ext uri="{FF2B5EF4-FFF2-40B4-BE49-F238E27FC236}">
              <a16:creationId xmlns:a16="http://schemas.microsoft.com/office/drawing/2014/main" id="{019DC416-7C0C-4761-B70F-84DF11EA71B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7" name="直線コネクタ 686">
          <a:extLst>
            <a:ext uri="{FF2B5EF4-FFF2-40B4-BE49-F238E27FC236}">
              <a16:creationId xmlns:a16="http://schemas.microsoft.com/office/drawing/2014/main" id="{5556E3F6-8CFC-4460-924F-1DE07E263E2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8" name="テキスト ボックス 687">
          <a:extLst>
            <a:ext uri="{FF2B5EF4-FFF2-40B4-BE49-F238E27FC236}">
              <a16:creationId xmlns:a16="http://schemas.microsoft.com/office/drawing/2014/main" id="{B25112B3-C6DA-4FF4-A46A-3E71639939F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9" name="直線コネクタ 688">
          <a:extLst>
            <a:ext uri="{FF2B5EF4-FFF2-40B4-BE49-F238E27FC236}">
              <a16:creationId xmlns:a16="http://schemas.microsoft.com/office/drawing/2014/main" id="{5CEE5823-B108-480E-84AE-97FB2BBC193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0" name="テキスト ボックス 689">
          <a:extLst>
            <a:ext uri="{FF2B5EF4-FFF2-40B4-BE49-F238E27FC236}">
              <a16:creationId xmlns:a16="http://schemas.microsoft.com/office/drawing/2014/main" id="{923BAAD9-1929-4B70-9060-21BD3E8C49E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1" name="直線コネクタ 690">
          <a:extLst>
            <a:ext uri="{FF2B5EF4-FFF2-40B4-BE49-F238E27FC236}">
              <a16:creationId xmlns:a16="http://schemas.microsoft.com/office/drawing/2014/main" id="{52C0EA53-92D6-4767-B411-D9A2D1BBFF6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2" name="テキスト ボックス 691">
          <a:extLst>
            <a:ext uri="{FF2B5EF4-FFF2-40B4-BE49-F238E27FC236}">
              <a16:creationId xmlns:a16="http://schemas.microsoft.com/office/drawing/2014/main" id="{50896B36-C6C7-4515-8C44-18E504ADAA5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3" name="【庁舎】&#10;一人当たり面積グラフ枠">
          <a:extLst>
            <a:ext uri="{FF2B5EF4-FFF2-40B4-BE49-F238E27FC236}">
              <a16:creationId xmlns:a16="http://schemas.microsoft.com/office/drawing/2014/main" id="{D1270009-E098-4835-B185-67F003B98FA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694" name="直線コネクタ 693">
          <a:extLst>
            <a:ext uri="{FF2B5EF4-FFF2-40B4-BE49-F238E27FC236}">
              <a16:creationId xmlns:a16="http://schemas.microsoft.com/office/drawing/2014/main" id="{BE4A677E-AC45-45D9-9398-B6835376DB59}"/>
            </a:ext>
          </a:extLst>
        </xdr:cNvPr>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695" name="【庁舎】&#10;一人当たり面積最小値テキスト">
          <a:extLst>
            <a:ext uri="{FF2B5EF4-FFF2-40B4-BE49-F238E27FC236}">
              <a16:creationId xmlns:a16="http://schemas.microsoft.com/office/drawing/2014/main" id="{B9A4259A-2E67-4D1D-AE0D-1F60DB42FD0B}"/>
            </a:ext>
          </a:extLst>
        </xdr:cNvPr>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696" name="直線コネクタ 695">
          <a:extLst>
            <a:ext uri="{FF2B5EF4-FFF2-40B4-BE49-F238E27FC236}">
              <a16:creationId xmlns:a16="http://schemas.microsoft.com/office/drawing/2014/main" id="{EAACA3BF-997A-43EA-9605-495CFE51C706}"/>
            </a:ext>
          </a:extLst>
        </xdr:cNvPr>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697" name="【庁舎】&#10;一人当たり面積最大値テキスト">
          <a:extLst>
            <a:ext uri="{FF2B5EF4-FFF2-40B4-BE49-F238E27FC236}">
              <a16:creationId xmlns:a16="http://schemas.microsoft.com/office/drawing/2014/main" id="{D5523B27-BCDD-44CA-B721-C48CBD27B29B}"/>
            </a:ext>
          </a:extLst>
        </xdr:cNvPr>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698" name="直線コネクタ 697">
          <a:extLst>
            <a:ext uri="{FF2B5EF4-FFF2-40B4-BE49-F238E27FC236}">
              <a16:creationId xmlns:a16="http://schemas.microsoft.com/office/drawing/2014/main" id="{C018A413-A572-49A8-BFC7-C3D5F25960D6}"/>
            </a:ext>
          </a:extLst>
        </xdr:cNvPr>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24782</xdr:rowOff>
    </xdr:from>
    <xdr:ext cx="469744" cy="259045"/>
    <xdr:sp macro="" textlink="">
      <xdr:nvSpPr>
        <xdr:cNvPr id="699" name="【庁舎】&#10;一人当たり面積平均値テキスト">
          <a:extLst>
            <a:ext uri="{FF2B5EF4-FFF2-40B4-BE49-F238E27FC236}">
              <a16:creationId xmlns:a16="http://schemas.microsoft.com/office/drawing/2014/main" id="{B5A48101-5709-4B4F-BB23-9740EF0C2FFD}"/>
            </a:ext>
          </a:extLst>
        </xdr:cNvPr>
        <xdr:cNvSpPr txBox="1"/>
      </xdr:nvSpPr>
      <xdr:spPr>
        <a:xfrm>
          <a:off x="22199600" y="18198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700" name="フローチャート: 判断 699">
          <a:extLst>
            <a:ext uri="{FF2B5EF4-FFF2-40B4-BE49-F238E27FC236}">
              <a16:creationId xmlns:a16="http://schemas.microsoft.com/office/drawing/2014/main" id="{8408E7F3-F2FB-48F9-A0B5-E571089AC0FD}"/>
            </a:ext>
          </a:extLst>
        </xdr:cNvPr>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701" name="フローチャート: 判断 700">
          <a:extLst>
            <a:ext uri="{FF2B5EF4-FFF2-40B4-BE49-F238E27FC236}">
              <a16:creationId xmlns:a16="http://schemas.microsoft.com/office/drawing/2014/main" id="{2152B0F6-D086-4D6D-9456-FE603F1B6B07}"/>
            </a:ext>
          </a:extLst>
        </xdr:cNvPr>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702" name="フローチャート: 判断 701">
          <a:extLst>
            <a:ext uri="{FF2B5EF4-FFF2-40B4-BE49-F238E27FC236}">
              <a16:creationId xmlns:a16="http://schemas.microsoft.com/office/drawing/2014/main" id="{2DE7BA75-1D47-49F0-9DE9-1014F8845980}"/>
            </a:ext>
          </a:extLst>
        </xdr:cNvPr>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703" name="フローチャート: 判断 702">
          <a:extLst>
            <a:ext uri="{FF2B5EF4-FFF2-40B4-BE49-F238E27FC236}">
              <a16:creationId xmlns:a16="http://schemas.microsoft.com/office/drawing/2014/main" id="{8F3AAE39-48ED-4AD4-B99A-CE0105BDEA5D}"/>
            </a:ext>
          </a:extLst>
        </xdr:cNvPr>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704" name="フローチャート: 判断 703">
          <a:extLst>
            <a:ext uri="{FF2B5EF4-FFF2-40B4-BE49-F238E27FC236}">
              <a16:creationId xmlns:a16="http://schemas.microsoft.com/office/drawing/2014/main" id="{1ACB9E97-E349-4283-9648-7544B7DBB553}"/>
            </a:ext>
          </a:extLst>
        </xdr:cNvPr>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58ED3A54-1F55-4837-91E8-7AD81BF5AE5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838DE737-830F-425A-BB4B-10A1B2424DD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B2088FC0-8257-4C96-A261-757E17A0875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E82935B4-5ACC-4406-8201-47F8BCA35FC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6C53BB06-3446-4FAC-81F0-8DBF38B4822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710" name="楕円 709">
          <a:extLst>
            <a:ext uri="{FF2B5EF4-FFF2-40B4-BE49-F238E27FC236}">
              <a16:creationId xmlns:a16="http://schemas.microsoft.com/office/drawing/2014/main" id="{C27272FC-7F31-4EE0-A01B-7DB0ABF5E377}"/>
            </a:ext>
          </a:extLst>
        </xdr:cNvPr>
        <xdr:cNvSpPr/>
      </xdr:nvSpPr>
      <xdr:spPr>
        <a:xfrm>
          <a:off x="221107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21607</xdr:rowOff>
    </xdr:from>
    <xdr:ext cx="469744" cy="259045"/>
    <xdr:sp macro="" textlink="">
      <xdr:nvSpPr>
        <xdr:cNvPr id="711" name="【庁舎】&#10;一人当たり面積該当値テキスト">
          <a:extLst>
            <a:ext uri="{FF2B5EF4-FFF2-40B4-BE49-F238E27FC236}">
              <a16:creationId xmlns:a16="http://schemas.microsoft.com/office/drawing/2014/main" id="{EA9C64C5-0193-47BB-9E22-D9D6C9950284}"/>
            </a:ext>
          </a:extLst>
        </xdr:cNvPr>
        <xdr:cNvSpPr txBox="1"/>
      </xdr:nvSpPr>
      <xdr:spPr>
        <a:xfrm>
          <a:off x="22199600"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636</xdr:rowOff>
    </xdr:from>
    <xdr:to>
      <xdr:col>112</xdr:col>
      <xdr:colOff>38100</xdr:colOff>
      <xdr:row>105</xdr:row>
      <xdr:rowOff>102236</xdr:rowOff>
    </xdr:to>
    <xdr:sp macro="" textlink="">
      <xdr:nvSpPr>
        <xdr:cNvPr id="712" name="楕円 711">
          <a:extLst>
            <a:ext uri="{FF2B5EF4-FFF2-40B4-BE49-F238E27FC236}">
              <a16:creationId xmlns:a16="http://schemas.microsoft.com/office/drawing/2014/main" id="{C1943731-116B-4795-9088-59EE588325FE}"/>
            </a:ext>
          </a:extLst>
        </xdr:cNvPr>
        <xdr:cNvSpPr/>
      </xdr:nvSpPr>
      <xdr:spPr>
        <a:xfrm>
          <a:off x="21272500" y="18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49530</xdr:rowOff>
    </xdr:from>
    <xdr:to>
      <xdr:col>116</xdr:col>
      <xdr:colOff>63500</xdr:colOff>
      <xdr:row>105</xdr:row>
      <xdr:rowOff>51436</xdr:rowOff>
    </xdr:to>
    <xdr:cxnSp macro="">
      <xdr:nvCxnSpPr>
        <xdr:cNvPr id="713" name="直線コネクタ 712">
          <a:extLst>
            <a:ext uri="{FF2B5EF4-FFF2-40B4-BE49-F238E27FC236}">
              <a16:creationId xmlns:a16="http://schemas.microsoft.com/office/drawing/2014/main" id="{FE24E49C-12EB-4D8F-883F-222F672C8583}"/>
            </a:ext>
          </a:extLst>
        </xdr:cNvPr>
        <xdr:cNvCxnSpPr/>
      </xdr:nvCxnSpPr>
      <xdr:spPr>
        <a:xfrm flipV="1">
          <a:off x="21323300" y="1805178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2539</xdr:rowOff>
    </xdr:from>
    <xdr:to>
      <xdr:col>107</xdr:col>
      <xdr:colOff>101600</xdr:colOff>
      <xdr:row>105</xdr:row>
      <xdr:rowOff>104139</xdr:rowOff>
    </xdr:to>
    <xdr:sp macro="" textlink="">
      <xdr:nvSpPr>
        <xdr:cNvPr id="714" name="楕円 713">
          <a:extLst>
            <a:ext uri="{FF2B5EF4-FFF2-40B4-BE49-F238E27FC236}">
              <a16:creationId xmlns:a16="http://schemas.microsoft.com/office/drawing/2014/main" id="{2FD5CBA4-6934-451C-9DD1-D4CB7205F18A}"/>
            </a:ext>
          </a:extLst>
        </xdr:cNvPr>
        <xdr:cNvSpPr/>
      </xdr:nvSpPr>
      <xdr:spPr>
        <a:xfrm>
          <a:off x="20383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51436</xdr:rowOff>
    </xdr:from>
    <xdr:to>
      <xdr:col>111</xdr:col>
      <xdr:colOff>177800</xdr:colOff>
      <xdr:row>105</xdr:row>
      <xdr:rowOff>53339</xdr:rowOff>
    </xdr:to>
    <xdr:cxnSp macro="">
      <xdr:nvCxnSpPr>
        <xdr:cNvPr id="715" name="直線コネクタ 714">
          <a:extLst>
            <a:ext uri="{FF2B5EF4-FFF2-40B4-BE49-F238E27FC236}">
              <a16:creationId xmlns:a16="http://schemas.microsoft.com/office/drawing/2014/main" id="{D59EEE39-05F4-49E4-A057-F6F6074C8B4B}"/>
            </a:ext>
          </a:extLst>
        </xdr:cNvPr>
        <xdr:cNvCxnSpPr/>
      </xdr:nvCxnSpPr>
      <xdr:spPr>
        <a:xfrm flipV="1">
          <a:off x="20434300" y="180536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2539</xdr:rowOff>
    </xdr:from>
    <xdr:to>
      <xdr:col>102</xdr:col>
      <xdr:colOff>165100</xdr:colOff>
      <xdr:row>105</xdr:row>
      <xdr:rowOff>104139</xdr:rowOff>
    </xdr:to>
    <xdr:sp macro="" textlink="">
      <xdr:nvSpPr>
        <xdr:cNvPr id="716" name="楕円 715">
          <a:extLst>
            <a:ext uri="{FF2B5EF4-FFF2-40B4-BE49-F238E27FC236}">
              <a16:creationId xmlns:a16="http://schemas.microsoft.com/office/drawing/2014/main" id="{72F8D2F8-A69A-4EF4-A519-235F84F03BA7}"/>
            </a:ext>
          </a:extLst>
        </xdr:cNvPr>
        <xdr:cNvSpPr/>
      </xdr:nvSpPr>
      <xdr:spPr>
        <a:xfrm>
          <a:off x="19494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53339</xdr:rowOff>
    </xdr:from>
    <xdr:to>
      <xdr:col>107</xdr:col>
      <xdr:colOff>50800</xdr:colOff>
      <xdr:row>105</xdr:row>
      <xdr:rowOff>53339</xdr:rowOff>
    </xdr:to>
    <xdr:cxnSp macro="">
      <xdr:nvCxnSpPr>
        <xdr:cNvPr id="717" name="直線コネクタ 716">
          <a:extLst>
            <a:ext uri="{FF2B5EF4-FFF2-40B4-BE49-F238E27FC236}">
              <a16:creationId xmlns:a16="http://schemas.microsoft.com/office/drawing/2014/main" id="{0902B4FE-541C-467D-8331-40D329C531AD}"/>
            </a:ext>
          </a:extLst>
        </xdr:cNvPr>
        <xdr:cNvCxnSpPr/>
      </xdr:nvCxnSpPr>
      <xdr:spPr>
        <a:xfrm>
          <a:off x="19545300" y="180555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2539</xdr:rowOff>
    </xdr:from>
    <xdr:to>
      <xdr:col>98</xdr:col>
      <xdr:colOff>38100</xdr:colOff>
      <xdr:row>105</xdr:row>
      <xdr:rowOff>104139</xdr:rowOff>
    </xdr:to>
    <xdr:sp macro="" textlink="">
      <xdr:nvSpPr>
        <xdr:cNvPr id="718" name="楕円 717">
          <a:extLst>
            <a:ext uri="{FF2B5EF4-FFF2-40B4-BE49-F238E27FC236}">
              <a16:creationId xmlns:a16="http://schemas.microsoft.com/office/drawing/2014/main" id="{3085368C-8219-4CF0-87ED-E506C6EBDB52}"/>
            </a:ext>
          </a:extLst>
        </xdr:cNvPr>
        <xdr:cNvSpPr/>
      </xdr:nvSpPr>
      <xdr:spPr>
        <a:xfrm>
          <a:off x="18605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53339</xdr:rowOff>
    </xdr:from>
    <xdr:to>
      <xdr:col>102</xdr:col>
      <xdr:colOff>114300</xdr:colOff>
      <xdr:row>105</xdr:row>
      <xdr:rowOff>53339</xdr:rowOff>
    </xdr:to>
    <xdr:cxnSp macro="">
      <xdr:nvCxnSpPr>
        <xdr:cNvPr id="719" name="直線コネクタ 718">
          <a:extLst>
            <a:ext uri="{FF2B5EF4-FFF2-40B4-BE49-F238E27FC236}">
              <a16:creationId xmlns:a16="http://schemas.microsoft.com/office/drawing/2014/main" id="{CDAC0A57-5915-4FDE-A327-63731F24EEC6}"/>
            </a:ext>
          </a:extLst>
        </xdr:cNvPr>
        <xdr:cNvCxnSpPr/>
      </xdr:nvCxnSpPr>
      <xdr:spPr>
        <a:xfrm>
          <a:off x="18656300" y="180555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139082</xdr:rowOff>
    </xdr:from>
    <xdr:ext cx="469744" cy="259045"/>
    <xdr:sp macro="" textlink="">
      <xdr:nvSpPr>
        <xdr:cNvPr id="720" name="n_1aveValue【庁舎】&#10;一人当たり面積">
          <a:extLst>
            <a:ext uri="{FF2B5EF4-FFF2-40B4-BE49-F238E27FC236}">
              <a16:creationId xmlns:a16="http://schemas.microsoft.com/office/drawing/2014/main" id="{46CA79EF-DFE1-40C6-AF2B-56132C184F7C}"/>
            </a:ext>
          </a:extLst>
        </xdr:cNvPr>
        <xdr:cNvSpPr txBox="1"/>
      </xdr:nvSpPr>
      <xdr:spPr>
        <a:xfrm>
          <a:off x="210757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154322</xdr:rowOff>
    </xdr:from>
    <xdr:ext cx="469744" cy="259045"/>
    <xdr:sp macro="" textlink="">
      <xdr:nvSpPr>
        <xdr:cNvPr id="721" name="n_2aveValue【庁舎】&#10;一人当たり面積">
          <a:extLst>
            <a:ext uri="{FF2B5EF4-FFF2-40B4-BE49-F238E27FC236}">
              <a16:creationId xmlns:a16="http://schemas.microsoft.com/office/drawing/2014/main" id="{0A9EF599-9FEB-484D-920A-3E4C00E62C97}"/>
            </a:ext>
          </a:extLst>
        </xdr:cNvPr>
        <xdr:cNvSpPr txBox="1"/>
      </xdr:nvSpPr>
      <xdr:spPr>
        <a:xfrm>
          <a:off x="201994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144797</xdr:rowOff>
    </xdr:from>
    <xdr:ext cx="469744" cy="259045"/>
    <xdr:sp macro="" textlink="">
      <xdr:nvSpPr>
        <xdr:cNvPr id="722" name="n_3aveValue【庁舎】&#10;一人当たり面積">
          <a:extLst>
            <a:ext uri="{FF2B5EF4-FFF2-40B4-BE49-F238E27FC236}">
              <a16:creationId xmlns:a16="http://schemas.microsoft.com/office/drawing/2014/main" id="{E2B498A7-56AE-4AAA-B45B-4464B27AB801}"/>
            </a:ext>
          </a:extLst>
        </xdr:cNvPr>
        <xdr:cNvSpPr txBox="1"/>
      </xdr:nvSpPr>
      <xdr:spPr>
        <a:xfrm>
          <a:off x="19310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161941</xdr:rowOff>
    </xdr:from>
    <xdr:ext cx="469744" cy="259045"/>
    <xdr:sp macro="" textlink="">
      <xdr:nvSpPr>
        <xdr:cNvPr id="723" name="n_4aveValue【庁舎】&#10;一人当たり面積">
          <a:extLst>
            <a:ext uri="{FF2B5EF4-FFF2-40B4-BE49-F238E27FC236}">
              <a16:creationId xmlns:a16="http://schemas.microsoft.com/office/drawing/2014/main" id="{308EECE1-C892-41D0-B8A6-18B1CE7136E9}"/>
            </a:ext>
          </a:extLst>
        </xdr:cNvPr>
        <xdr:cNvSpPr txBox="1"/>
      </xdr:nvSpPr>
      <xdr:spPr>
        <a:xfrm>
          <a:off x="184214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118763</xdr:rowOff>
    </xdr:from>
    <xdr:ext cx="469744" cy="259045"/>
    <xdr:sp macro="" textlink="">
      <xdr:nvSpPr>
        <xdr:cNvPr id="724" name="n_1mainValue【庁舎】&#10;一人当たり面積">
          <a:extLst>
            <a:ext uri="{FF2B5EF4-FFF2-40B4-BE49-F238E27FC236}">
              <a16:creationId xmlns:a16="http://schemas.microsoft.com/office/drawing/2014/main" id="{A64BB4DF-5227-45C1-9E8A-FC5576BC71FE}"/>
            </a:ext>
          </a:extLst>
        </xdr:cNvPr>
        <xdr:cNvSpPr txBox="1"/>
      </xdr:nvSpPr>
      <xdr:spPr>
        <a:xfrm>
          <a:off x="21075727" y="1777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120666</xdr:rowOff>
    </xdr:from>
    <xdr:ext cx="469744" cy="259045"/>
    <xdr:sp macro="" textlink="">
      <xdr:nvSpPr>
        <xdr:cNvPr id="725" name="n_2mainValue【庁舎】&#10;一人当たり面積">
          <a:extLst>
            <a:ext uri="{FF2B5EF4-FFF2-40B4-BE49-F238E27FC236}">
              <a16:creationId xmlns:a16="http://schemas.microsoft.com/office/drawing/2014/main" id="{0D9E4B1A-1287-4160-879D-4BDD790269D4}"/>
            </a:ext>
          </a:extLst>
        </xdr:cNvPr>
        <xdr:cNvSpPr txBox="1"/>
      </xdr:nvSpPr>
      <xdr:spPr>
        <a:xfrm>
          <a:off x="20199427"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120666</xdr:rowOff>
    </xdr:from>
    <xdr:ext cx="469744" cy="259045"/>
    <xdr:sp macro="" textlink="">
      <xdr:nvSpPr>
        <xdr:cNvPr id="726" name="n_3mainValue【庁舎】&#10;一人当たり面積">
          <a:extLst>
            <a:ext uri="{FF2B5EF4-FFF2-40B4-BE49-F238E27FC236}">
              <a16:creationId xmlns:a16="http://schemas.microsoft.com/office/drawing/2014/main" id="{568BF549-70DE-4A93-A435-EB0562138FCF}"/>
            </a:ext>
          </a:extLst>
        </xdr:cNvPr>
        <xdr:cNvSpPr txBox="1"/>
      </xdr:nvSpPr>
      <xdr:spPr>
        <a:xfrm>
          <a:off x="19310427"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120666</xdr:rowOff>
    </xdr:from>
    <xdr:ext cx="469744" cy="259045"/>
    <xdr:sp macro="" textlink="">
      <xdr:nvSpPr>
        <xdr:cNvPr id="727" name="n_4mainValue【庁舎】&#10;一人当たり面積">
          <a:extLst>
            <a:ext uri="{FF2B5EF4-FFF2-40B4-BE49-F238E27FC236}">
              <a16:creationId xmlns:a16="http://schemas.microsoft.com/office/drawing/2014/main" id="{80B4AF72-E11B-4CBE-841C-0CBD67C894E2}"/>
            </a:ext>
          </a:extLst>
        </xdr:cNvPr>
        <xdr:cNvSpPr txBox="1"/>
      </xdr:nvSpPr>
      <xdr:spPr>
        <a:xfrm>
          <a:off x="18421427"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8" name="正方形/長方形 727">
          <a:extLst>
            <a:ext uri="{FF2B5EF4-FFF2-40B4-BE49-F238E27FC236}">
              <a16:creationId xmlns:a16="http://schemas.microsoft.com/office/drawing/2014/main" id="{C9638EE3-6FDE-4A45-8CAB-A5E7D7EB643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9" name="正方形/長方形 728">
          <a:extLst>
            <a:ext uri="{FF2B5EF4-FFF2-40B4-BE49-F238E27FC236}">
              <a16:creationId xmlns:a16="http://schemas.microsoft.com/office/drawing/2014/main" id="{E59B82BE-22AE-4942-8078-6FD63C6A56C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0" name="テキスト ボックス 729">
          <a:extLst>
            <a:ext uri="{FF2B5EF4-FFF2-40B4-BE49-F238E27FC236}">
              <a16:creationId xmlns:a16="http://schemas.microsoft.com/office/drawing/2014/main" id="{B8B7206B-1BB4-4D1A-8B35-29B661B8E17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庁舎・図書館・体育館については平成</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年に建築されたが、電気設備・機械設備については、そのほとんどが法定耐用年数</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年以下であり、耐用年数を経過しつつあるため、有形固定資産減価償却率は高くなってきている。</a:t>
          </a:r>
          <a:endParaRPr lang="ja-JP" altLang="ja-JP" sz="1400">
            <a:effectLst/>
          </a:endParaRPr>
        </a:p>
        <a:p>
          <a:r>
            <a:rPr kumimoji="1" lang="ja-JP" altLang="ja-JP" sz="1100">
              <a:solidFill>
                <a:schemeClr val="dk1"/>
              </a:solidFill>
              <a:effectLst/>
              <a:latin typeface="+mn-lt"/>
              <a:ea typeface="+mn-ea"/>
              <a:cs typeface="+mn-cs"/>
            </a:rPr>
            <a:t>　特に庁舎については、設備の更新時期に差しかかっており、今後の設備更新や予備スペースの活用を念頭に現在、庁舎の長寿命化利活用検討に取り組んでいるところである。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図書館・体育館についても、設備の更新時期に差しかかっているが、少しずつ改修を進めている。</a:t>
          </a:r>
          <a:endParaRPr lang="ja-JP" altLang="ja-JP" sz="1400">
            <a:effectLst/>
          </a:endParaRPr>
        </a:p>
        <a:p>
          <a:r>
            <a:rPr kumimoji="1" lang="ja-JP" altLang="ja-JP" sz="1100">
              <a:solidFill>
                <a:schemeClr val="dk1"/>
              </a:solidFill>
              <a:effectLst/>
              <a:latin typeface="+mn-lt"/>
              <a:ea typeface="+mn-ea"/>
              <a:cs typeface="+mn-cs"/>
            </a:rPr>
            <a:t>　また、消防施設については平成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年度に消防庁舎建替えを実施していることから、類似団体と比較し有形固定資産減価償却率は低くなっている。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24765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107315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16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88265</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165"/>
          <a:ext cx="3886200" cy="5086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56515</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656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京都府精華町</a:t>
          </a:r>
        </a:p>
      </xdr:txBody>
    </xdr:sp>
    <xdr:clientData/>
  </xdr:twoCellAnchor>
  <xdr:twoCellAnchor>
    <xdr:from>
      <xdr:col>83</xdr:col>
      <xdr:colOff>6350</xdr:colOff>
      <xdr:row>2</xdr:row>
      <xdr:rowOff>63500</xdr:rowOff>
    </xdr:from>
    <xdr:to>
      <xdr:col>95</xdr:col>
      <xdr:colOff>152400</xdr:colOff>
      <xdr:row>5</xdr:row>
      <xdr:rowOff>107315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16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88265</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165"/>
          <a:ext cx="2616200" cy="5086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56515</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656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196850</xdr:colOff>
      <xdr:row>7</xdr:row>
      <xdr:rowOff>6350</xdr:rowOff>
    </xdr:from>
    <xdr:to>
      <xdr:col>50</xdr:col>
      <xdr:colOff>0</xdr:colOff>
      <xdr:row>17</xdr:row>
      <xdr:rowOff>50165</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31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37465</xdr:rowOff>
    </xdr:from>
    <xdr:to>
      <xdr:col>11</xdr:col>
      <xdr:colOff>44450</xdr:colOff>
      <xdr:row>17</xdr:row>
      <xdr:rowOff>37465</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7615"/>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37465</xdr:rowOff>
    </xdr:from>
    <xdr:to>
      <xdr:col>16</xdr:col>
      <xdr:colOff>203200</xdr:colOff>
      <xdr:row>17</xdr:row>
      <xdr:rowOff>37465</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7615"/>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37,319
36,988
25.68
12,400,090
12,189,891
97,830
8,270,506
15,374,950</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37465</xdr:rowOff>
    </xdr:from>
    <xdr:to>
      <xdr:col>24</xdr:col>
      <xdr:colOff>114300</xdr:colOff>
      <xdr:row>17</xdr:row>
      <xdr:rowOff>37465</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7615"/>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56515</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6665"/>
          <a:ext cx="2032000" cy="1016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56515</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6665"/>
          <a:ext cx="1270000" cy="1016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13.6
99.1</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56515</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6665"/>
          <a:ext cx="635000" cy="1016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37465</xdr:rowOff>
    </xdr:from>
    <xdr:to>
      <xdr:col>34</xdr:col>
      <xdr:colOff>50800</xdr:colOff>
      <xdr:row>15</xdr:row>
      <xdr:rowOff>158115</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4865"/>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37465</xdr:rowOff>
    </xdr:from>
    <xdr:to>
      <xdr:col>50</xdr:col>
      <xdr:colOff>190500</xdr:colOff>
      <xdr:row>15</xdr:row>
      <xdr:rowOff>158115</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4865"/>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151765</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164465</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065"/>
          <a:ext cx="1270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151765</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265"/>
          <a:ext cx="1270000" cy="635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158115</xdr:rowOff>
    </xdr:from>
    <xdr:to>
      <xdr:col>52</xdr:col>
      <xdr:colOff>69850</xdr:colOff>
      <xdr:row>7</xdr:row>
      <xdr:rowOff>158115</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265"/>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126365</xdr:rowOff>
    </xdr:from>
    <xdr:to>
      <xdr:col>51</xdr:col>
      <xdr:colOff>190500</xdr:colOff>
      <xdr:row>11</xdr:row>
      <xdr:rowOff>94615</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086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126365</xdr:rowOff>
    </xdr:from>
    <xdr:to>
      <xdr:col>52</xdr:col>
      <xdr:colOff>69850</xdr:colOff>
      <xdr:row>10</xdr:row>
      <xdr:rowOff>126365</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086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21590</xdr:rowOff>
    </xdr:from>
    <xdr:to>
      <xdr:col>51</xdr:col>
      <xdr:colOff>190500</xdr:colOff>
      <xdr:row>12</xdr:row>
      <xdr:rowOff>161290</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899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164465</xdr:rowOff>
    </xdr:from>
    <xdr:to>
      <xdr:col>52</xdr:col>
      <xdr:colOff>69850</xdr:colOff>
      <xdr:row>12</xdr:row>
      <xdr:rowOff>164465</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186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107315</xdr:rowOff>
    </xdr:from>
    <xdr:to>
      <xdr:col>52</xdr:col>
      <xdr:colOff>34925</xdr:colOff>
      <xdr:row>8</xdr:row>
      <xdr:rowOff>37465</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94615</xdr:rowOff>
    </xdr:from>
    <xdr:ext cx="8811260" cy="25781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265"/>
          <a:ext cx="88112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400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88265</xdr:rowOff>
    </xdr:from>
    <xdr:ext cx="5758815" cy="25336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265"/>
          <a:ext cx="57588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84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164465</xdr:rowOff>
    </xdr:from>
    <xdr:ext cx="8210550"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265"/>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400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18415</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67460" cy="302895"/>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67460"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37465</xdr:rowOff>
    </xdr:from>
    <xdr:ext cx="165036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2415"/>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[0.75]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126365</xdr:rowOff>
    </xdr:from>
    <xdr:to>
      <xdr:col>35</xdr:col>
      <xdr:colOff>95250</xdr:colOff>
      <xdr:row>32</xdr:row>
      <xdr:rowOff>37465</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698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56515</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126365</xdr:rowOff>
    </xdr:from>
    <xdr:to>
      <xdr:col>42</xdr:col>
      <xdr:colOff>25400</xdr:colOff>
      <xdr:row>32</xdr:row>
      <xdr:rowOff>37465</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69865"/>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56515</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126365</xdr:rowOff>
    </xdr:from>
    <xdr:to>
      <xdr:col>49</xdr:col>
      <xdr:colOff>19050</xdr:colOff>
      <xdr:row>32</xdr:row>
      <xdr:rowOff>37465</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69865"/>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31</xdr:row>
      <xdr:rowOff>146050</xdr:rowOff>
    </xdr:from>
    <xdr:to>
      <xdr:col>49</xdr:col>
      <xdr:colOff>19050</xdr:colOff>
      <xdr:row>33</xdr:row>
      <xdr:rowOff>56515</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138430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808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138430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80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94615</xdr:rowOff>
    </xdr:from>
    <xdr:to>
      <xdr:col>56</xdr:col>
      <xdr:colOff>203200</xdr:colOff>
      <xdr:row>47</xdr:row>
      <xdr:rowOff>72390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5365"/>
          <a:ext cx="5778500" cy="203517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法人税、固定資産税等の増収により町税総額は増収となったものの、前年度に大型事業の完了などにより国庫支出金が減少したことを要因として、歳入総額は前年度比で減少している。また、歳出総額についても前年度の大型事業完了などにより歳出総額が減少したため、財政力指数は横ばいとなっている。</a:t>
          </a:r>
        </a:p>
      </xdr:txBody>
    </xdr:sp>
    <xdr:clientData/>
  </xdr:twoCellAnchor>
  <xdr:twoCellAnchor>
    <xdr:from>
      <xdr:col>3</xdr:col>
      <xdr:colOff>133350</xdr:colOff>
      <xdr:row>47</xdr:row>
      <xdr:rowOff>138430</xdr:rowOff>
    </xdr:from>
    <xdr:to>
      <xdr:col>27</xdr:col>
      <xdr:colOff>184150</xdr:colOff>
      <xdr:row>47</xdr:row>
      <xdr:rowOff>138430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65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168910</xdr:rowOff>
    </xdr:from>
    <xdr:ext cx="762000" cy="26289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5561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77470</xdr:rowOff>
    </xdr:from>
    <xdr:to>
      <xdr:col>27</xdr:col>
      <xdr:colOff>184150</xdr:colOff>
      <xdr:row>45</xdr:row>
      <xdr:rowOff>77470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92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6606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400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126365</xdr:rowOff>
    </xdr:from>
    <xdr:to>
      <xdr:col>27</xdr:col>
      <xdr:colOff>184150</xdr:colOff>
      <xdr:row>40</xdr:row>
      <xdr:rowOff>126365</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436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2730"/>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96520</xdr:rowOff>
    </xdr:from>
    <xdr:ext cx="762000" cy="25781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1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36830</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7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149225</xdr:rowOff>
    </xdr:from>
    <xdr:ext cx="762000" cy="2584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5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138430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80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141605</xdr:rowOff>
    </xdr:from>
    <xdr:to>
      <xdr:col>23</xdr:col>
      <xdr:colOff>133350</xdr:colOff>
      <xdr:row>45</xdr:row>
      <xdr:rowOff>118745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3805"/>
          <a:ext cx="0" cy="15201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89535</xdr:rowOff>
    </xdr:from>
    <xdr:ext cx="762000" cy="26352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478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0.27</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118745</xdr:rowOff>
    </xdr:from>
    <xdr:to>
      <xdr:col>24</xdr:col>
      <xdr:colOff>12700</xdr:colOff>
      <xdr:row>45</xdr:row>
      <xdr:rowOff>118745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33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56515</xdr:rowOff>
    </xdr:from>
    <xdr:ext cx="762000" cy="252730"/>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72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1.40</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141605</xdr:rowOff>
    </xdr:from>
    <xdr:to>
      <xdr:col>24</xdr:col>
      <xdr:colOff>12700</xdr:colOff>
      <xdr:row>36</xdr:row>
      <xdr:rowOff>141605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3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156845</xdr:rowOff>
    </xdr:from>
    <xdr:to>
      <xdr:col>23</xdr:col>
      <xdr:colOff>133350</xdr:colOff>
      <xdr:row>41</xdr:row>
      <xdr:rowOff>156845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862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13970</xdr:rowOff>
    </xdr:from>
    <xdr:ext cx="762000" cy="25908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14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41910</xdr:rowOff>
    </xdr:from>
    <xdr:to>
      <xdr:col>23</xdr:col>
      <xdr:colOff>184150</xdr:colOff>
      <xdr:row>42</xdr:row>
      <xdr:rowOff>143510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156845</xdr:rowOff>
    </xdr:from>
    <xdr:to>
      <xdr:col>19</xdr:col>
      <xdr:colOff>133350</xdr:colOff>
      <xdr:row>42</xdr:row>
      <xdr:rowOff>12065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8629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41910</xdr:rowOff>
    </xdr:from>
    <xdr:to>
      <xdr:col>19</xdr:col>
      <xdr:colOff>184150</xdr:colOff>
      <xdr:row>42</xdr:row>
      <xdr:rowOff>143510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127635</xdr:rowOff>
    </xdr:from>
    <xdr:ext cx="736600" cy="257810"/>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2853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12065</xdr:rowOff>
    </xdr:from>
    <xdr:to>
      <xdr:col>15</xdr:col>
      <xdr:colOff>82550</xdr:colOff>
      <xdr:row>42</xdr:row>
      <xdr:rowOff>38100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1296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54610</xdr:rowOff>
    </xdr:from>
    <xdr:to>
      <xdr:col>15</xdr:col>
      <xdr:colOff>133350</xdr:colOff>
      <xdr:row>42</xdr:row>
      <xdr:rowOff>156845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51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140970</xdr:rowOff>
    </xdr:from>
    <xdr:ext cx="756920" cy="259080"/>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4187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38100</xdr:rowOff>
    </xdr:from>
    <xdr:to>
      <xdr:col>11</xdr:col>
      <xdr:colOff>31750</xdr:colOff>
      <xdr:row>42</xdr:row>
      <xdr:rowOff>65405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3900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68580</xdr:rowOff>
    </xdr:from>
    <xdr:to>
      <xdr:col>11</xdr:col>
      <xdr:colOff>82550</xdr:colOff>
      <xdr:row>42</xdr:row>
      <xdr:rowOff>164465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6948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154940</xdr:rowOff>
    </xdr:from>
    <xdr:ext cx="756920" cy="25336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55840"/>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54610</xdr:rowOff>
    </xdr:from>
    <xdr:to>
      <xdr:col>7</xdr:col>
      <xdr:colOff>31750</xdr:colOff>
      <xdr:row>42</xdr:row>
      <xdr:rowOff>156845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51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140970</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1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135890</xdr:rowOff>
    </xdr:from>
    <xdr:ext cx="762000" cy="26289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9404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135890</xdr:rowOff>
    </xdr:from>
    <xdr:ext cx="762000" cy="26289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9404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135890</xdr:rowOff>
    </xdr:from>
    <xdr:ext cx="756920" cy="26289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94040"/>
          <a:ext cx="756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135890</xdr:rowOff>
    </xdr:from>
    <xdr:ext cx="756920" cy="26289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94040"/>
          <a:ext cx="756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135890</xdr:rowOff>
    </xdr:from>
    <xdr:ext cx="756920" cy="26289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94040"/>
          <a:ext cx="756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41</xdr:row>
      <xdr:rowOff>105410</xdr:rowOff>
    </xdr:from>
    <xdr:to>
      <xdr:col>23</xdr:col>
      <xdr:colOff>184150</xdr:colOff>
      <xdr:row>42</xdr:row>
      <xdr:rowOff>35560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122555</xdr:rowOff>
    </xdr:from>
    <xdr:ext cx="762000" cy="252730"/>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805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41</xdr:row>
      <xdr:rowOff>105410</xdr:rowOff>
    </xdr:from>
    <xdr:to>
      <xdr:col>19</xdr:col>
      <xdr:colOff>184150</xdr:colOff>
      <xdr:row>42</xdr:row>
      <xdr:rowOff>35560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46355</xdr:rowOff>
    </xdr:from>
    <xdr:ext cx="736600" cy="25908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04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41</xdr:row>
      <xdr:rowOff>132715</xdr:rowOff>
    </xdr:from>
    <xdr:to>
      <xdr:col>15</xdr:col>
      <xdr:colOff>133350</xdr:colOff>
      <xdr:row>42</xdr:row>
      <xdr:rowOff>62230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6216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72390</xdr:rowOff>
    </xdr:from>
    <xdr:ext cx="756920" cy="25908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3039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41</xdr:row>
      <xdr:rowOff>158750</xdr:rowOff>
    </xdr:from>
    <xdr:to>
      <xdr:col>11</xdr:col>
      <xdr:colOff>82550</xdr:colOff>
      <xdr:row>42</xdr:row>
      <xdr:rowOff>88900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99695</xdr:rowOff>
    </xdr:from>
    <xdr:ext cx="756920" cy="25400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5769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14605</xdr:rowOff>
    </xdr:from>
    <xdr:to>
      <xdr:col>7</xdr:col>
      <xdr:colOff>31750</xdr:colOff>
      <xdr:row>42</xdr:row>
      <xdr:rowOff>115570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1550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125730</xdr:rowOff>
    </xdr:from>
    <xdr:ext cx="762000" cy="25781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837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86360</xdr:rowOff>
    </xdr:from>
    <xdr:to>
      <xdr:col>27</xdr:col>
      <xdr:colOff>184150</xdr:colOff>
      <xdr:row>53</xdr:row>
      <xdr:rowOff>59055</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30310"/>
          <a:ext cx="5080000"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105410</xdr:rowOff>
    </xdr:from>
    <xdr:ext cx="1433830" cy="32131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45" y="9192260"/>
          <a:ext cx="1433830" cy="3213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79375</xdr:rowOff>
    </xdr:from>
    <xdr:ext cx="1650365" cy="3727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55" y="9166225"/>
          <a:ext cx="1650365" cy="372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171450</xdr:rowOff>
    </xdr:from>
    <xdr:to>
      <xdr:col>35</xdr:col>
      <xdr:colOff>95250</xdr:colOff>
      <xdr:row>54</xdr:row>
      <xdr:rowOff>79375</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685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13335</xdr:rowOff>
    </xdr:from>
    <xdr:to>
      <xdr:col>35</xdr:col>
      <xdr:colOff>95250</xdr:colOff>
      <xdr:row>55</xdr:row>
      <xdr:rowOff>99060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63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90/99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171450</xdr:rowOff>
    </xdr:from>
    <xdr:to>
      <xdr:col>42</xdr:col>
      <xdr:colOff>25400</xdr:colOff>
      <xdr:row>54</xdr:row>
      <xdr:rowOff>79375</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6850"/>
          <a:ext cx="1270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13335</xdr:rowOff>
    </xdr:from>
    <xdr:to>
      <xdr:col>42</xdr:col>
      <xdr:colOff>25400</xdr:colOff>
      <xdr:row>55</xdr:row>
      <xdr:rowOff>99060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635"/>
          <a:ext cx="1270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171450</xdr:rowOff>
    </xdr:from>
    <xdr:to>
      <xdr:col>49</xdr:col>
      <xdr:colOff>19050</xdr:colOff>
      <xdr:row>54</xdr:row>
      <xdr:rowOff>79375</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6850"/>
          <a:ext cx="1270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54</xdr:row>
      <xdr:rowOff>13335</xdr:rowOff>
    </xdr:from>
    <xdr:to>
      <xdr:col>49</xdr:col>
      <xdr:colOff>19050</xdr:colOff>
      <xdr:row>55</xdr:row>
      <xdr:rowOff>99060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635"/>
          <a:ext cx="1270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164465</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94215"/>
          <a:ext cx="5080000" cy="240728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164465</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94215"/>
          <a:ext cx="6032500"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164465</xdr:rowOff>
    </xdr:from>
    <xdr:to>
      <xdr:col>46</xdr:col>
      <xdr:colOff>203200</xdr:colOff>
      <xdr:row>57</xdr:row>
      <xdr:rowOff>72390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94215"/>
          <a:ext cx="3810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138430</xdr:rowOff>
    </xdr:from>
    <xdr:to>
      <xdr:col>56</xdr:col>
      <xdr:colOff>203200</xdr:colOff>
      <xdr:row>69</xdr:row>
      <xdr:rowOff>112395</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11080"/>
          <a:ext cx="5778500"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本町では、過去の大規模投資に伴う公債費負担が大きく、公共施設等の老朽化に伴う維持管理の増加が続いていることなどから、経常収支比率は全国平均よりも高い値が続いている。　</a:t>
          </a:r>
        </a:p>
        <a:p>
          <a:r>
            <a:rPr kumimoji="1" lang="ja-JP" altLang="en-US" sz="1300">
              <a:solidFill>
                <a:sysClr val="windowText" lastClr="000000"/>
              </a:solidFill>
              <a:latin typeface="ＭＳ Ｐゴシック"/>
              <a:ea typeface="ＭＳ Ｐゴシック"/>
            </a:rPr>
            <a:t>　令和元年度においては、経常経費にかかる歳入及び歳出一般財源総額はどちらも増加としているが、人件費・物件費などの歳出一般財源の伸びに対し、町税を主因とする歳入一般財源の伸びが大きかったため、経常収支比率は前年度の98.9％から97.0％と良化した。</a:t>
          </a:r>
        </a:p>
      </xdr:txBody>
    </xdr:sp>
    <xdr:clientData/>
  </xdr:twoCellAnchor>
  <xdr:oneCellAnchor>
    <xdr:from>
      <xdr:col>3</xdr:col>
      <xdr:colOff>95250</xdr:colOff>
      <xdr:row>54</xdr:row>
      <xdr:rowOff>145415</xdr:rowOff>
    </xdr:from>
    <xdr:ext cx="293370" cy="22923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403715"/>
          <a:ext cx="293370"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30480</xdr:rowOff>
    </xdr:from>
    <xdr:ext cx="762000" cy="262890"/>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6053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66</xdr:row>
      <xdr:rowOff>86360</xdr:rowOff>
    </xdr:from>
    <xdr:to>
      <xdr:col>27</xdr:col>
      <xdr:colOff>184150</xdr:colOff>
      <xdr:row>66</xdr:row>
      <xdr:rowOff>86360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4020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116205</xdr:rowOff>
    </xdr:from>
    <xdr:ext cx="762000" cy="26924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6045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171450</xdr:rowOff>
    </xdr:from>
    <xdr:to>
      <xdr:col>27</xdr:col>
      <xdr:colOff>184150</xdr:colOff>
      <xdr:row>62</xdr:row>
      <xdr:rowOff>171450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8013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23495</xdr:rowOff>
    </xdr:from>
    <xdr:ext cx="762000" cy="26860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339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79375</xdr:rowOff>
    </xdr:from>
    <xdr:to>
      <xdr:col>27</xdr:col>
      <xdr:colOff>184150</xdr:colOff>
      <xdr:row>59</xdr:row>
      <xdr:rowOff>79375</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49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109855</xdr:rowOff>
    </xdr:from>
    <xdr:ext cx="762000" cy="26416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5395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164465</xdr:rowOff>
    </xdr:from>
    <xdr:to>
      <xdr:col>27</xdr:col>
      <xdr:colOff>184150</xdr:colOff>
      <xdr:row>55</xdr:row>
      <xdr:rowOff>164465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942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17780</xdr:rowOff>
    </xdr:from>
    <xdr:ext cx="762000" cy="26352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753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164465</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94215"/>
          <a:ext cx="5080000" cy="24072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87630</xdr:rowOff>
    </xdr:from>
    <xdr:to>
      <xdr:col>23</xdr:col>
      <xdr:colOff>133350</xdr:colOff>
      <xdr:row>66</xdr:row>
      <xdr:rowOff>67310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31730"/>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38100</xdr:rowOff>
    </xdr:from>
    <xdr:ext cx="762000" cy="269240"/>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5380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67310</xdr:rowOff>
    </xdr:from>
    <xdr:to>
      <xdr:col>24</xdr:col>
      <xdr:colOff>12700</xdr:colOff>
      <xdr:row>66</xdr:row>
      <xdr:rowOff>67310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83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171450</xdr:rowOff>
    </xdr:from>
    <xdr:ext cx="762000" cy="269240"/>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7265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77.3</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87630</xdr:rowOff>
    </xdr:from>
    <xdr:to>
      <xdr:col>24</xdr:col>
      <xdr:colOff>12700</xdr:colOff>
      <xdr:row>58</xdr:row>
      <xdr:rowOff>87630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31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76200</xdr:rowOff>
    </xdr:from>
    <xdr:to>
      <xdr:col>23</xdr:col>
      <xdr:colOff>133350</xdr:colOff>
      <xdr:row>66</xdr:row>
      <xdr:rowOff>17780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1220450"/>
          <a:ext cx="8382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52070</xdr:rowOff>
    </xdr:from>
    <xdr:ext cx="762000" cy="26352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81970"/>
          <a:ext cx="76200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34925</xdr:rowOff>
    </xdr:from>
    <xdr:to>
      <xdr:col>23</xdr:col>
      <xdr:colOff>184150</xdr:colOff>
      <xdr:row>63</xdr:row>
      <xdr:rowOff>140335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3627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144780</xdr:rowOff>
    </xdr:from>
    <xdr:to>
      <xdr:col>19</xdr:col>
      <xdr:colOff>133350</xdr:colOff>
      <xdr:row>66</xdr:row>
      <xdr:rowOff>17780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28903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9525</xdr:rowOff>
    </xdr:from>
    <xdr:to>
      <xdr:col>19</xdr:col>
      <xdr:colOff>184150</xdr:colOff>
      <xdr:row>63</xdr:row>
      <xdr:rowOff>114935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1087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125730</xdr:rowOff>
    </xdr:from>
    <xdr:ext cx="736600" cy="269240"/>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84180"/>
          <a:ext cx="7366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65</xdr:row>
      <xdr:rowOff>144780</xdr:rowOff>
    </xdr:from>
    <xdr:to>
      <xdr:col>15</xdr:col>
      <xdr:colOff>82550</xdr:colOff>
      <xdr:row>65</xdr:row>
      <xdr:rowOff>144780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2890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162560</xdr:rowOff>
    </xdr:from>
    <xdr:to>
      <xdr:col>15</xdr:col>
      <xdr:colOff>133350</xdr:colOff>
      <xdr:row>63</xdr:row>
      <xdr:rowOff>90170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924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100965</xdr:rowOff>
    </xdr:from>
    <xdr:ext cx="756920" cy="262890"/>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59415"/>
          <a:ext cx="756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118745</xdr:rowOff>
    </xdr:from>
    <xdr:to>
      <xdr:col>11</xdr:col>
      <xdr:colOff>31750</xdr:colOff>
      <xdr:row>65</xdr:row>
      <xdr:rowOff>144780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920095"/>
          <a:ext cx="889000" cy="368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90170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924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100965</xdr:rowOff>
    </xdr:from>
    <xdr:ext cx="756920" cy="262890"/>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59415"/>
          <a:ext cx="756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61</xdr:row>
      <xdr:rowOff>121285</xdr:rowOff>
    </xdr:from>
    <xdr:to>
      <xdr:col>7</xdr:col>
      <xdr:colOff>31750</xdr:colOff>
      <xdr:row>62</xdr:row>
      <xdr:rowOff>48895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797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59055</xdr:rowOff>
    </xdr:from>
    <xdr:ext cx="762000" cy="26797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346055"/>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171450</xdr:rowOff>
    </xdr:from>
    <xdr:ext cx="762000" cy="269240"/>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200150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171450</xdr:rowOff>
    </xdr:from>
    <xdr:ext cx="762000" cy="26924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200150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171450</xdr:rowOff>
    </xdr:from>
    <xdr:ext cx="756920" cy="26924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2001500"/>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171450</xdr:rowOff>
    </xdr:from>
    <xdr:ext cx="756920" cy="26924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2001500"/>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171450</xdr:rowOff>
    </xdr:from>
    <xdr:ext cx="756920" cy="26924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2001500"/>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65</xdr:row>
      <xdr:rowOff>22860</xdr:rowOff>
    </xdr:from>
    <xdr:to>
      <xdr:col>23</xdr:col>
      <xdr:colOff>184150</xdr:colOff>
      <xdr:row>65</xdr:row>
      <xdr:rowOff>128270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16711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171450</xdr:rowOff>
    </xdr:from>
    <xdr:ext cx="762000" cy="269240"/>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14425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142240</xdr:rowOff>
    </xdr:from>
    <xdr:to>
      <xdr:col>19</xdr:col>
      <xdr:colOff>184150</xdr:colOff>
      <xdr:row>66</xdr:row>
      <xdr:rowOff>69850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2864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53975</xdr:rowOff>
    </xdr:from>
    <xdr:ext cx="736600" cy="26352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369675"/>
          <a:ext cx="7366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91440</xdr:rowOff>
    </xdr:from>
    <xdr:to>
      <xdr:col>15</xdr:col>
      <xdr:colOff>133350</xdr:colOff>
      <xdr:row>66</xdr:row>
      <xdr:rowOff>19050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2356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3810</xdr:rowOff>
    </xdr:from>
    <xdr:ext cx="756920" cy="269240"/>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319510"/>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65</xdr:row>
      <xdr:rowOff>91440</xdr:rowOff>
    </xdr:from>
    <xdr:to>
      <xdr:col>11</xdr:col>
      <xdr:colOff>82550</xdr:colOff>
      <xdr:row>66</xdr:row>
      <xdr:rowOff>19050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2356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3810</xdr:rowOff>
    </xdr:from>
    <xdr:ext cx="756920" cy="26924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319510"/>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66040</xdr:rowOff>
    </xdr:from>
    <xdr:to>
      <xdr:col>7</xdr:col>
      <xdr:colOff>31750</xdr:colOff>
      <xdr:row>63</xdr:row>
      <xdr:rowOff>171450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86739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155575</xdr:rowOff>
    </xdr:from>
    <xdr:ext cx="762000" cy="26352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95692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125095</xdr:rowOff>
    </xdr:from>
    <xdr:to>
      <xdr:col>27</xdr:col>
      <xdr:colOff>184150</xdr:colOff>
      <xdr:row>75</xdr:row>
      <xdr:rowOff>99060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40945"/>
          <a:ext cx="50800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145415</xdr:rowOff>
    </xdr:from>
    <xdr:ext cx="3213735" cy="31813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910" y="13004165"/>
          <a:ext cx="3213735" cy="3181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118745</xdr:rowOff>
    </xdr:from>
    <xdr:ext cx="1650365" cy="3727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090" y="12977495"/>
          <a:ext cx="1650365" cy="372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[129,736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33020</xdr:rowOff>
    </xdr:from>
    <xdr:to>
      <xdr:col>35</xdr:col>
      <xdr:colOff>95250</xdr:colOff>
      <xdr:row>76</xdr:row>
      <xdr:rowOff>118745</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177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52705</xdr:rowOff>
    </xdr:from>
    <xdr:to>
      <xdr:col>35</xdr:col>
      <xdr:colOff>95250</xdr:colOff>
      <xdr:row>77</xdr:row>
      <xdr:rowOff>138430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290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33020</xdr:rowOff>
    </xdr:from>
    <xdr:to>
      <xdr:col>42</xdr:col>
      <xdr:colOff>25400</xdr:colOff>
      <xdr:row>76</xdr:row>
      <xdr:rowOff>118745</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1770"/>
          <a:ext cx="1270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52705</xdr:rowOff>
    </xdr:from>
    <xdr:to>
      <xdr:col>42</xdr:col>
      <xdr:colOff>25400</xdr:colOff>
      <xdr:row>77</xdr:row>
      <xdr:rowOff>138430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2905"/>
          <a:ext cx="1270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33020</xdr:rowOff>
    </xdr:from>
    <xdr:to>
      <xdr:col>49</xdr:col>
      <xdr:colOff>19050</xdr:colOff>
      <xdr:row>76</xdr:row>
      <xdr:rowOff>118745</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1770"/>
          <a:ext cx="1270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76</xdr:row>
      <xdr:rowOff>52705</xdr:rowOff>
    </xdr:from>
    <xdr:to>
      <xdr:col>49</xdr:col>
      <xdr:colOff>19050</xdr:colOff>
      <xdr:row>77</xdr:row>
      <xdr:rowOff>138430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2905"/>
          <a:ext cx="1270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143,808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26035</xdr:rowOff>
    </xdr:from>
    <xdr:to>
      <xdr:col>27</xdr:col>
      <xdr:colOff>184150</xdr:colOff>
      <xdr:row>92</xdr:row>
      <xdr:rowOff>39370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9135"/>
          <a:ext cx="5080000" cy="241363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26035</xdr:rowOff>
    </xdr:from>
    <xdr:to>
      <xdr:col>57</xdr:col>
      <xdr:colOff>120650</xdr:colOff>
      <xdr:row>92</xdr:row>
      <xdr:rowOff>39370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9135"/>
          <a:ext cx="6032500" cy="2413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26035</xdr:rowOff>
    </xdr:from>
    <xdr:to>
      <xdr:col>46</xdr:col>
      <xdr:colOff>203200</xdr:colOff>
      <xdr:row>79</xdr:row>
      <xdr:rowOff>112395</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9135"/>
          <a:ext cx="3810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151765</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77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人件費については、これまで行財政改革の取組みにより人件費総額の抑制を行ってきたが、行政需要及び職員数の増加などにより微増となっている。　　</a:t>
          </a:r>
          <a:r>
            <a:rPr kumimoji="1" lang="ja-JP" altLang="en-US" sz="1300">
              <a:solidFill>
                <a:srgbClr val="FF0000"/>
              </a:solidFill>
              <a:latin typeface="ＭＳ Ｐゴシック"/>
              <a:ea typeface="ＭＳ Ｐゴシック"/>
            </a:rPr>
            <a:t>　</a:t>
          </a:r>
        </a:p>
        <a:p>
          <a:r>
            <a:rPr kumimoji="1" lang="ja-JP" altLang="en-US" sz="1300">
              <a:solidFill>
                <a:sysClr val="windowText" lastClr="000000"/>
              </a:solidFill>
              <a:latin typeface="ＭＳ Ｐゴシック"/>
              <a:ea typeface="ＭＳ Ｐゴシック"/>
            </a:rPr>
            <a:t>物件費等については、労務単価の上昇により各種委託費が増加傾向となっている。</a:t>
          </a:r>
        </a:p>
      </xdr:txBody>
    </xdr:sp>
    <xdr:clientData/>
  </xdr:twoCellAnchor>
  <xdr:oneCellAnchor>
    <xdr:from>
      <xdr:col>3</xdr:col>
      <xdr:colOff>95250</xdr:colOff>
      <xdr:row>77</xdr:row>
      <xdr:rowOff>6985</xdr:rowOff>
    </xdr:from>
    <xdr:ext cx="344805" cy="22923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635"/>
          <a:ext cx="34480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39370</xdr:rowOff>
    </xdr:from>
    <xdr:to>
      <xdr:col>27</xdr:col>
      <xdr:colOff>184150</xdr:colOff>
      <xdr:row>92</xdr:row>
      <xdr:rowOff>39370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277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69850</xdr:rowOff>
    </xdr:from>
    <xdr:ext cx="762000" cy="269240"/>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7180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156210</xdr:rowOff>
    </xdr:from>
    <xdr:to>
      <xdr:col>27</xdr:col>
      <xdr:colOff>184150</xdr:colOff>
      <xdr:row>89</xdr:row>
      <xdr:rowOff>156210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152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8890</xdr:rowOff>
    </xdr:from>
    <xdr:ext cx="762000" cy="26416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94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93980</xdr:rowOff>
    </xdr:from>
    <xdr:to>
      <xdr:col>27</xdr:col>
      <xdr:colOff>184150</xdr:colOff>
      <xdr:row>87</xdr:row>
      <xdr:rowOff>93980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101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124460</xdr:rowOff>
    </xdr:from>
    <xdr:ext cx="762000" cy="26352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916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33020</xdr:rowOff>
    </xdr:from>
    <xdr:to>
      <xdr:col>27</xdr:col>
      <xdr:colOff>184150</xdr:colOff>
      <xdr:row>85</xdr:row>
      <xdr:rowOff>33020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627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63500</xdr:rowOff>
    </xdr:from>
    <xdr:ext cx="762000" cy="26289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530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149860</xdr:rowOff>
    </xdr:from>
    <xdr:to>
      <xdr:col>27</xdr:col>
      <xdr:colOff>184150</xdr:colOff>
      <xdr:row>82</xdr:row>
      <xdr:rowOff>149860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87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6924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80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87630</xdr:rowOff>
    </xdr:from>
    <xdr:to>
      <xdr:col>27</xdr:col>
      <xdr:colOff>184150</xdr:colOff>
      <xdr:row>80</xdr:row>
      <xdr:rowOff>87630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36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118110</xdr:rowOff>
    </xdr:from>
    <xdr:ext cx="762000" cy="26924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6266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26035</xdr:rowOff>
    </xdr:from>
    <xdr:to>
      <xdr:col>27</xdr:col>
      <xdr:colOff>184150</xdr:colOff>
      <xdr:row>78</xdr:row>
      <xdr:rowOff>26035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913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56515</xdr:rowOff>
    </xdr:from>
    <xdr:ext cx="762000" cy="26352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816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26035</xdr:rowOff>
    </xdr:from>
    <xdr:to>
      <xdr:col>27</xdr:col>
      <xdr:colOff>184150</xdr:colOff>
      <xdr:row>92</xdr:row>
      <xdr:rowOff>39370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9135"/>
          <a:ext cx="5080000" cy="2413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151130</xdr:rowOff>
    </xdr:from>
    <xdr:to>
      <xdr:col>23</xdr:col>
      <xdr:colOff>133350</xdr:colOff>
      <xdr:row>90</xdr:row>
      <xdr:rowOff>23495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8580"/>
          <a:ext cx="0" cy="14154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171450</xdr:rowOff>
    </xdr:from>
    <xdr:ext cx="762000" cy="269240"/>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3050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255,450</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23495</xdr:rowOff>
    </xdr:from>
    <xdr:to>
      <xdr:col>24</xdr:col>
      <xdr:colOff>12700</xdr:colOff>
      <xdr:row>90</xdr:row>
      <xdr:rowOff>23495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53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62230</xdr:rowOff>
    </xdr:from>
    <xdr:ext cx="762000" cy="267970"/>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8230"/>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78,900</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151130</xdr:rowOff>
    </xdr:from>
    <xdr:to>
      <xdr:col>24</xdr:col>
      <xdr:colOff>12700</xdr:colOff>
      <xdr:row>81</xdr:row>
      <xdr:rowOff>151130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167640</xdr:rowOff>
    </xdr:from>
    <xdr:to>
      <xdr:col>23</xdr:col>
      <xdr:colOff>133350</xdr:colOff>
      <xdr:row>84</xdr:row>
      <xdr:rowOff>41910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39799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86360</xdr:rowOff>
    </xdr:from>
    <xdr:ext cx="762000" cy="26352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45260"/>
          <a:ext cx="76200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117,910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68580</xdr:rowOff>
    </xdr:from>
    <xdr:to>
      <xdr:col>23</xdr:col>
      <xdr:colOff>184150</xdr:colOff>
      <xdr:row>83</xdr:row>
      <xdr:rowOff>171450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9893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142240</xdr:rowOff>
    </xdr:from>
    <xdr:to>
      <xdr:col>19</xdr:col>
      <xdr:colOff>133350</xdr:colOff>
      <xdr:row>83</xdr:row>
      <xdr:rowOff>167640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37259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68580</xdr:rowOff>
    </xdr:from>
    <xdr:to>
      <xdr:col>19</xdr:col>
      <xdr:colOff>184150</xdr:colOff>
      <xdr:row>83</xdr:row>
      <xdr:rowOff>171450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9893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6985</xdr:rowOff>
    </xdr:from>
    <xdr:ext cx="736600" cy="264160"/>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065885"/>
          <a:ext cx="7366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117,951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128270</xdr:rowOff>
    </xdr:from>
    <xdr:to>
      <xdr:col>15</xdr:col>
      <xdr:colOff>82550</xdr:colOff>
      <xdr:row>83</xdr:row>
      <xdr:rowOff>142240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3586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35560</xdr:rowOff>
    </xdr:from>
    <xdr:to>
      <xdr:col>15</xdr:col>
      <xdr:colOff>133350</xdr:colOff>
      <xdr:row>83</xdr:row>
      <xdr:rowOff>140970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6591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151765</xdr:rowOff>
    </xdr:from>
    <xdr:ext cx="756920" cy="269240"/>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3921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114,005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83</xdr:row>
      <xdr:rowOff>121920</xdr:rowOff>
    </xdr:from>
    <xdr:to>
      <xdr:col>11</xdr:col>
      <xdr:colOff>31750</xdr:colOff>
      <xdr:row>83</xdr:row>
      <xdr:rowOff>128270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3522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32385</xdr:rowOff>
    </xdr:from>
    <xdr:to>
      <xdr:col>11</xdr:col>
      <xdr:colOff>82550</xdr:colOff>
      <xdr:row>83</xdr:row>
      <xdr:rowOff>137795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273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148590</xdr:rowOff>
    </xdr:from>
    <xdr:ext cx="756920" cy="269240"/>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36040"/>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113,613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168275</xdr:rowOff>
    </xdr:from>
    <xdr:to>
      <xdr:col>7</xdr:col>
      <xdr:colOff>31750</xdr:colOff>
      <xdr:row>83</xdr:row>
      <xdr:rowOff>95250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2717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106045</xdr:rowOff>
    </xdr:from>
    <xdr:ext cx="762000" cy="26924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99349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108,571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36830</xdr:rowOff>
    </xdr:from>
    <xdr:ext cx="762000" cy="269240"/>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1023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36830</xdr:rowOff>
    </xdr:from>
    <xdr:ext cx="762000" cy="26924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1023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36830</xdr:rowOff>
    </xdr:from>
    <xdr:ext cx="756920" cy="26924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10230"/>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36830</xdr:rowOff>
    </xdr:from>
    <xdr:ext cx="756920" cy="26924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10230"/>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36830</xdr:rowOff>
    </xdr:from>
    <xdr:ext cx="756920" cy="26924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10230"/>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83</xdr:row>
      <xdr:rowOff>167005</xdr:rowOff>
    </xdr:from>
    <xdr:to>
      <xdr:col>23</xdr:col>
      <xdr:colOff>184150</xdr:colOff>
      <xdr:row>84</xdr:row>
      <xdr:rowOff>93980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39735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137795</xdr:rowOff>
    </xdr:from>
    <xdr:ext cx="762000" cy="269240"/>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36814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129,736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114935</xdr:rowOff>
    </xdr:from>
    <xdr:to>
      <xdr:col>19</xdr:col>
      <xdr:colOff>184150</xdr:colOff>
      <xdr:row>84</xdr:row>
      <xdr:rowOff>42545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3452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26035</xdr:rowOff>
    </xdr:from>
    <xdr:ext cx="736600" cy="26797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427835"/>
          <a:ext cx="7366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123,452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89535</xdr:rowOff>
    </xdr:from>
    <xdr:to>
      <xdr:col>15</xdr:col>
      <xdr:colOff>133350</xdr:colOff>
      <xdr:row>84</xdr:row>
      <xdr:rowOff>17780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3198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1270</xdr:rowOff>
    </xdr:from>
    <xdr:ext cx="756920" cy="26924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403070"/>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120,438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83</xdr:row>
      <xdr:rowOff>76200</xdr:rowOff>
    </xdr:from>
    <xdr:to>
      <xdr:col>11</xdr:col>
      <xdr:colOff>82550</xdr:colOff>
      <xdr:row>84</xdr:row>
      <xdr:rowOff>3175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30655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165100</xdr:rowOff>
    </xdr:from>
    <xdr:ext cx="756920" cy="26797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395450"/>
          <a:ext cx="75692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118,829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83</xdr:row>
      <xdr:rowOff>69215</xdr:rowOff>
    </xdr:from>
    <xdr:to>
      <xdr:col>7</xdr:col>
      <xdr:colOff>31750</xdr:colOff>
      <xdr:row>83</xdr:row>
      <xdr:rowOff>171450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299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158750</xdr:rowOff>
    </xdr:from>
    <xdr:ext cx="762000" cy="26352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3891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117,996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125095</xdr:rowOff>
    </xdr:from>
    <xdr:to>
      <xdr:col>85</xdr:col>
      <xdr:colOff>95250</xdr:colOff>
      <xdr:row>75</xdr:row>
      <xdr:rowOff>99060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40945"/>
          <a:ext cx="50800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145415</xdr:rowOff>
    </xdr:from>
    <xdr:ext cx="1648460" cy="31813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230" y="13004165"/>
          <a:ext cx="1648460" cy="3181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118745</xdr:rowOff>
    </xdr:from>
    <xdr:ext cx="1645285" cy="3727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770" y="12977495"/>
          <a:ext cx="1645285" cy="372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33020</xdr:rowOff>
    </xdr:from>
    <xdr:to>
      <xdr:col>93</xdr:col>
      <xdr:colOff>6350</xdr:colOff>
      <xdr:row>76</xdr:row>
      <xdr:rowOff>118745</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1770"/>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52705</xdr:rowOff>
    </xdr:from>
    <xdr:to>
      <xdr:col>93</xdr:col>
      <xdr:colOff>6350</xdr:colOff>
      <xdr:row>77</xdr:row>
      <xdr:rowOff>138430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290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33020</xdr:rowOff>
    </xdr:from>
    <xdr:to>
      <xdr:col>99</xdr:col>
      <xdr:colOff>146050</xdr:colOff>
      <xdr:row>76</xdr:row>
      <xdr:rowOff>118745</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1770"/>
          <a:ext cx="1270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52705</xdr:rowOff>
    </xdr:from>
    <xdr:to>
      <xdr:col>99</xdr:col>
      <xdr:colOff>146050</xdr:colOff>
      <xdr:row>77</xdr:row>
      <xdr:rowOff>138430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2905"/>
          <a:ext cx="1270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33020</xdr:rowOff>
    </xdr:from>
    <xdr:to>
      <xdr:col>106</xdr:col>
      <xdr:colOff>139700</xdr:colOff>
      <xdr:row>76</xdr:row>
      <xdr:rowOff>118745</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1770"/>
          <a:ext cx="1270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52705</xdr:rowOff>
    </xdr:from>
    <xdr:to>
      <xdr:col>106</xdr:col>
      <xdr:colOff>139700</xdr:colOff>
      <xdr:row>77</xdr:row>
      <xdr:rowOff>138430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2905"/>
          <a:ext cx="1270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26035</xdr:rowOff>
    </xdr:from>
    <xdr:to>
      <xdr:col>85</xdr:col>
      <xdr:colOff>95250</xdr:colOff>
      <xdr:row>92</xdr:row>
      <xdr:rowOff>39370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9135"/>
          <a:ext cx="5080000" cy="241363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26035</xdr:rowOff>
    </xdr:from>
    <xdr:to>
      <xdr:col>115</xdr:col>
      <xdr:colOff>31750</xdr:colOff>
      <xdr:row>92</xdr:row>
      <xdr:rowOff>39370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9135"/>
          <a:ext cx="6032500" cy="2413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26035</xdr:rowOff>
    </xdr:from>
    <xdr:to>
      <xdr:col>104</xdr:col>
      <xdr:colOff>114300</xdr:colOff>
      <xdr:row>79</xdr:row>
      <xdr:rowOff>112395</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9135"/>
          <a:ext cx="3810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151765</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77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ラスパイレス指数は、類似団体平均を上回っており、引き続き比較的給与水準の高い若年層の水準適正化や各種手当、昇給の見直しなどにより給与水準の適正化に努める。</a:t>
          </a:r>
        </a:p>
      </xdr:txBody>
    </xdr:sp>
    <xdr:clientData/>
  </xdr:twoCellAnchor>
  <xdr:twoCellAnchor>
    <xdr:from>
      <xdr:col>61</xdr:col>
      <xdr:colOff>44450</xdr:colOff>
      <xdr:row>92</xdr:row>
      <xdr:rowOff>39370</xdr:rowOff>
    </xdr:from>
    <xdr:to>
      <xdr:col>85</xdr:col>
      <xdr:colOff>95250</xdr:colOff>
      <xdr:row>92</xdr:row>
      <xdr:rowOff>39370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277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69850</xdr:rowOff>
    </xdr:from>
    <xdr:ext cx="756920" cy="269240"/>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71800"/>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37465</xdr:rowOff>
    </xdr:from>
    <xdr:to>
      <xdr:col>85</xdr:col>
      <xdr:colOff>95250</xdr:colOff>
      <xdr:row>90</xdr:row>
      <xdr:rowOff>37465</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796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67945</xdr:rowOff>
    </xdr:from>
    <xdr:ext cx="756920" cy="262890"/>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6995"/>
          <a:ext cx="756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35560</xdr:rowOff>
    </xdr:from>
    <xdr:to>
      <xdr:col>85</xdr:col>
      <xdr:colOff>95250</xdr:colOff>
      <xdr:row>88</xdr:row>
      <xdr:rowOff>35560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31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66040</xdr:rowOff>
    </xdr:from>
    <xdr:ext cx="756920" cy="26289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82190"/>
          <a:ext cx="756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33655</xdr:rowOff>
    </xdr:from>
    <xdr:to>
      <xdr:col>85</xdr:col>
      <xdr:colOff>95250</xdr:colOff>
      <xdr:row>86</xdr:row>
      <xdr:rowOff>33655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83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64135</xdr:rowOff>
    </xdr:from>
    <xdr:ext cx="756920" cy="26289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7385"/>
          <a:ext cx="756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32385</xdr:rowOff>
    </xdr:from>
    <xdr:to>
      <xdr:col>85</xdr:col>
      <xdr:colOff>95250</xdr:colOff>
      <xdr:row>84</xdr:row>
      <xdr:rowOff>32385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41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62230</xdr:rowOff>
    </xdr:from>
    <xdr:ext cx="756920" cy="26797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2580"/>
          <a:ext cx="75692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30480</xdr:rowOff>
    </xdr:from>
    <xdr:to>
      <xdr:col>85</xdr:col>
      <xdr:colOff>95250</xdr:colOff>
      <xdr:row>82</xdr:row>
      <xdr:rowOff>30480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93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60325</xdr:rowOff>
    </xdr:from>
    <xdr:ext cx="756920" cy="26797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7775"/>
          <a:ext cx="75692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27940</xdr:rowOff>
    </xdr:from>
    <xdr:to>
      <xdr:col>85</xdr:col>
      <xdr:colOff>95250</xdr:colOff>
      <xdr:row>80</xdr:row>
      <xdr:rowOff>27940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94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58420</xdr:rowOff>
    </xdr:from>
    <xdr:ext cx="756920" cy="26797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2970"/>
          <a:ext cx="75692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26035</xdr:rowOff>
    </xdr:from>
    <xdr:to>
      <xdr:col>85</xdr:col>
      <xdr:colOff>95250</xdr:colOff>
      <xdr:row>78</xdr:row>
      <xdr:rowOff>26035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913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56515</xdr:rowOff>
    </xdr:from>
    <xdr:ext cx="756920" cy="26352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8165"/>
          <a:ext cx="7569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26035</xdr:rowOff>
    </xdr:from>
    <xdr:to>
      <xdr:col>85</xdr:col>
      <xdr:colOff>95250</xdr:colOff>
      <xdr:row>92</xdr:row>
      <xdr:rowOff>39370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9135"/>
          <a:ext cx="5080000" cy="2413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153670</xdr:rowOff>
    </xdr:from>
    <xdr:to>
      <xdr:col>81</xdr:col>
      <xdr:colOff>44450</xdr:colOff>
      <xdr:row>89</xdr:row>
      <xdr:rowOff>144780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69670"/>
          <a:ext cx="0" cy="15341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115570</xdr:rowOff>
    </xdr:from>
    <xdr:ext cx="762000" cy="269240"/>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7462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144780</xdr:rowOff>
    </xdr:from>
    <xdr:to>
      <xdr:col>81</xdr:col>
      <xdr:colOff>133350</xdr:colOff>
      <xdr:row>89</xdr:row>
      <xdr:rowOff>144780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03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65405</xdr:rowOff>
    </xdr:from>
    <xdr:ext cx="762000" cy="262890"/>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0995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92.7</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153670</xdr:rowOff>
    </xdr:from>
    <xdr:to>
      <xdr:col>81</xdr:col>
      <xdr:colOff>133350</xdr:colOff>
      <xdr:row>80</xdr:row>
      <xdr:rowOff>153670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69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171450</xdr:rowOff>
    </xdr:from>
    <xdr:to>
      <xdr:col>81</xdr:col>
      <xdr:colOff>44450</xdr:colOff>
      <xdr:row>87</xdr:row>
      <xdr:rowOff>17780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1615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69215</xdr:rowOff>
    </xdr:from>
    <xdr:ext cx="762000" cy="269240"/>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71015"/>
          <a:ext cx="76200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52070</xdr:rowOff>
    </xdr:from>
    <xdr:to>
      <xdr:col>81</xdr:col>
      <xdr:colOff>95250</xdr:colOff>
      <xdr:row>85</xdr:row>
      <xdr:rowOff>157480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2532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171450</xdr:rowOff>
    </xdr:from>
    <xdr:to>
      <xdr:col>77</xdr:col>
      <xdr:colOff>44450</xdr:colOff>
      <xdr:row>87</xdr:row>
      <xdr:rowOff>52705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91615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15875</xdr:rowOff>
    </xdr:from>
    <xdr:to>
      <xdr:col>77</xdr:col>
      <xdr:colOff>95250</xdr:colOff>
      <xdr:row>85</xdr:row>
      <xdr:rowOff>121285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912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132080</xdr:rowOff>
    </xdr:from>
    <xdr:ext cx="736600" cy="262890"/>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62430"/>
          <a:ext cx="7366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87</xdr:row>
      <xdr:rowOff>52705</xdr:rowOff>
    </xdr:from>
    <xdr:to>
      <xdr:col>72</xdr:col>
      <xdr:colOff>203200</xdr:colOff>
      <xdr:row>87</xdr:row>
      <xdr:rowOff>106045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96885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33655</xdr:rowOff>
    </xdr:from>
    <xdr:to>
      <xdr:col>73</xdr:col>
      <xdr:colOff>44450</xdr:colOff>
      <xdr:row>85</xdr:row>
      <xdr:rowOff>139065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0690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149860</xdr:rowOff>
    </xdr:from>
    <xdr:ext cx="756920" cy="269240"/>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80210"/>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87</xdr:row>
      <xdr:rowOff>106045</xdr:rowOff>
    </xdr:from>
    <xdr:to>
      <xdr:col>68</xdr:col>
      <xdr:colOff>152400</xdr:colOff>
      <xdr:row>88</xdr:row>
      <xdr:rowOff>17780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02219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33655</xdr:rowOff>
    </xdr:from>
    <xdr:to>
      <xdr:col>68</xdr:col>
      <xdr:colOff>203200</xdr:colOff>
      <xdr:row>85</xdr:row>
      <xdr:rowOff>139065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0690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149860</xdr:rowOff>
    </xdr:from>
    <xdr:ext cx="762000" cy="269240"/>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8021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15875</xdr:rowOff>
    </xdr:from>
    <xdr:to>
      <xdr:col>64</xdr:col>
      <xdr:colOff>152400</xdr:colOff>
      <xdr:row>85</xdr:row>
      <xdr:rowOff>121285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912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132080</xdr:rowOff>
    </xdr:from>
    <xdr:ext cx="756920" cy="26289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62430"/>
          <a:ext cx="756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36830</xdr:rowOff>
    </xdr:from>
    <xdr:ext cx="762000" cy="26924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1023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36830</xdr:rowOff>
    </xdr:from>
    <xdr:ext cx="762000" cy="26924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1023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36830</xdr:rowOff>
    </xdr:from>
    <xdr:ext cx="762000" cy="26924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1023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36830</xdr:rowOff>
    </xdr:from>
    <xdr:ext cx="762000" cy="26924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1023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36830</xdr:rowOff>
    </xdr:from>
    <xdr:ext cx="756920" cy="26924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10230"/>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142240</xdr:rowOff>
    </xdr:from>
    <xdr:to>
      <xdr:col>81</xdr:col>
      <xdr:colOff>95250</xdr:colOff>
      <xdr:row>87</xdr:row>
      <xdr:rowOff>69850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869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113665</xdr:rowOff>
    </xdr:from>
    <xdr:ext cx="762000" cy="264160"/>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5836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124460</xdr:rowOff>
    </xdr:from>
    <xdr:to>
      <xdr:col>77</xdr:col>
      <xdr:colOff>95250</xdr:colOff>
      <xdr:row>87</xdr:row>
      <xdr:rowOff>52070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691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36195</xdr:rowOff>
    </xdr:from>
    <xdr:ext cx="736600" cy="26924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52345"/>
          <a:ext cx="7366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87</xdr:row>
      <xdr:rowOff>0</xdr:rowOff>
    </xdr:from>
    <xdr:to>
      <xdr:col>73</xdr:col>
      <xdr:colOff>44450</xdr:colOff>
      <xdr:row>87</xdr:row>
      <xdr:rowOff>105410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1615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89535</xdr:rowOff>
    </xdr:from>
    <xdr:ext cx="756920" cy="26352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05685"/>
          <a:ext cx="7569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87</xdr:row>
      <xdr:rowOff>53340</xdr:rowOff>
    </xdr:from>
    <xdr:to>
      <xdr:col>68</xdr:col>
      <xdr:colOff>203200</xdr:colOff>
      <xdr:row>87</xdr:row>
      <xdr:rowOff>158750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6949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143510</xdr:rowOff>
    </xdr:from>
    <xdr:ext cx="762000" cy="26416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5966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87</xdr:row>
      <xdr:rowOff>143510</xdr:rowOff>
    </xdr:from>
    <xdr:to>
      <xdr:col>64</xdr:col>
      <xdr:colOff>152400</xdr:colOff>
      <xdr:row>88</xdr:row>
      <xdr:rowOff>70485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05966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54610</xdr:rowOff>
    </xdr:from>
    <xdr:ext cx="756920" cy="26352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142210"/>
          <a:ext cx="7569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86360</xdr:rowOff>
    </xdr:from>
    <xdr:to>
      <xdr:col>85</xdr:col>
      <xdr:colOff>95250</xdr:colOff>
      <xdr:row>53</xdr:row>
      <xdr:rowOff>59055</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30310"/>
          <a:ext cx="5080000"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105410</xdr:rowOff>
    </xdr:from>
    <xdr:ext cx="2258060" cy="32131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430" y="9192260"/>
          <a:ext cx="2258060" cy="3213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79375</xdr:rowOff>
    </xdr:from>
    <xdr:ext cx="1645285" cy="3727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570" y="9166225"/>
          <a:ext cx="1645285" cy="372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[8.09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171450</xdr:rowOff>
    </xdr:from>
    <xdr:to>
      <xdr:col>93</xdr:col>
      <xdr:colOff>6350</xdr:colOff>
      <xdr:row>54</xdr:row>
      <xdr:rowOff>79375</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685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13335</xdr:rowOff>
    </xdr:from>
    <xdr:to>
      <xdr:col>93</xdr:col>
      <xdr:colOff>6350</xdr:colOff>
      <xdr:row>55</xdr:row>
      <xdr:rowOff>99060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635"/>
          <a:ext cx="1524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171450</xdr:rowOff>
    </xdr:from>
    <xdr:to>
      <xdr:col>99</xdr:col>
      <xdr:colOff>146050</xdr:colOff>
      <xdr:row>54</xdr:row>
      <xdr:rowOff>79375</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6850"/>
          <a:ext cx="1270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13335</xdr:rowOff>
    </xdr:from>
    <xdr:to>
      <xdr:col>99</xdr:col>
      <xdr:colOff>146050</xdr:colOff>
      <xdr:row>55</xdr:row>
      <xdr:rowOff>99060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635"/>
          <a:ext cx="1270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171450</xdr:rowOff>
    </xdr:from>
    <xdr:to>
      <xdr:col>106</xdr:col>
      <xdr:colOff>139700</xdr:colOff>
      <xdr:row>54</xdr:row>
      <xdr:rowOff>79375</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6850"/>
          <a:ext cx="1270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54</xdr:row>
      <xdr:rowOff>13335</xdr:rowOff>
    </xdr:from>
    <xdr:to>
      <xdr:col>106</xdr:col>
      <xdr:colOff>139700</xdr:colOff>
      <xdr:row>55</xdr:row>
      <xdr:rowOff>99060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635"/>
          <a:ext cx="1270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164465</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94215"/>
          <a:ext cx="5080000" cy="240728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164465</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94215"/>
          <a:ext cx="6032500"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164465</xdr:rowOff>
    </xdr:from>
    <xdr:to>
      <xdr:col>104</xdr:col>
      <xdr:colOff>114300</xdr:colOff>
      <xdr:row>57</xdr:row>
      <xdr:rowOff>72390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94215"/>
          <a:ext cx="3810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138430</xdr:rowOff>
    </xdr:from>
    <xdr:to>
      <xdr:col>114</xdr:col>
      <xdr:colOff>114300</xdr:colOff>
      <xdr:row>69</xdr:row>
      <xdr:rowOff>112395</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11080"/>
          <a:ext cx="5778500"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これまで行財政改革の取組みの中で、職員数の削減に努めてきたが、権限移譲に伴う事務の増大等、新たな行政需要に対応するため、近年は職員数の実質増に舵を取ってきており、本町の人口千人当たりの職員数は、増加傾向にある。今後、行政サービス水準を維持しつつ、適正な定員となるよう人員配置等を再考する必要がある。</a:t>
          </a:r>
        </a:p>
      </xdr:txBody>
    </xdr:sp>
    <xdr:clientData/>
  </xdr:twoCellAnchor>
  <xdr:oneCellAnchor>
    <xdr:from>
      <xdr:col>61</xdr:col>
      <xdr:colOff>6350</xdr:colOff>
      <xdr:row>54</xdr:row>
      <xdr:rowOff>145415</xdr:rowOff>
    </xdr:from>
    <xdr:ext cx="344805" cy="22923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403715"/>
          <a:ext cx="34480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30480</xdr:rowOff>
    </xdr:from>
    <xdr:ext cx="756920" cy="262890"/>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60530"/>
          <a:ext cx="756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171450</xdr:rowOff>
    </xdr:from>
    <xdr:to>
      <xdr:col>85</xdr:col>
      <xdr:colOff>95250</xdr:colOff>
      <xdr:row>67</xdr:row>
      <xdr:rowOff>171450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86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27940</xdr:rowOff>
    </xdr:from>
    <xdr:ext cx="756920" cy="267970"/>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5090"/>
          <a:ext cx="75692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171450</xdr:rowOff>
    </xdr:from>
    <xdr:to>
      <xdr:col>85</xdr:col>
      <xdr:colOff>95250</xdr:colOff>
      <xdr:row>65</xdr:row>
      <xdr:rowOff>171450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5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26035</xdr:rowOff>
    </xdr:from>
    <xdr:ext cx="756920" cy="26797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70285"/>
          <a:ext cx="75692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171450</xdr:rowOff>
    </xdr:from>
    <xdr:to>
      <xdr:col>85</xdr:col>
      <xdr:colOff>95250</xdr:colOff>
      <xdr:row>63</xdr:row>
      <xdr:rowOff>171450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728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24130</xdr:rowOff>
    </xdr:from>
    <xdr:ext cx="756920" cy="26797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480"/>
          <a:ext cx="75692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170815</xdr:rowOff>
    </xdr:from>
    <xdr:to>
      <xdr:col>85</xdr:col>
      <xdr:colOff>95250</xdr:colOff>
      <xdr:row>61</xdr:row>
      <xdr:rowOff>170815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926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22860</xdr:rowOff>
    </xdr:from>
    <xdr:ext cx="756920" cy="26924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1310"/>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168910</xdr:rowOff>
    </xdr:from>
    <xdr:to>
      <xdr:col>85</xdr:col>
      <xdr:colOff>95250</xdr:colOff>
      <xdr:row>59</xdr:row>
      <xdr:rowOff>168910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844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20955</xdr:rowOff>
    </xdr:from>
    <xdr:ext cx="756920" cy="26352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6505"/>
          <a:ext cx="7569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167005</xdr:rowOff>
    </xdr:from>
    <xdr:to>
      <xdr:col>85</xdr:col>
      <xdr:colOff>95250</xdr:colOff>
      <xdr:row>57</xdr:row>
      <xdr:rowOff>167005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96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19050</xdr:rowOff>
    </xdr:from>
    <xdr:ext cx="756920" cy="26352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1700"/>
          <a:ext cx="7569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164465</xdr:rowOff>
    </xdr:from>
    <xdr:to>
      <xdr:col>85</xdr:col>
      <xdr:colOff>95250</xdr:colOff>
      <xdr:row>55</xdr:row>
      <xdr:rowOff>164465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942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17780</xdr:rowOff>
    </xdr:from>
    <xdr:ext cx="756920" cy="26352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7530"/>
          <a:ext cx="7569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164465</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94215"/>
          <a:ext cx="5080000" cy="24072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168910</xdr:rowOff>
    </xdr:from>
    <xdr:to>
      <xdr:col>81</xdr:col>
      <xdr:colOff>44450</xdr:colOff>
      <xdr:row>67</xdr:row>
      <xdr:rowOff>67310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1560"/>
          <a:ext cx="0" cy="16129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38100</xdr:rowOff>
    </xdr:from>
    <xdr:ext cx="762000" cy="269240"/>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525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13.39</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67310</xdr:rowOff>
    </xdr:from>
    <xdr:to>
      <xdr:col>81</xdr:col>
      <xdr:colOff>133350</xdr:colOff>
      <xdr:row>67</xdr:row>
      <xdr:rowOff>67310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54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80645</xdr:rowOff>
    </xdr:from>
    <xdr:ext cx="762000" cy="269240"/>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8184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4.01</a:t>
          </a:r>
          <a:endParaRPr kumimoji="1" lang="ja-JP" altLang="en-US" sz="1000" b="1">
            <a:latin typeface="ＭＳ Ｐゴシック"/>
            <a:ea typeface="ＭＳ Ｐゴシック"/>
          </a:endParaRPr>
        </a:p>
      </xdr:txBody>
    </xdr:sp>
    <xdr:clientData/>
  </xdr:oneCellAnchor>
  <xdr:twoCellAnchor>
    <xdr:from>
      <xdr:col>80</xdr:col>
      <xdr:colOff>165100</xdr:colOff>
      <xdr:row>57</xdr:row>
      <xdr:rowOff>168910</xdr:rowOff>
    </xdr:from>
    <xdr:to>
      <xdr:col>81</xdr:col>
      <xdr:colOff>133350</xdr:colOff>
      <xdr:row>57</xdr:row>
      <xdr:rowOff>168910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1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144145</xdr:rowOff>
    </xdr:from>
    <xdr:to>
      <xdr:col>81</xdr:col>
      <xdr:colOff>44450</xdr:colOff>
      <xdr:row>62</xdr:row>
      <xdr:rowOff>8890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0259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52070</xdr:rowOff>
    </xdr:from>
    <xdr:ext cx="762000" cy="26352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7620"/>
          <a:ext cx="76200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34290</xdr:rowOff>
    </xdr:from>
    <xdr:to>
      <xdr:col>81</xdr:col>
      <xdr:colOff>95250</xdr:colOff>
      <xdr:row>60</xdr:row>
      <xdr:rowOff>139700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129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102235</xdr:rowOff>
    </xdr:from>
    <xdr:to>
      <xdr:col>77</xdr:col>
      <xdr:colOff>44450</xdr:colOff>
      <xdr:row>61</xdr:row>
      <xdr:rowOff>144145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6068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29210</xdr:rowOff>
    </xdr:from>
    <xdr:to>
      <xdr:col>77</xdr:col>
      <xdr:colOff>95250</xdr:colOff>
      <xdr:row>60</xdr:row>
      <xdr:rowOff>134620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621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145415</xdr:rowOff>
    </xdr:from>
    <xdr:ext cx="736600" cy="264160"/>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89515"/>
          <a:ext cx="7366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102235</xdr:rowOff>
    </xdr:from>
    <xdr:to>
      <xdr:col>72</xdr:col>
      <xdr:colOff>203200</xdr:colOff>
      <xdr:row>61</xdr:row>
      <xdr:rowOff>102235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606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18415</xdr:rowOff>
    </xdr:from>
    <xdr:to>
      <xdr:col>73</xdr:col>
      <xdr:colOff>44450</xdr:colOff>
      <xdr:row>60</xdr:row>
      <xdr:rowOff>123825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0541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134620</xdr:rowOff>
    </xdr:from>
    <xdr:ext cx="756920" cy="262890"/>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78720"/>
          <a:ext cx="756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57785</xdr:rowOff>
    </xdr:from>
    <xdr:to>
      <xdr:col>68</xdr:col>
      <xdr:colOff>152400</xdr:colOff>
      <xdr:row>61</xdr:row>
      <xdr:rowOff>102235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1623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13335</xdr:rowOff>
    </xdr:from>
    <xdr:to>
      <xdr:col>68</xdr:col>
      <xdr:colOff>203200</xdr:colOff>
      <xdr:row>60</xdr:row>
      <xdr:rowOff>118745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0033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128905</xdr:rowOff>
    </xdr:from>
    <xdr:ext cx="762000" cy="267970"/>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73005"/>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59</xdr:row>
      <xdr:rowOff>163830</xdr:rowOff>
    </xdr:from>
    <xdr:to>
      <xdr:col>64</xdr:col>
      <xdr:colOff>152400</xdr:colOff>
      <xdr:row>60</xdr:row>
      <xdr:rowOff>91440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793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102235</xdr:rowOff>
    </xdr:from>
    <xdr:ext cx="756920" cy="262890"/>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46335"/>
          <a:ext cx="756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171450</xdr:rowOff>
    </xdr:from>
    <xdr:ext cx="762000" cy="269240"/>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200150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171450</xdr:rowOff>
    </xdr:from>
    <xdr:ext cx="762000" cy="26924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200150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171450</xdr:rowOff>
    </xdr:from>
    <xdr:ext cx="762000" cy="26924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200150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171450</xdr:rowOff>
    </xdr:from>
    <xdr:ext cx="762000" cy="26924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200150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171450</xdr:rowOff>
    </xdr:from>
    <xdr:ext cx="756920" cy="269240"/>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2001500"/>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133985</xdr:rowOff>
    </xdr:from>
    <xdr:to>
      <xdr:col>81</xdr:col>
      <xdr:colOff>95250</xdr:colOff>
      <xdr:row>62</xdr:row>
      <xdr:rowOff>60960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9243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104775</xdr:rowOff>
    </xdr:from>
    <xdr:ext cx="762000" cy="269240"/>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6322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90805</xdr:rowOff>
    </xdr:from>
    <xdr:to>
      <xdr:col>77</xdr:col>
      <xdr:colOff>95250</xdr:colOff>
      <xdr:row>62</xdr:row>
      <xdr:rowOff>18415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492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2540</xdr:rowOff>
    </xdr:from>
    <xdr:ext cx="736600" cy="269240"/>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32440"/>
          <a:ext cx="7366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49530</xdr:rowOff>
    </xdr:from>
    <xdr:to>
      <xdr:col>73</xdr:col>
      <xdr:colOff>44450</xdr:colOff>
      <xdr:row>61</xdr:row>
      <xdr:rowOff>154940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0798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139065</xdr:rowOff>
    </xdr:from>
    <xdr:ext cx="756920" cy="26924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59751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49530</xdr:rowOff>
    </xdr:from>
    <xdr:to>
      <xdr:col>68</xdr:col>
      <xdr:colOff>203200</xdr:colOff>
      <xdr:row>61</xdr:row>
      <xdr:rowOff>154940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0798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139065</xdr:rowOff>
    </xdr:from>
    <xdr:ext cx="762000" cy="26924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59751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61</xdr:row>
      <xdr:rowOff>5080</xdr:rowOff>
    </xdr:from>
    <xdr:to>
      <xdr:col>64</xdr:col>
      <xdr:colOff>152400</xdr:colOff>
      <xdr:row>61</xdr:row>
      <xdr:rowOff>111125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63530"/>
          <a:ext cx="10160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94615</xdr:rowOff>
    </xdr:from>
    <xdr:ext cx="756920" cy="26797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53065"/>
          <a:ext cx="75692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18415</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0835" cy="30289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360" y="5378450"/>
          <a:ext cx="160083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37465</xdr:rowOff>
    </xdr:from>
    <xdr:ext cx="1645285" cy="35877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640" y="5352415"/>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126365</xdr:rowOff>
    </xdr:from>
    <xdr:to>
      <xdr:col>93</xdr:col>
      <xdr:colOff>6350</xdr:colOff>
      <xdr:row>32</xdr:row>
      <xdr:rowOff>37465</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698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56515</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126365</xdr:rowOff>
    </xdr:from>
    <xdr:to>
      <xdr:col>99</xdr:col>
      <xdr:colOff>146050</xdr:colOff>
      <xdr:row>32</xdr:row>
      <xdr:rowOff>37465</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69865"/>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56515</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126365</xdr:rowOff>
    </xdr:from>
    <xdr:to>
      <xdr:col>106</xdr:col>
      <xdr:colOff>139700</xdr:colOff>
      <xdr:row>32</xdr:row>
      <xdr:rowOff>37465</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69865"/>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31</xdr:row>
      <xdr:rowOff>146050</xdr:rowOff>
    </xdr:from>
    <xdr:to>
      <xdr:col>106</xdr:col>
      <xdr:colOff>139700</xdr:colOff>
      <xdr:row>33</xdr:row>
      <xdr:rowOff>56515</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138430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808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138430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80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94615</xdr:rowOff>
    </xdr:from>
    <xdr:to>
      <xdr:col>114</xdr:col>
      <xdr:colOff>114300</xdr:colOff>
      <xdr:row>47</xdr:row>
      <xdr:rowOff>72390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5365"/>
          <a:ext cx="5778500" cy="203517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令和元年度の実質公債費比率は、五省協定に基づく立替施行償還債務の減少を主因として、14.1％から13.6％に良化した。</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しかしながら、依然として立替施行償還債務を中心とした準公債費や公営企業への繰出金は多額であるため、実質公債費比率は、類似団体比較で高い水準が続いている。</a:t>
          </a:r>
        </a:p>
      </xdr:txBody>
    </xdr:sp>
    <xdr:clientData/>
  </xdr:twoCellAnchor>
  <xdr:oneCellAnchor>
    <xdr:from>
      <xdr:col>61</xdr:col>
      <xdr:colOff>6350</xdr:colOff>
      <xdr:row>32</xdr:row>
      <xdr:rowOff>101600</xdr:rowOff>
    </xdr:from>
    <xdr:ext cx="293370" cy="224790"/>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337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138430</xdr:rowOff>
    </xdr:from>
    <xdr:to>
      <xdr:col>85</xdr:col>
      <xdr:colOff>95250</xdr:colOff>
      <xdr:row>47</xdr:row>
      <xdr:rowOff>138430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65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168910</xdr:rowOff>
    </xdr:from>
    <xdr:ext cx="756920" cy="26289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55610"/>
          <a:ext cx="756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77470</xdr:rowOff>
    </xdr:from>
    <xdr:to>
      <xdr:col>85</xdr:col>
      <xdr:colOff>95250</xdr:colOff>
      <xdr:row>45</xdr:row>
      <xdr:rowOff>77470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92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56920" cy="26606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305"/>
          <a:ext cx="75692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56920" cy="25400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71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126365</xdr:rowOff>
    </xdr:from>
    <xdr:to>
      <xdr:col>85</xdr:col>
      <xdr:colOff>95250</xdr:colOff>
      <xdr:row>40</xdr:row>
      <xdr:rowOff>126365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436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56920" cy="25273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6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96520</xdr:rowOff>
    </xdr:from>
    <xdr:ext cx="756920" cy="257810"/>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170"/>
          <a:ext cx="756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138430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80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69850</xdr:rowOff>
    </xdr:from>
    <xdr:to>
      <xdr:col>81</xdr:col>
      <xdr:colOff>44450</xdr:colOff>
      <xdr:row>44</xdr:row>
      <xdr:rowOff>156845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13500"/>
          <a:ext cx="0" cy="12871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128270</xdr:rowOff>
    </xdr:from>
    <xdr:ext cx="762000" cy="265430"/>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7207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156845</xdr:rowOff>
    </xdr:from>
    <xdr:to>
      <xdr:col>81</xdr:col>
      <xdr:colOff>133350</xdr:colOff>
      <xdr:row>44</xdr:row>
      <xdr:rowOff>156845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00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156845</xdr:rowOff>
    </xdr:from>
    <xdr:ext cx="762000" cy="252730"/>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575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69850</xdr:rowOff>
    </xdr:from>
    <xdr:to>
      <xdr:col>81</xdr:col>
      <xdr:colOff>133350</xdr:colOff>
      <xdr:row>37</xdr:row>
      <xdr:rowOff>69850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13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132715</xdr:rowOff>
    </xdr:from>
    <xdr:to>
      <xdr:col>81</xdr:col>
      <xdr:colOff>44450</xdr:colOff>
      <xdr:row>45</xdr:row>
      <xdr:rowOff>1905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67651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49530</xdr:rowOff>
    </xdr:from>
    <xdr:ext cx="762000" cy="2584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0753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33655</xdr:rowOff>
    </xdr:from>
    <xdr:to>
      <xdr:col>81</xdr:col>
      <xdr:colOff>95250</xdr:colOff>
      <xdr:row>41</xdr:row>
      <xdr:rowOff>135255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116205</xdr:rowOff>
    </xdr:from>
    <xdr:to>
      <xdr:col>77</xdr:col>
      <xdr:colOff>44450</xdr:colOff>
      <xdr:row>45</xdr:row>
      <xdr:rowOff>1905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66000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150495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8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160655</xdr:rowOff>
    </xdr:from>
    <xdr:ext cx="736600" cy="257810"/>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4720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44</xdr:row>
      <xdr:rowOff>116205</xdr:rowOff>
    </xdr:from>
    <xdr:to>
      <xdr:col>72</xdr:col>
      <xdr:colOff>203200</xdr:colOff>
      <xdr:row>44</xdr:row>
      <xdr:rowOff>132715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66000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150495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8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160655</xdr:rowOff>
    </xdr:from>
    <xdr:ext cx="756920" cy="257810"/>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47205"/>
          <a:ext cx="756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44</xdr:row>
      <xdr:rowOff>132715</xdr:rowOff>
    </xdr:from>
    <xdr:to>
      <xdr:col>68</xdr:col>
      <xdr:colOff>152400</xdr:colOff>
      <xdr:row>45</xdr:row>
      <xdr:rowOff>1905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67651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150495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8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160655</xdr:rowOff>
    </xdr:from>
    <xdr:ext cx="762000" cy="25781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472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49530</xdr:rowOff>
    </xdr:from>
    <xdr:to>
      <xdr:col>64</xdr:col>
      <xdr:colOff>152400</xdr:colOff>
      <xdr:row>41</xdr:row>
      <xdr:rowOff>150495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8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160655</xdr:rowOff>
    </xdr:from>
    <xdr:ext cx="756920" cy="25781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47205"/>
          <a:ext cx="756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135890</xdr:rowOff>
    </xdr:from>
    <xdr:ext cx="762000" cy="26289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9404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135890</xdr:rowOff>
    </xdr:from>
    <xdr:ext cx="762000" cy="26289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9404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135890</xdr:rowOff>
    </xdr:from>
    <xdr:ext cx="762000" cy="26289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9404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135890</xdr:rowOff>
    </xdr:from>
    <xdr:ext cx="762000" cy="26289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9404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135890</xdr:rowOff>
    </xdr:from>
    <xdr:ext cx="756920" cy="26289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94040"/>
          <a:ext cx="756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44</xdr:row>
      <xdr:rowOff>81915</xdr:rowOff>
    </xdr:from>
    <xdr:to>
      <xdr:col>81</xdr:col>
      <xdr:colOff>95250</xdr:colOff>
      <xdr:row>45</xdr:row>
      <xdr:rowOff>12700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6257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148590</xdr:rowOff>
    </xdr:from>
    <xdr:ext cx="762000" cy="26098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520940"/>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44</xdr:row>
      <xdr:rowOff>122555</xdr:rowOff>
    </xdr:from>
    <xdr:to>
      <xdr:col>77</xdr:col>
      <xdr:colOff>95250</xdr:colOff>
      <xdr:row>45</xdr:row>
      <xdr:rowOff>54610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66635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38735</xdr:rowOff>
    </xdr:from>
    <xdr:ext cx="736600" cy="26924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753985"/>
          <a:ext cx="7366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44</xdr:row>
      <xdr:rowOff>66040</xdr:rowOff>
    </xdr:from>
    <xdr:to>
      <xdr:col>73</xdr:col>
      <xdr:colOff>44450</xdr:colOff>
      <xdr:row>44</xdr:row>
      <xdr:rowOff>164465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60984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151765</xdr:rowOff>
    </xdr:from>
    <xdr:ext cx="756920" cy="267970"/>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695565"/>
          <a:ext cx="75692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44</xdr:row>
      <xdr:rowOff>81915</xdr:rowOff>
    </xdr:from>
    <xdr:to>
      <xdr:col>68</xdr:col>
      <xdr:colOff>203200</xdr:colOff>
      <xdr:row>45</xdr:row>
      <xdr:rowOff>12700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6257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164465</xdr:rowOff>
    </xdr:from>
    <xdr:ext cx="762000" cy="269240"/>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70826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44</xdr:row>
      <xdr:rowOff>122555</xdr:rowOff>
    </xdr:from>
    <xdr:to>
      <xdr:col>64</xdr:col>
      <xdr:colOff>152400</xdr:colOff>
      <xdr:row>45</xdr:row>
      <xdr:rowOff>54610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66635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38735</xdr:rowOff>
    </xdr:from>
    <xdr:ext cx="756920" cy="269240"/>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75398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151765</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24765</xdr:rowOff>
    </xdr:from>
    <xdr:ext cx="1438910" cy="30797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45" y="1567815"/>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140"/>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55" y="154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88265</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59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107315</xdr:rowOff>
    </xdr:from>
    <xdr:to>
      <xdr:col>93</xdr:col>
      <xdr:colOff>6350</xdr:colOff>
      <xdr:row>11</xdr:row>
      <xdr:rowOff>18415</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03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88265</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59865"/>
          <a:ext cx="1270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107315</xdr:rowOff>
    </xdr:from>
    <xdr:to>
      <xdr:col>99</xdr:col>
      <xdr:colOff>146050</xdr:colOff>
      <xdr:row>11</xdr:row>
      <xdr:rowOff>18415</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0365"/>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88265</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59865"/>
          <a:ext cx="1270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9</xdr:row>
      <xdr:rowOff>107315</xdr:rowOff>
    </xdr:from>
    <xdr:to>
      <xdr:col>106</xdr:col>
      <xdr:colOff>139700</xdr:colOff>
      <xdr:row>11</xdr:row>
      <xdr:rowOff>18415</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0365"/>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94615</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23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94615</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2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164465</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56515</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5365"/>
          <a:ext cx="5778500" cy="2032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学研都市建設に伴う都市基盤整備のための借入や五省協定に基づく旧住宅・都市整備公団立替施行による債務負担行為残高の大きさが懸案課題である。地方債繰上償還の実施や新規地方債発行額を償還元金の範囲内に抑える公債費適正化対策により着実な債務圧縮を続けてきたが、それでもなお類似団体と比較し、将来負担比率は極めて高い値となっている。</a:t>
          </a:r>
        </a:p>
        <a:p>
          <a:r>
            <a:rPr kumimoji="1" lang="ja-JP" altLang="en-US" sz="1300">
              <a:solidFill>
                <a:sysClr val="windowText" lastClr="000000"/>
              </a:solidFill>
              <a:latin typeface="ＭＳ Ｐゴシック"/>
              <a:ea typeface="ＭＳ Ｐゴシック"/>
            </a:rPr>
            <a:t>　令和元年度においては、公団立替施行による債務負担行為残高の減少を要因とし、将来負担比率が減少している。</a:t>
          </a:r>
        </a:p>
      </xdr:txBody>
    </xdr:sp>
    <xdr:clientData/>
  </xdr:twoCellAnchor>
  <xdr:oneCellAnchor>
    <xdr:from>
      <xdr:col>61</xdr:col>
      <xdr:colOff>6350</xdr:colOff>
      <xdr:row>10</xdr:row>
      <xdr:rowOff>63500</xdr:rowOff>
    </xdr:from>
    <xdr:ext cx="293370" cy="21907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337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94615</xdr:rowOff>
    </xdr:from>
    <xdr:to>
      <xdr:col>85</xdr:col>
      <xdr:colOff>95250</xdr:colOff>
      <xdr:row>25</xdr:row>
      <xdr:rowOff>94615</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086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123825</xdr:rowOff>
    </xdr:from>
    <xdr:ext cx="756920" cy="252730"/>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8625"/>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92710</xdr:rowOff>
    </xdr:from>
    <xdr:to>
      <xdr:col>85</xdr:col>
      <xdr:colOff>95250</xdr:colOff>
      <xdr:row>23</xdr:row>
      <xdr:rowOff>92710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0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56920" cy="252730"/>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455"/>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90805</xdr:rowOff>
    </xdr:from>
    <xdr:to>
      <xdr:col>85</xdr:col>
      <xdr:colOff>95250</xdr:colOff>
      <xdr:row>21</xdr:row>
      <xdr:rowOff>90805</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12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56920" cy="25336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650"/>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88900</xdr:rowOff>
    </xdr:from>
    <xdr:to>
      <xdr:col>85</xdr:col>
      <xdr:colOff>95250</xdr:colOff>
      <xdr:row>19</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64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118110</xdr:rowOff>
    </xdr:from>
    <xdr:ext cx="756920" cy="2584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4210"/>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87630</xdr:rowOff>
    </xdr:from>
    <xdr:to>
      <xdr:col>85</xdr:col>
      <xdr:colOff>95250</xdr:colOff>
      <xdr:row>17</xdr:row>
      <xdr:rowOff>87630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2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116840</xdr:rowOff>
    </xdr:from>
    <xdr:ext cx="756920" cy="2584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040"/>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56920" cy="2584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870"/>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83820</xdr:rowOff>
    </xdr:from>
    <xdr:to>
      <xdr:col>85</xdr:col>
      <xdr:colOff>95250</xdr:colOff>
      <xdr:row>13</xdr:row>
      <xdr:rowOff>83820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267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56920" cy="2584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1065"/>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94615</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2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83820</xdr:rowOff>
    </xdr:from>
    <xdr:to>
      <xdr:col>81</xdr:col>
      <xdr:colOff>44450</xdr:colOff>
      <xdr:row>23</xdr:row>
      <xdr:rowOff>22860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2670"/>
          <a:ext cx="0" cy="16535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164465</xdr:rowOff>
    </xdr:from>
    <xdr:ext cx="762000" cy="259080"/>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6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143.9</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22860</xdr:rowOff>
    </xdr:from>
    <xdr:to>
      <xdr:col>81</xdr:col>
      <xdr:colOff>133350</xdr:colOff>
      <xdr:row>23</xdr:row>
      <xdr:rowOff>22860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6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164465</xdr:rowOff>
    </xdr:from>
    <xdr:ext cx="762000" cy="259080"/>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0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83820</xdr:rowOff>
    </xdr:from>
    <xdr:to>
      <xdr:col>81</xdr:col>
      <xdr:colOff>133350</xdr:colOff>
      <xdr:row>13</xdr:row>
      <xdr:rowOff>83820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2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22225</xdr:rowOff>
    </xdr:from>
    <xdr:to>
      <xdr:col>81</xdr:col>
      <xdr:colOff>44450</xdr:colOff>
      <xdr:row>21</xdr:row>
      <xdr:rowOff>41275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451225"/>
          <a:ext cx="8382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111760</xdr:rowOff>
    </xdr:from>
    <xdr:ext cx="762000" cy="254000"/>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4061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94615</xdr:rowOff>
    </xdr:from>
    <xdr:to>
      <xdr:col>81</xdr:col>
      <xdr:colOff>95250</xdr:colOff>
      <xdr:row>15</xdr:row>
      <xdr:rowOff>24765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41275</xdr:rowOff>
    </xdr:from>
    <xdr:to>
      <xdr:col>77</xdr:col>
      <xdr:colOff>44450</xdr:colOff>
      <xdr:row>21</xdr:row>
      <xdr:rowOff>100965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641725"/>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71755</xdr:rowOff>
    </xdr:from>
    <xdr:to>
      <xdr:col>77</xdr:col>
      <xdr:colOff>95250</xdr:colOff>
      <xdr:row>15</xdr:row>
      <xdr:rowOff>1905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12700</xdr:rowOff>
    </xdr:from>
    <xdr:ext cx="736600" cy="259080"/>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41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21</xdr:row>
      <xdr:rowOff>5080</xdr:rowOff>
    </xdr:from>
    <xdr:to>
      <xdr:col>72</xdr:col>
      <xdr:colOff>203200</xdr:colOff>
      <xdr:row>21</xdr:row>
      <xdr:rowOff>100965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60553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93345</xdr:rowOff>
    </xdr:from>
    <xdr:to>
      <xdr:col>73</xdr:col>
      <xdr:colOff>44450</xdr:colOff>
      <xdr:row>15</xdr:row>
      <xdr:rowOff>23495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9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34290</xdr:rowOff>
    </xdr:from>
    <xdr:ext cx="756920" cy="25908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631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20</xdr:row>
      <xdr:rowOff>146050</xdr:rowOff>
    </xdr:from>
    <xdr:to>
      <xdr:col>68</xdr:col>
      <xdr:colOff>152400</xdr:colOff>
      <xdr:row>21</xdr:row>
      <xdr:rowOff>5080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57505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103505</xdr:rowOff>
    </xdr:from>
    <xdr:to>
      <xdr:col>68</xdr:col>
      <xdr:colOff>203200</xdr:colOff>
      <xdr:row>15</xdr:row>
      <xdr:rowOff>33655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0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43815</xdr:rowOff>
    </xdr:from>
    <xdr:ext cx="762000" cy="25400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726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11430</xdr:rowOff>
    </xdr:from>
    <xdr:to>
      <xdr:col>64</xdr:col>
      <xdr:colOff>152400</xdr:colOff>
      <xdr:row>14</xdr:row>
      <xdr:rowOff>113030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1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122555</xdr:rowOff>
    </xdr:from>
    <xdr:ext cx="756920" cy="25273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79955"/>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92075</xdr:rowOff>
    </xdr:from>
    <xdr:ext cx="762000" cy="25781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3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92075</xdr:rowOff>
    </xdr:from>
    <xdr:ext cx="762000" cy="25781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3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92075</xdr:rowOff>
    </xdr:from>
    <xdr:ext cx="762000" cy="25781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3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92075</xdr:rowOff>
    </xdr:from>
    <xdr:ext cx="762000" cy="25781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3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92075</xdr:rowOff>
    </xdr:from>
    <xdr:ext cx="756920" cy="25781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325"/>
          <a:ext cx="756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19</xdr:row>
      <xdr:rowOff>143510</xdr:rowOff>
    </xdr:from>
    <xdr:to>
      <xdr:col>81</xdr:col>
      <xdr:colOff>95250</xdr:colOff>
      <xdr:row>20</xdr:row>
      <xdr:rowOff>73025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401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115570</xdr:rowOff>
    </xdr:from>
    <xdr:ext cx="762000" cy="2584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373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20</xdr:row>
      <xdr:rowOff>161290</xdr:rowOff>
    </xdr:from>
    <xdr:to>
      <xdr:col>77</xdr:col>
      <xdr:colOff>95250</xdr:colOff>
      <xdr:row>21</xdr:row>
      <xdr:rowOff>91440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59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76835</xdr:rowOff>
    </xdr:from>
    <xdr:ext cx="736600" cy="254000"/>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67728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21</xdr:row>
      <xdr:rowOff>49530</xdr:rowOff>
    </xdr:from>
    <xdr:to>
      <xdr:col>73</xdr:col>
      <xdr:colOff>44450</xdr:colOff>
      <xdr:row>21</xdr:row>
      <xdr:rowOff>151130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64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136525</xdr:rowOff>
    </xdr:from>
    <xdr:ext cx="756920" cy="2584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736975"/>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20</xdr:row>
      <xdr:rowOff>125730</xdr:rowOff>
    </xdr:from>
    <xdr:to>
      <xdr:col>68</xdr:col>
      <xdr:colOff>203200</xdr:colOff>
      <xdr:row>21</xdr:row>
      <xdr:rowOff>55880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55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41275</xdr:rowOff>
    </xdr:from>
    <xdr:ext cx="762000" cy="254000"/>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64172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20</xdr:row>
      <xdr:rowOff>94615</xdr:rowOff>
    </xdr:from>
    <xdr:to>
      <xdr:col>64</xdr:col>
      <xdr:colOff>152400</xdr:colOff>
      <xdr:row>21</xdr:row>
      <xdr:rowOff>24765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5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10160</xdr:rowOff>
    </xdr:from>
    <xdr:ext cx="756920" cy="259080"/>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61061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109.8</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132080</xdr:rowOff>
    </xdr:from>
    <xdr:to>
      <xdr:col>63</xdr:col>
      <xdr:colOff>98425</xdr:colOff>
      <xdr:row>3</xdr:row>
      <xdr:rowOff>125095</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32080"/>
          <a:ext cx="12700000" cy="507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19685</xdr:rowOff>
    </xdr:from>
    <xdr:to>
      <xdr:col>115</xdr:col>
      <xdr:colOff>41275</xdr:colOff>
      <xdr:row>4</xdr:row>
      <xdr:rowOff>66040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1135"/>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46355</xdr:rowOff>
    </xdr:from>
    <xdr:to>
      <xdr:col>115</xdr:col>
      <xdr:colOff>22225</xdr:colOff>
      <xdr:row>4</xdr:row>
      <xdr:rowOff>39370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7805"/>
          <a:ext cx="388620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72390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3840"/>
          <a:ext cx="3829050" cy="44196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京都府精華町</a:t>
          </a:r>
        </a:p>
      </xdr:txBody>
    </xdr:sp>
    <xdr:clientData/>
  </xdr:twoCellAnchor>
  <xdr:twoCellAnchor>
    <xdr:from>
      <xdr:col>81</xdr:col>
      <xdr:colOff>117475</xdr:colOff>
      <xdr:row>1</xdr:row>
      <xdr:rowOff>19685</xdr:rowOff>
    </xdr:from>
    <xdr:to>
      <xdr:col>94</xdr:col>
      <xdr:colOff>177800</xdr:colOff>
      <xdr:row>4</xdr:row>
      <xdr:rowOff>66040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1135"/>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46355</xdr:rowOff>
    </xdr:from>
    <xdr:to>
      <xdr:col>94</xdr:col>
      <xdr:colOff>158750</xdr:colOff>
      <xdr:row>4</xdr:row>
      <xdr:rowOff>39370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7805"/>
          <a:ext cx="261620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72390</xdr:rowOff>
    </xdr:from>
    <xdr:to>
      <xdr:col>94</xdr:col>
      <xdr:colOff>127000</xdr:colOff>
      <xdr:row>4</xdr:row>
      <xdr:rowOff>13335</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3840"/>
          <a:ext cx="255905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33020</xdr:rowOff>
    </xdr:from>
    <xdr:to>
      <xdr:col>115</xdr:col>
      <xdr:colOff>47625</xdr:colOff>
      <xdr:row>87</xdr:row>
      <xdr:rowOff>151765</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90270"/>
          <a:ext cx="23050500" cy="14177645"/>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158115</xdr:rowOff>
    </xdr:from>
    <xdr:to>
      <xdr:col>52</xdr:col>
      <xdr:colOff>12700</xdr:colOff>
      <xdr:row>19</xdr:row>
      <xdr:rowOff>26035</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9715"/>
          <a:ext cx="9652000" cy="175387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13335</xdr:rowOff>
    </xdr:from>
    <xdr:to>
      <xdr:col>11</xdr:col>
      <xdr:colOff>85725</xdr:colOff>
      <xdr:row>19</xdr:row>
      <xdr:rowOff>13335</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6385"/>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13335</xdr:rowOff>
    </xdr:from>
    <xdr:to>
      <xdr:col>17</xdr:col>
      <xdr:colOff>92075</xdr:colOff>
      <xdr:row>19</xdr:row>
      <xdr:rowOff>13335</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6385"/>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37,319
36,988
25.68
12,400,090
12,189,891
97,830
8,270,506
15,374,950</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13335</xdr:rowOff>
    </xdr:from>
    <xdr:to>
      <xdr:col>25</xdr:col>
      <xdr:colOff>79375</xdr:colOff>
      <xdr:row>19</xdr:row>
      <xdr:rowOff>13335</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6385"/>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6985</xdr:rowOff>
    </xdr:from>
    <xdr:to>
      <xdr:col>35</xdr:col>
      <xdr:colOff>111125</xdr:colOff>
      <xdr:row>14</xdr:row>
      <xdr:rowOff>171450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50035"/>
          <a:ext cx="2032000" cy="10217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6985</xdr:rowOff>
    </xdr:from>
    <xdr:to>
      <xdr:col>41</xdr:col>
      <xdr:colOff>180975</xdr:colOff>
      <xdr:row>14</xdr:row>
      <xdr:rowOff>171450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50035"/>
          <a:ext cx="1270000" cy="10217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13.6
99.1</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6985</xdr:rowOff>
    </xdr:from>
    <xdr:to>
      <xdr:col>45</xdr:col>
      <xdr:colOff>79375</xdr:colOff>
      <xdr:row>14</xdr:row>
      <xdr:rowOff>171450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50035"/>
          <a:ext cx="635000" cy="10217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13335</xdr:rowOff>
    </xdr:from>
    <xdr:to>
      <xdr:col>35</xdr:col>
      <xdr:colOff>111125</xdr:colOff>
      <xdr:row>18</xdr:row>
      <xdr:rowOff>26035</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635"/>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13335</xdr:rowOff>
    </xdr:from>
    <xdr:to>
      <xdr:col>53</xdr:col>
      <xdr:colOff>3175</xdr:colOff>
      <xdr:row>18</xdr:row>
      <xdr:rowOff>26035</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635"/>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158115</xdr:rowOff>
    </xdr:from>
    <xdr:to>
      <xdr:col>60</xdr:col>
      <xdr:colOff>0</xdr:colOff>
      <xdr:row>15</xdr:row>
      <xdr:rowOff>99060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9715"/>
          <a:ext cx="1435100" cy="114109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46355</xdr:rowOff>
    </xdr:from>
    <xdr:to>
      <xdr:col>60</xdr:col>
      <xdr:colOff>95250</xdr:colOff>
      <xdr:row>10</xdr:row>
      <xdr:rowOff>132080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9405"/>
          <a:ext cx="12700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145415</xdr:rowOff>
    </xdr:from>
    <xdr:to>
      <xdr:col>60</xdr:col>
      <xdr:colOff>95250</xdr:colOff>
      <xdr:row>12</xdr:row>
      <xdr:rowOff>52705</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9915"/>
          <a:ext cx="1270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132080</xdr:rowOff>
    </xdr:from>
    <xdr:to>
      <xdr:col>60</xdr:col>
      <xdr:colOff>95250</xdr:colOff>
      <xdr:row>16</xdr:row>
      <xdr:rowOff>79375</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9480"/>
          <a:ext cx="1270000" cy="633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138430</xdr:rowOff>
    </xdr:from>
    <xdr:to>
      <xdr:col>54</xdr:col>
      <xdr:colOff>38100</xdr:colOff>
      <xdr:row>9</xdr:row>
      <xdr:rowOff>138430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8148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86360</xdr:rowOff>
    </xdr:from>
    <xdr:to>
      <xdr:col>54</xdr:col>
      <xdr:colOff>3175</xdr:colOff>
      <xdr:row>10</xdr:row>
      <xdr:rowOff>13335</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94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6985</xdr:rowOff>
    </xdr:from>
    <xdr:to>
      <xdr:col>54</xdr:col>
      <xdr:colOff>3175</xdr:colOff>
      <xdr:row>11</xdr:row>
      <xdr:rowOff>112395</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93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105410</xdr:rowOff>
    </xdr:from>
    <xdr:to>
      <xdr:col>53</xdr:col>
      <xdr:colOff>146050</xdr:colOff>
      <xdr:row>13</xdr:row>
      <xdr:rowOff>72390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62810"/>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105410</xdr:rowOff>
    </xdr:from>
    <xdr:to>
      <xdr:col>54</xdr:col>
      <xdr:colOff>38100</xdr:colOff>
      <xdr:row>12</xdr:row>
      <xdr:rowOff>105410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6281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171450</xdr:rowOff>
    </xdr:from>
    <xdr:to>
      <xdr:col>53</xdr:col>
      <xdr:colOff>146050</xdr:colOff>
      <xdr:row>14</xdr:row>
      <xdr:rowOff>141605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400300"/>
          <a:ext cx="0" cy="14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145415</xdr:rowOff>
    </xdr:from>
    <xdr:to>
      <xdr:col>54</xdr:col>
      <xdr:colOff>38100</xdr:colOff>
      <xdr:row>14</xdr:row>
      <xdr:rowOff>145415</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571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66040</xdr:rowOff>
    </xdr:from>
    <xdr:ext cx="8890635" cy="26289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5040"/>
          <a:ext cx="889063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151765</xdr:rowOff>
    </xdr:from>
    <xdr:ext cx="6040755" cy="26924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52215"/>
          <a:ext cx="604075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59055</xdr:rowOff>
    </xdr:from>
    <xdr:ext cx="8289925" cy="26860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2405"/>
          <a:ext cx="828992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145415</xdr:rowOff>
    </xdr:from>
    <xdr:ext cx="179070" cy="26352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60215"/>
          <a:ext cx="1790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72390</xdr:rowOff>
    </xdr:from>
    <xdr:to>
      <xdr:col>26</xdr:col>
      <xdr:colOff>184150</xdr:colOff>
      <xdr:row>29</xdr:row>
      <xdr:rowOff>46355</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701540"/>
          <a:ext cx="4622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138430</xdr:rowOff>
    </xdr:from>
    <xdr:to>
      <xdr:col>34</xdr:col>
      <xdr:colOff>120650</xdr:colOff>
      <xdr:row>29</xdr:row>
      <xdr:rowOff>46355</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758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158115</xdr:rowOff>
    </xdr:from>
    <xdr:to>
      <xdr:col>34</xdr:col>
      <xdr:colOff>120650</xdr:colOff>
      <xdr:row>30</xdr:row>
      <xdr:rowOff>66040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87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84/99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138430</xdr:rowOff>
    </xdr:from>
    <xdr:to>
      <xdr:col>42</xdr:col>
      <xdr:colOff>82550</xdr:colOff>
      <xdr:row>29</xdr:row>
      <xdr:rowOff>46355</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7580"/>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158115</xdr:rowOff>
    </xdr:from>
    <xdr:to>
      <xdr:col>42</xdr:col>
      <xdr:colOff>82550</xdr:colOff>
      <xdr:row>30</xdr:row>
      <xdr:rowOff>66040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871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138430</xdr:rowOff>
    </xdr:from>
    <xdr:to>
      <xdr:col>51</xdr:col>
      <xdr:colOff>22225</xdr:colOff>
      <xdr:row>29</xdr:row>
      <xdr:rowOff>46355</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758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28</xdr:row>
      <xdr:rowOff>158115</xdr:rowOff>
    </xdr:from>
    <xdr:to>
      <xdr:col>51</xdr:col>
      <xdr:colOff>22225</xdr:colOff>
      <xdr:row>30</xdr:row>
      <xdr:rowOff>66040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87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132080</xdr:rowOff>
    </xdr:from>
    <xdr:to>
      <xdr:col>26</xdr:col>
      <xdr:colOff>184150</xdr:colOff>
      <xdr:row>44</xdr:row>
      <xdr:rowOff>13335</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5580"/>
          <a:ext cx="4622800" cy="228155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132080</xdr:rowOff>
    </xdr:from>
    <xdr:to>
      <xdr:col>55</xdr:col>
      <xdr:colOff>47625</xdr:colOff>
      <xdr:row>44</xdr:row>
      <xdr:rowOff>13335</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5580"/>
          <a:ext cx="5334000" cy="22815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132080</xdr:rowOff>
    </xdr:from>
    <xdr:to>
      <xdr:col>47</xdr:col>
      <xdr:colOff>187325</xdr:colOff>
      <xdr:row>32</xdr:row>
      <xdr:rowOff>39370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5580"/>
          <a:ext cx="3810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105410</xdr:rowOff>
    </xdr:from>
    <xdr:to>
      <xdr:col>54</xdr:col>
      <xdr:colOff>95250</xdr:colOff>
      <xdr:row>43</xdr:row>
      <xdr:rowOff>125095</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91810"/>
          <a:ext cx="50800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経常経費に占める人件費の割合は、類似団体と比較して高めの傾向であり、地方創生の推進、行政サービス水準の維持のための人材確保や人事院勧告に準拠した給与の見直しなどにより増加傾向にあったが、近年は減少傾向にある。引き続き業務の見直し等により人件費の抑制に取り組む。</a:t>
          </a:r>
        </a:p>
      </xdr:txBody>
    </xdr:sp>
    <xdr:clientData/>
  </xdr:twoCellAnchor>
  <xdr:oneCellAnchor>
    <xdr:from>
      <xdr:col>3</xdr:col>
      <xdr:colOff>123825</xdr:colOff>
      <xdr:row>29</xdr:row>
      <xdr:rowOff>112395</xdr:rowOff>
    </xdr:from>
    <xdr:ext cx="292735" cy="228600"/>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4445"/>
          <a:ext cx="29273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13335</xdr:rowOff>
    </xdr:from>
    <xdr:to>
      <xdr:col>26</xdr:col>
      <xdr:colOff>184150</xdr:colOff>
      <xdr:row>44</xdr:row>
      <xdr:rowOff>13335</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713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43815</xdr:rowOff>
    </xdr:from>
    <xdr:ext cx="502285" cy="26352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6165"/>
          <a:ext cx="502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72390</xdr:rowOff>
    </xdr:from>
    <xdr:to>
      <xdr:col>26</xdr:col>
      <xdr:colOff>184150</xdr:colOff>
      <xdr:row>41</xdr:row>
      <xdr:rowOff>72390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0184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102870</xdr:rowOff>
    </xdr:from>
    <xdr:ext cx="502285" cy="26924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60870"/>
          <a:ext cx="5022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132080</xdr:rowOff>
    </xdr:from>
    <xdr:to>
      <xdr:col>26</xdr:col>
      <xdr:colOff>184150</xdr:colOff>
      <xdr:row>38</xdr:row>
      <xdr:rowOff>132080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718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161925</xdr:rowOff>
    </xdr:from>
    <xdr:ext cx="502285" cy="26860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505575"/>
          <a:ext cx="50228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13335</xdr:rowOff>
    </xdr:from>
    <xdr:to>
      <xdr:col>26</xdr:col>
      <xdr:colOff>184150</xdr:colOff>
      <xdr:row>36</xdr:row>
      <xdr:rowOff>13335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553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43815</xdr:rowOff>
    </xdr:from>
    <xdr:ext cx="502285" cy="26352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4565"/>
          <a:ext cx="502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72390</xdr:rowOff>
    </xdr:from>
    <xdr:to>
      <xdr:col>26</xdr:col>
      <xdr:colOff>184150</xdr:colOff>
      <xdr:row>33</xdr:row>
      <xdr:rowOff>72390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3024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102870</xdr:rowOff>
    </xdr:from>
    <xdr:ext cx="502285" cy="26924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9270"/>
          <a:ext cx="5022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132080</xdr:rowOff>
    </xdr:from>
    <xdr:to>
      <xdr:col>26</xdr:col>
      <xdr:colOff>184150</xdr:colOff>
      <xdr:row>30</xdr:row>
      <xdr:rowOff>132080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558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161925</xdr:rowOff>
    </xdr:from>
    <xdr:ext cx="502285" cy="26860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33975"/>
          <a:ext cx="50228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132080</xdr:rowOff>
    </xdr:from>
    <xdr:to>
      <xdr:col>26</xdr:col>
      <xdr:colOff>184150</xdr:colOff>
      <xdr:row>44</xdr:row>
      <xdr:rowOff>13335</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5580"/>
          <a:ext cx="4622800" cy="228155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140970</xdr:rowOff>
    </xdr:from>
    <xdr:to>
      <xdr:col>24</xdr:col>
      <xdr:colOff>25400</xdr:colOff>
      <xdr:row>41</xdr:row>
      <xdr:rowOff>95885</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0270"/>
          <a:ext cx="0" cy="1155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67310</xdr:rowOff>
    </xdr:from>
    <xdr:ext cx="762000" cy="262890"/>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9676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40.5</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95885</xdr:rowOff>
    </xdr:from>
    <xdr:to>
      <xdr:col>24</xdr:col>
      <xdr:colOff>114300</xdr:colOff>
      <xdr:row>41</xdr:row>
      <xdr:rowOff>95885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25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52705</xdr:rowOff>
    </xdr:from>
    <xdr:ext cx="762000" cy="26352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1055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140970</xdr:rowOff>
    </xdr:from>
    <xdr:to>
      <xdr:col>24</xdr:col>
      <xdr:colOff>114300</xdr:colOff>
      <xdr:row>34</xdr:row>
      <xdr:rowOff>140970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0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162560</xdr:rowOff>
    </xdr:from>
    <xdr:to>
      <xdr:col>24</xdr:col>
      <xdr:colOff>25400</xdr:colOff>
      <xdr:row>37</xdr:row>
      <xdr:rowOff>171450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0621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105410</xdr:rowOff>
    </xdr:from>
    <xdr:ext cx="762000" cy="269240"/>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6160"/>
          <a:ext cx="76200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88265</xdr:rowOff>
    </xdr:from>
    <xdr:to>
      <xdr:col>24</xdr:col>
      <xdr:colOff>76200</xdr:colOff>
      <xdr:row>37</xdr:row>
      <xdr:rowOff>15875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04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171450</xdr:rowOff>
    </xdr:from>
    <xdr:to>
      <xdr:col>19</xdr:col>
      <xdr:colOff>187325</xdr:colOff>
      <xdr:row>38</xdr:row>
      <xdr:rowOff>3810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151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93345</xdr:rowOff>
    </xdr:from>
    <xdr:to>
      <xdr:col>20</xdr:col>
      <xdr:colOff>38100</xdr:colOff>
      <xdr:row>37</xdr:row>
      <xdr:rowOff>20955</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55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31750</xdr:rowOff>
    </xdr:from>
    <xdr:ext cx="730885" cy="262890"/>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2500"/>
          <a:ext cx="7308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171450</xdr:rowOff>
    </xdr:from>
    <xdr:to>
      <xdr:col>15</xdr:col>
      <xdr:colOff>98425</xdr:colOff>
      <xdr:row>38</xdr:row>
      <xdr:rowOff>3810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151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88265</xdr:rowOff>
    </xdr:from>
    <xdr:to>
      <xdr:col>15</xdr:col>
      <xdr:colOff>149225</xdr:colOff>
      <xdr:row>37</xdr:row>
      <xdr:rowOff>15875</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04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26035</xdr:rowOff>
    </xdr:from>
    <xdr:ext cx="762000" cy="26860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78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91440</xdr:rowOff>
    </xdr:from>
    <xdr:to>
      <xdr:col>11</xdr:col>
      <xdr:colOff>9525</xdr:colOff>
      <xdr:row>37</xdr:row>
      <xdr:rowOff>171450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3509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102870</xdr:rowOff>
    </xdr:from>
    <xdr:to>
      <xdr:col>11</xdr:col>
      <xdr:colOff>60325</xdr:colOff>
      <xdr:row>37</xdr:row>
      <xdr:rowOff>30480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0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41275</xdr:rowOff>
    </xdr:from>
    <xdr:ext cx="756285" cy="26352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2025"/>
          <a:ext cx="756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79375</xdr:rowOff>
    </xdr:from>
    <xdr:to>
      <xdr:col>6</xdr:col>
      <xdr:colOff>171450</xdr:colOff>
      <xdr:row>37</xdr:row>
      <xdr:rowOff>6985</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15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17780</xdr:rowOff>
    </xdr:from>
    <xdr:ext cx="756285" cy="26352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18530"/>
          <a:ext cx="756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10795</xdr:rowOff>
    </xdr:from>
    <xdr:ext cx="762000" cy="26352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459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10795</xdr:rowOff>
    </xdr:from>
    <xdr:ext cx="762000" cy="26352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459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10795</xdr:rowOff>
    </xdr:from>
    <xdr:ext cx="756285" cy="26352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4595"/>
          <a:ext cx="756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10795</xdr:rowOff>
    </xdr:from>
    <xdr:ext cx="762000" cy="26352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459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10795</xdr:rowOff>
    </xdr:from>
    <xdr:ext cx="762000" cy="26352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459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110490</xdr:rowOff>
    </xdr:from>
    <xdr:to>
      <xdr:col>24</xdr:col>
      <xdr:colOff>76200</xdr:colOff>
      <xdr:row>38</xdr:row>
      <xdr:rowOff>37465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5414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81280</xdr:rowOff>
    </xdr:from>
    <xdr:ext cx="762000" cy="269240"/>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2493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123825</xdr:rowOff>
    </xdr:from>
    <xdr:to>
      <xdr:col>20</xdr:col>
      <xdr:colOff>38100</xdr:colOff>
      <xdr:row>38</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674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35560</xdr:rowOff>
    </xdr:from>
    <xdr:ext cx="730885" cy="26924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50660"/>
          <a:ext cx="7308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128905</xdr:rowOff>
    </xdr:from>
    <xdr:to>
      <xdr:col>15</xdr:col>
      <xdr:colOff>149225</xdr:colOff>
      <xdr:row>38</xdr:row>
      <xdr:rowOff>56515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725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41275</xdr:rowOff>
    </xdr:from>
    <xdr:ext cx="762000" cy="26352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5637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119380</xdr:rowOff>
    </xdr:from>
    <xdr:to>
      <xdr:col>11</xdr:col>
      <xdr:colOff>60325</xdr:colOff>
      <xdr:row>38</xdr:row>
      <xdr:rowOff>46990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630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31115</xdr:rowOff>
    </xdr:from>
    <xdr:ext cx="756285" cy="26289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46215"/>
          <a:ext cx="7562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38735</xdr:rowOff>
    </xdr:from>
    <xdr:to>
      <xdr:col>6</xdr:col>
      <xdr:colOff>171450</xdr:colOff>
      <xdr:row>37</xdr:row>
      <xdr:rowOff>144780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82385"/>
          <a:ext cx="10160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128270</xdr:rowOff>
    </xdr:from>
    <xdr:ext cx="756285" cy="26860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71920"/>
          <a:ext cx="75628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72390</xdr:rowOff>
    </xdr:from>
    <xdr:to>
      <xdr:col>85</xdr:col>
      <xdr:colOff>66675</xdr:colOff>
      <xdr:row>9</xdr:row>
      <xdr:rowOff>46355</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2540"/>
          <a:ext cx="4622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138430</xdr:rowOff>
    </xdr:from>
    <xdr:to>
      <xdr:col>93</xdr:col>
      <xdr:colOff>3175</xdr:colOff>
      <xdr:row>9</xdr:row>
      <xdr:rowOff>46355</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858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158115</xdr:rowOff>
    </xdr:from>
    <xdr:to>
      <xdr:col>93</xdr:col>
      <xdr:colOff>3175</xdr:colOff>
      <xdr:row>10</xdr:row>
      <xdr:rowOff>66040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97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138430</xdr:rowOff>
    </xdr:from>
    <xdr:to>
      <xdr:col>100</xdr:col>
      <xdr:colOff>165100</xdr:colOff>
      <xdr:row>9</xdr:row>
      <xdr:rowOff>46355</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8580"/>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158115</xdr:rowOff>
    </xdr:from>
    <xdr:to>
      <xdr:col>100</xdr:col>
      <xdr:colOff>165100</xdr:colOff>
      <xdr:row>10</xdr:row>
      <xdr:rowOff>66040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971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138430</xdr:rowOff>
    </xdr:from>
    <xdr:to>
      <xdr:col>109</xdr:col>
      <xdr:colOff>104775</xdr:colOff>
      <xdr:row>9</xdr:row>
      <xdr:rowOff>46355</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858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8</xdr:row>
      <xdr:rowOff>158115</xdr:rowOff>
    </xdr:from>
    <xdr:to>
      <xdr:col>109</xdr:col>
      <xdr:colOff>104775</xdr:colOff>
      <xdr:row>10</xdr:row>
      <xdr:rowOff>66040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97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132080</xdr:rowOff>
    </xdr:from>
    <xdr:to>
      <xdr:col>85</xdr:col>
      <xdr:colOff>66675</xdr:colOff>
      <xdr:row>24</xdr:row>
      <xdr:rowOff>13335</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6580"/>
          <a:ext cx="4622800" cy="228155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132080</xdr:rowOff>
    </xdr:from>
    <xdr:to>
      <xdr:col>113</xdr:col>
      <xdr:colOff>130175</xdr:colOff>
      <xdr:row>24</xdr:row>
      <xdr:rowOff>13335</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6580"/>
          <a:ext cx="5334000" cy="22815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132080</xdr:rowOff>
    </xdr:from>
    <xdr:to>
      <xdr:col>106</xdr:col>
      <xdr:colOff>69850</xdr:colOff>
      <xdr:row>12</xdr:row>
      <xdr:rowOff>39370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6580"/>
          <a:ext cx="3810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105410</xdr:rowOff>
    </xdr:from>
    <xdr:to>
      <xdr:col>112</xdr:col>
      <xdr:colOff>177800</xdr:colOff>
      <xdr:row>23</xdr:row>
      <xdr:rowOff>125095</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62810"/>
          <a:ext cx="50800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tx1"/>
              </a:solidFill>
              <a:effectLst/>
              <a:latin typeface="ＭＳ Ｐゴシック"/>
              <a:ea typeface="ＭＳ Ｐゴシック"/>
              <a:cs typeface="+mn-cs"/>
            </a:rPr>
            <a:t>　物件費については、物価上昇に伴い、各種委託費の労務単価が上がったことにより、増加している。</a:t>
          </a:r>
        </a:p>
        <a:p>
          <a:r>
            <a:rPr lang="ja-JP" altLang="en-US" sz="1300">
              <a:solidFill>
                <a:schemeClr val="tx1"/>
              </a:solidFill>
              <a:latin typeface="ＭＳ Ｐゴシック"/>
              <a:ea typeface="ＭＳ Ｐゴシック"/>
            </a:rPr>
            <a:t>　行財政改革の事務事業の効率化・適正化により経常経費の削減を進める。</a:t>
          </a:r>
        </a:p>
      </xdr:txBody>
    </xdr:sp>
    <xdr:clientData/>
  </xdr:twoCellAnchor>
  <xdr:oneCellAnchor>
    <xdr:from>
      <xdr:col>62</xdr:col>
      <xdr:colOff>6350</xdr:colOff>
      <xdr:row>9</xdr:row>
      <xdr:rowOff>112395</xdr:rowOff>
    </xdr:from>
    <xdr:ext cx="292735" cy="228600"/>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5445"/>
          <a:ext cx="29273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13335</xdr:rowOff>
    </xdr:from>
    <xdr:to>
      <xdr:col>85</xdr:col>
      <xdr:colOff>66675</xdr:colOff>
      <xdr:row>24</xdr:row>
      <xdr:rowOff>13335</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813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43815</xdr:rowOff>
    </xdr:from>
    <xdr:ext cx="502285" cy="2635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7165"/>
          <a:ext cx="502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151765</xdr:rowOff>
    </xdr:from>
    <xdr:to>
      <xdr:col>85</xdr:col>
      <xdr:colOff>66675</xdr:colOff>
      <xdr:row>21</xdr:row>
      <xdr:rowOff>151765</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522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2285" cy="26924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60"/>
          <a:ext cx="5022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112395</xdr:rowOff>
    </xdr:from>
    <xdr:to>
      <xdr:col>85</xdr:col>
      <xdr:colOff>66675</xdr:colOff>
      <xdr:row>19</xdr:row>
      <xdr:rowOff>112395</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994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142240</xdr:rowOff>
    </xdr:from>
    <xdr:ext cx="502285" cy="26924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8340"/>
          <a:ext cx="5022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72390</xdr:rowOff>
    </xdr:from>
    <xdr:to>
      <xdr:col>85</xdr:col>
      <xdr:colOff>66675</xdr:colOff>
      <xdr:row>17</xdr:row>
      <xdr:rowOff>72390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704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102870</xdr:rowOff>
    </xdr:from>
    <xdr:ext cx="502285" cy="26924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6070"/>
          <a:ext cx="5022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33020</xdr:rowOff>
    </xdr:from>
    <xdr:to>
      <xdr:col>85</xdr:col>
      <xdr:colOff>66675</xdr:colOff>
      <xdr:row>15</xdr:row>
      <xdr:rowOff>33020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477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63500</xdr:rowOff>
    </xdr:from>
    <xdr:ext cx="502285" cy="26289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3800"/>
          <a:ext cx="5022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171450</xdr:rowOff>
    </xdr:from>
    <xdr:to>
      <xdr:col>85</xdr:col>
      <xdr:colOff>66675</xdr:colOff>
      <xdr:row>12</xdr:row>
      <xdr:rowOff>171450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88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23495</xdr:rowOff>
    </xdr:from>
    <xdr:ext cx="502285" cy="26860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895"/>
          <a:ext cx="50228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132080</xdr:rowOff>
    </xdr:from>
    <xdr:to>
      <xdr:col>85</xdr:col>
      <xdr:colOff>66675</xdr:colOff>
      <xdr:row>10</xdr:row>
      <xdr:rowOff>132080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658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161925</xdr:rowOff>
    </xdr:from>
    <xdr:ext cx="502285" cy="26860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704975"/>
          <a:ext cx="50228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132080</xdr:rowOff>
    </xdr:from>
    <xdr:to>
      <xdr:col>85</xdr:col>
      <xdr:colOff>66675</xdr:colOff>
      <xdr:row>24</xdr:row>
      <xdr:rowOff>13335</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6580"/>
          <a:ext cx="4622800" cy="228155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76835</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34235"/>
          <a:ext cx="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150495</xdr:rowOff>
    </xdr:from>
    <xdr:ext cx="762000" cy="269240"/>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7949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28.1</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01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166370</xdr:rowOff>
    </xdr:from>
    <xdr:ext cx="762000" cy="262890"/>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087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76835</xdr:rowOff>
    </xdr:from>
    <xdr:to>
      <xdr:col>82</xdr:col>
      <xdr:colOff>196850</xdr:colOff>
      <xdr:row>12</xdr:row>
      <xdr:rowOff>76835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3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17780</xdr:rowOff>
    </xdr:from>
    <xdr:to>
      <xdr:col>82</xdr:col>
      <xdr:colOff>107950</xdr:colOff>
      <xdr:row>17</xdr:row>
      <xdr:rowOff>56515</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3243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33020</xdr:rowOff>
    </xdr:from>
    <xdr:ext cx="762000" cy="262890"/>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04770"/>
          <a:ext cx="762000"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15875</xdr:rowOff>
    </xdr:from>
    <xdr:to>
      <xdr:col>82</xdr:col>
      <xdr:colOff>158750</xdr:colOff>
      <xdr:row>16</xdr:row>
      <xdr:rowOff>121285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907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132080</xdr:rowOff>
    </xdr:from>
    <xdr:to>
      <xdr:col>78</xdr:col>
      <xdr:colOff>69850</xdr:colOff>
      <xdr:row>17</xdr:row>
      <xdr:rowOff>17780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7528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154940</xdr:rowOff>
    </xdr:from>
    <xdr:to>
      <xdr:col>78</xdr:col>
      <xdr:colOff>120650</xdr:colOff>
      <xdr:row>16</xdr:row>
      <xdr:rowOff>81915</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669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92075</xdr:rowOff>
    </xdr:from>
    <xdr:ext cx="736600" cy="26860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2375"/>
          <a:ext cx="7366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132080</xdr:rowOff>
    </xdr:from>
    <xdr:to>
      <xdr:col>73</xdr:col>
      <xdr:colOff>180975</xdr:colOff>
      <xdr:row>16</xdr:row>
      <xdr:rowOff>171450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7528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138430</xdr:rowOff>
    </xdr:from>
    <xdr:to>
      <xdr:col>74</xdr:col>
      <xdr:colOff>31750</xdr:colOff>
      <xdr:row>16</xdr:row>
      <xdr:rowOff>66040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101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76835</xdr:rowOff>
    </xdr:from>
    <xdr:ext cx="762000" cy="26352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7713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76835</xdr:rowOff>
    </xdr:from>
    <xdr:to>
      <xdr:col>69</xdr:col>
      <xdr:colOff>92075</xdr:colOff>
      <xdr:row>16</xdr:row>
      <xdr:rowOff>171450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20035"/>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122555</xdr:rowOff>
    </xdr:from>
    <xdr:to>
      <xdr:col>69</xdr:col>
      <xdr:colOff>142875</xdr:colOff>
      <xdr:row>16</xdr:row>
      <xdr:rowOff>50165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943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60325</xdr:rowOff>
    </xdr:from>
    <xdr:ext cx="756285" cy="26860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60625"/>
          <a:ext cx="75628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75565</xdr:rowOff>
    </xdr:from>
    <xdr:to>
      <xdr:col>65</xdr:col>
      <xdr:colOff>53975</xdr:colOff>
      <xdr:row>16</xdr:row>
      <xdr:rowOff>2540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731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13335</xdr:rowOff>
    </xdr:from>
    <xdr:ext cx="762000" cy="26924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13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10795</xdr:rowOff>
    </xdr:from>
    <xdr:ext cx="762000" cy="26352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559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10795</xdr:rowOff>
    </xdr:from>
    <xdr:ext cx="756285" cy="26352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5595"/>
          <a:ext cx="756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10795</xdr:rowOff>
    </xdr:from>
    <xdr:ext cx="756285" cy="26352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5595"/>
          <a:ext cx="756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10795</xdr:rowOff>
    </xdr:from>
    <xdr:ext cx="762000" cy="26352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559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10795</xdr:rowOff>
    </xdr:from>
    <xdr:ext cx="756285" cy="26352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5595"/>
          <a:ext cx="756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17</xdr:row>
      <xdr:rowOff>3810</xdr:rowOff>
    </xdr:from>
    <xdr:to>
      <xdr:col>82</xdr:col>
      <xdr:colOff>158750</xdr:colOff>
      <xdr:row>17</xdr:row>
      <xdr:rowOff>109855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18460"/>
          <a:ext cx="10160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153035</xdr:rowOff>
    </xdr:from>
    <xdr:ext cx="762000" cy="269240"/>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962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142240</xdr:rowOff>
    </xdr:from>
    <xdr:to>
      <xdr:col>78</xdr:col>
      <xdr:colOff>120650</xdr:colOff>
      <xdr:row>17</xdr:row>
      <xdr:rowOff>69850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854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53975</xdr:rowOff>
    </xdr:from>
    <xdr:ext cx="736600" cy="26352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68625"/>
          <a:ext cx="7366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79375</xdr:rowOff>
    </xdr:from>
    <xdr:to>
      <xdr:col>74</xdr:col>
      <xdr:colOff>31750</xdr:colOff>
      <xdr:row>17</xdr:row>
      <xdr:rowOff>6985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225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168910</xdr:rowOff>
    </xdr:from>
    <xdr:ext cx="762000" cy="26289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1211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118745</xdr:rowOff>
    </xdr:from>
    <xdr:to>
      <xdr:col>69</xdr:col>
      <xdr:colOff>142875</xdr:colOff>
      <xdr:row>17</xdr:row>
      <xdr:rowOff>46355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619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30480</xdr:rowOff>
    </xdr:from>
    <xdr:ext cx="756285" cy="26289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45130"/>
          <a:ext cx="7562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23495</xdr:rowOff>
    </xdr:from>
    <xdr:to>
      <xdr:col>65</xdr:col>
      <xdr:colOff>53975</xdr:colOff>
      <xdr:row>16</xdr:row>
      <xdr:rowOff>128905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6669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113665</xdr:rowOff>
    </xdr:from>
    <xdr:ext cx="762000" cy="26352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5686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72390</xdr:rowOff>
    </xdr:from>
    <xdr:to>
      <xdr:col>26</xdr:col>
      <xdr:colOff>184150</xdr:colOff>
      <xdr:row>49</xdr:row>
      <xdr:rowOff>46355</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30540"/>
          <a:ext cx="4622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138430</xdr:rowOff>
    </xdr:from>
    <xdr:to>
      <xdr:col>34</xdr:col>
      <xdr:colOff>120650</xdr:colOff>
      <xdr:row>49</xdr:row>
      <xdr:rowOff>46355</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658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158115</xdr:rowOff>
    </xdr:from>
    <xdr:to>
      <xdr:col>34</xdr:col>
      <xdr:colOff>120650</xdr:colOff>
      <xdr:row>50</xdr:row>
      <xdr:rowOff>66040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77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138430</xdr:rowOff>
    </xdr:from>
    <xdr:to>
      <xdr:col>42</xdr:col>
      <xdr:colOff>82550</xdr:colOff>
      <xdr:row>49</xdr:row>
      <xdr:rowOff>46355</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6580"/>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158115</xdr:rowOff>
    </xdr:from>
    <xdr:to>
      <xdr:col>42</xdr:col>
      <xdr:colOff>82550</xdr:colOff>
      <xdr:row>50</xdr:row>
      <xdr:rowOff>66040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771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138430</xdr:rowOff>
    </xdr:from>
    <xdr:to>
      <xdr:col>51</xdr:col>
      <xdr:colOff>22225</xdr:colOff>
      <xdr:row>49</xdr:row>
      <xdr:rowOff>46355</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658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48</xdr:row>
      <xdr:rowOff>158115</xdr:rowOff>
    </xdr:from>
    <xdr:to>
      <xdr:col>51</xdr:col>
      <xdr:colOff>22225</xdr:colOff>
      <xdr:row>50</xdr:row>
      <xdr:rowOff>66040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77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132080</xdr:rowOff>
    </xdr:from>
    <xdr:to>
      <xdr:col>26</xdr:col>
      <xdr:colOff>184150</xdr:colOff>
      <xdr:row>64</xdr:row>
      <xdr:rowOff>13335</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704580"/>
          <a:ext cx="4622800" cy="228155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132080</xdr:rowOff>
    </xdr:from>
    <xdr:to>
      <xdr:col>55</xdr:col>
      <xdr:colOff>47625</xdr:colOff>
      <xdr:row>64</xdr:row>
      <xdr:rowOff>13335</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704580"/>
          <a:ext cx="5334000" cy="22815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132080</xdr:rowOff>
    </xdr:from>
    <xdr:to>
      <xdr:col>47</xdr:col>
      <xdr:colOff>187325</xdr:colOff>
      <xdr:row>52</xdr:row>
      <xdr:rowOff>39370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704580"/>
          <a:ext cx="3810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105410</xdr:rowOff>
    </xdr:from>
    <xdr:to>
      <xdr:col>54</xdr:col>
      <xdr:colOff>95250</xdr:colOff>
      <xdr:row>63</xdr:row>
      <xdr:rowOff>125095</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20810"/>
          <a:ext cx="50800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令和元</a:t>
          </a:r>
          <a:r>
            <a:rPr kumimoji="1" lang="ja-JP" altLang="en-US" sz="1300">
              <a:solidFill>
                <a:schemeClr val="tx1"/>
              </a:solidFill>
              <a:latin typeface="ＭＳ Ｐゴシック"/>
              <a:ea typeface="ＭＳ Ｐゴシック"/>
            </a:rPr>
            <a:t>年度の扶助費は、子ども数の減少による児童手当給付費の減や幼稚園就園奨励事業の終了が減少要因となっている。一方で、障害福祉サービスの利用者が上昇基調にあるため、自立支援給付費が大きく増加している。今後も利用者は増え続ける見込みであり、扶助費の自然増は避けられない見通しとなっている。</a:t>
          </a:r>
        </a:p>
      </xdr:txBody>
    </xdr:sp>
    <xdr:clientData/>
  </xdr:twoCellAnchor>
  <xdr:oneCellAnchor>
    <xdr:from>
      <xdr:col>3</xdr:col>
      <xdr:colOff>123825</xdr:colOff>
      <xdr:row>49</xdr:row>
      <xdr:rowOff>112395</xdr:rowOff>
    </xdr:from>
    <xdr:ext cx="292735" cy="228600"/>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13445"/>
          <a:ext cx="29273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13335</xdr:rowOff>
    </xdr:from>
    <xdr:to>
      <xdr:col>26</xdr:col>
      <xdr:colOff>184150</xdr:colOff>
      <xdr:row>64</xdr:row>
      <xdr:rowOff>13335</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613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43815</xdr:rowOff>
    </xdr:from>
    <xdr:ext cx="502285" cy="26352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5165"/>
          <a:ext cx="502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30480</xdr:rowOff>
    </xdr:from>
    <xdr:to>
      <xdr:col>26</xdr:col>
      <xdr:colOff>184150</xdr:colOff>
      <xdr:row>62</xdr:row>
      <xdr:rowOff>30480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6038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60325</xdr:rowOff>
    </xdr:from>
    <xdr:ext cx="502285" cy="26860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8775"/>
          <a:ext cx="50228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46990</xdr:rowOff>
    </xdr:from>
    <xdr:to>
      <xdr:col>26</xdr:col>
      <xdr:colOff>184150</xdr:colOff>
      <xdr:row>60</xdr:row>
      <xdr:rowOff>46990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39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77470</xdr:rowOff>
    </xdr:from>
    <xdr:ext cx="502285" cy="26352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3020"/>
          <a:ext cx="502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64135</xdr:rowOff>
    </xdr:from>
    <xdr:to>
      <xdr:col>26</xdr:col>
      <xdr:colOff>184150</xdr:colOff>
      <xdr:row>58</xdr:row>
      <xdr:rowOff>64135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823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93980</xdr:rowOff>
    </xdr:from>
    <xdr:ext cx="502285" cy="26860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6630"/>
          <a:ext cx="50228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81280</xdr:rowOff>
    </xdr:from>
    <xdr:to>
      <xdr:col>26</xdr:col>
      <xdr:colOff>184150</xdr:colOff>
      <xdr:row>56</xdr:row>
      <xdr:rowOff>81280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8248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111760</xdr:rowOff>
    </xdr:from>
    <xdr:ext cx="502285" cy="26352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41510"/>
          <a:ext cx="502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98425</xdr:rowOff>
    </xdr:from>
    <xdr:to>
      <xdr:col>26</xdr:col>
      <xdr:colOff>184150</xdr:colOff>
      <xdr:row>54</xdr:row>
      <xdr:rowOff>98425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672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128270</xdr:rowOff>
    </xdr:from>
    <xdr:ext cx="502285" cy="26860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5120"/>
          <a:ext cx="50228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114935</xdr:rowOff>
    </xdr:from>
    <xdr:to>
      <xdr:col>26</xdr:col>
      <xdr:colOff>184150</xdr:colOff>
      <xdr:row>52</xdr:row>
      <xdr:rowOff>114935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3033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145415</xdr:rowOff>
    </xdr:from>
    <xdr:ext cx="502285" cy="26352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9365"/>
          <a:ext cx="502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132080</xdr:rowOff>
    </xdr:from>
    <xdr:to>
      <xdr:col>26</xdr:col>
      <xdr:colOff>184150</xdr:colOff>
      <xdr:row>50</xdr:row>
      <xdr:rowOff>132080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70458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161925</xdr:rowOff>
    </xdr:from>
    <xdr:ext cx="502285" cy="26860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62975"/>
          <a:ext cx="50228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132080</xdr:rowOff>
    </xdr:from>
    <xdr:to>
      <xdr:col>26</xdr:col>
      <xdr:colOff>184150</xdr:colOff>
      <xdr:row>64</xdr:row>
      <xdr:rowOff>13335</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704580"/>
          <a:ext cx="4622800" cy="228155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171450</xdr:rowOff>
    </xdr:from>
    <xdr:to>
      <xdr:col>24</xdr:col>
      <xdr:colOff>25400</xdr:colOff>
      <xdr:row>60</xdr:row>
      <xdr:rowOff>137795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6850"/>
          <a:ext cx="0" cy="1337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109220</xdr:rowOff>
    </xdr:from>
    <xdr:ext cx="762000" cy="26352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622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137795</xdr:rowOff>
    </xdr:from>
    <xdr:to>
      <xdr:col>24</xdr:col>
      <xdr:colOff>114300</xdr:colOff>
      <xdr:row>60</xdr:row>
      <xdr:rowOff>137795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24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83185</xdr:rowOff>
    </xdr:from>
    <xdr:ext cx="762000" cy="269240"/>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271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171450</xdr:rowOff>
    </xdr:from>
    <xdr:to>
      <xdr:col>24</xdr:col>
      <xdr:colOff>114300</xdr:colOff>
      <xdr:row>52</xdr:row>
      <xdr:rowOff>171450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6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19050</xdr:rowOff>
    </xdr:from>
    <xdr:to>
      <xdr:col>24</xdr:col>
      <xdr:colOff>25400</xdr:colOff>
      <xdr:row>58</xdr:row>
      <xdr:rowOff>86360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963150"/>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124460</xdr:rowOff>
    </xdr:from>
    <xdr:ext cx="762000" cy="26352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54210"/>
          <a:ext cx="76200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107315</xdr:rowOff>
    </xdr:from>
    <xdr:to>
      <xdr:col>24</xdr:col>
      <xdr:colOff>76200</xdr:colOff>
      <xdr:row>57</xdr:row>
      <xdr:rowOff>34925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085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86360</xdr:rowOff>
    </xdr:from>
    <xdr:to>
      <xdr:col>19</xdr:col>
      <xdr:colOff>187325</xdr:colOff>
      <xdr:row>58</xdr:row>
      <xdr:rowOff>109855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03046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61595</xdr:rowOff>
    </xdr:from>
    <xdr:to>
      <xdr:col>20</xdr:col>
      <xdr:colOff>38100</xdr:colOff>
      <xdr:row>56</xdr:row>
      <xdr:rowOff>167640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62795"/>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0</xdr:rowOff>
    </xdr:from>
    <xdr:ext cx="730885" cy="269240"/>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29750"/>
          <a:ext cx="7308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98425</xdr:rowOff>
    </xdr:from>
    <xdr:to>
      <xdr:col>15</xdr:col>
      <xdr:colOff>98425</xdr:colOff>
      <xdr:row>58</xdr:row>
      <xdr:rowOff>109855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04252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50800</xdr:rowOff>
    </xdr:from>
    <xdr:to>
      <xdr:col>15</xdr:col>
      <xdr:colOff>149225</xdr:colOff>
      <xdr:row>56</xdr:row>
      <xdr:rowOff>156210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5200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167005</xdr:rowOff>
    </xdr:from>
    <xdr:ext cx="762000" cy="262890"/>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2530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50165</xdr:rowOff>
    </xdr:from>
    <xdr:to>
      <xdr:col>11</xdr:col>
      <xdr:colOff>9525</xdr:colOff>
      <xdr:row>58</xdr:row>
      <xdr:rowOff>98425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822815"/>
          <a:ext cx="889000" cy="219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xdr:rowOff>
    </xdr:from>
    <xdr:to>
      <xdr:col>11</xdr:col>
      <xdr:colOff>60325</xdr:colOff>
      <xdr:row>56</xdr:row>
      <xdr:rowOff>111760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755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121920</xdr:rowOff>
    </xdr:from>
    <xdr:ext cx="756285" cy="26352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80220"/>
          <a:ext cx="756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116205</xdr:rowOff>
    </xdr:from>
    <xdr:to>
      <xdr:col>6</xdr:col>
      <xdr:colOff>171450</xdr:colOff>
      <xdr:row>56</xdr:row>
      <xdr:rowOff>43815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59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53975</xdr:rowOff>
    </xdr:from>
    <xdr:ext cx="756285" cy="26352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12275"/>
          <a:ext cx="756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10795</xdr:rowOff>
    </xdr:from>
    <xdr:ext cx="762000" cy="26352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359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10795</xdr:rowOff>
    </xdr:from>
    <xdr:ext cx="762000" cy="26352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359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10795</xdr:rowOff>
    </xdr:from>
    <xdr:ext cx="756285" cy="26352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3595"/>
          <a:ext cx="756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10795</xdr:rowOff>
    </xdr:from>
    <xdr:ext cx="762000" cy="26352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359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10795</xdr:rowOff>
    </xdr:from>
    <xdr:ext cx="762000" cy="26352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359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144780</xdr:rowOff>
    </xdr:from>
    <xdr:to>
      <xdr:col>24</xdr:col>
      <xdr:colOff>76200</xdr:colOff>
      <xdr:row>58</xdr:row>
      <xdr:rowOff>71755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1743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115570</xdr:rowOff>
    </xdr:from>
    <xdr:ext cx="762000" cy="269240"/>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8822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58</xdr:row>
      <xdr:rowOff>33655</xdr:rowOff>
    </xdr:from>
    <xdr:to>
      <xdr:col>20</xdr:col>
      <xdr:colOff>38100</xdr:colOff>
      <xdr:row>58</xdr:row>
      <xdr:rowOff>139065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7775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123190</xdr:rowOff>
    </xdr:from>
    <xdr:ext cx="730885" cy="26352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67290"/>
          <a:ext cx="7308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58</xdr:row>
      <xdr:rowOff>56515</xdr:rowOff>
    </xdr:from>
    <xdr:to>
      <xdr:col>15</xdr:col>
      <xdr:colOff>149225</xdr:colOff>
      <xdr:row>58</xdr:row>
      <xdr:rowOff>161925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0061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146685</xdr:rowOff>
    </xdr:from>
    <xdr:ext cx="762000" cy="26352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9078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58</xdr:row>
      <xdr:rowOff>45720</xdr:rowOff>
    </xdr:from>
    <xdr:to>
      <xdr:col>11</xdr:col>
      <xdr:colOff>60325</xdr:colOff>
      <xdr:row>58</xdr:row>
      <xdr:rowOff>151130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8982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135255</xdr:rowOff>
    </xdr:from>
    <xdr:ext cx="756285" cy="26289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79355"/>
          <a:ext cx="7562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171450</xdr:rowOff>
    </xdr:from>
    <xdr:to>
      <xdr:col>6</xdr:col>
      <xdr:colOff>171450</xdr:colOff>
      <xdr:row>57</xdr:row>
      <xdr:rowOff>102870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7265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86995</xdr:rowOff>
    </xdr:from>
    <xdr:ext cx="756285" cy="26352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59645"/>
          <a:ext cx="756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72390</xdr:rowOff>
    </xdr:from>
    <xdr:to>
      <xdr:col>85</xdr:col>
      <xdr:colOff>66675</xdr:colOff>
      <xdr:row>49</xdr:row>
      <xdr:rowOff>46355</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30540"/>
          <a:ext cx="4622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138430</xdr:rowOff>
    </xdr:from>
    <xdr:to>
      <xdr:col>93</xdr:col>
      <xdr:colOff>3175</xdr:colOff>
      <xdr:row>49</xdr:row>
      <xdr:rowOff>46355</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658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158115</xdr:rowOff>
    </xdr:from>
    <xdr:to>
      <xdr:col>93</xdr:col>
      <xdr:colOff>3175</xdr:colOff>
      <xdr:row>50</xdr:row>
      <xdr:rowOff>66040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77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138430</xdr:rowOff>
    </xdr:from>
    <xdr:to>
      <xdr:col>100</xdr:col>
      <xdr:colOff>165100</xdr:colOff>
      <xdr:row>49</xdr:row>
      <xdr:rowOff>46355</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6580"/>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158115</xdr:rowOff>
    </xdr:from>
    <xdr:to>
      <xdr:col>100</xdr:col>
      <xdr:colOff>165100</xdr:colOff>
      <xdr:row>50</xdr:row>
      <xdr:rowOff>66040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771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138430</xdr:rowOff>
    </xdr:from>
    <xdr:to>
      <xdr:col>109</xdr:col>
      <xdr:colOff>104775</xdr:colOff>
      <xdr:row>49</xdr:row>
      <xdr:rowOff>46355</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658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48</xdr:row>
      <xdr:rowOff>158115</xdr:rowOff>
    </xdr:from>
    <xdr:to>
      <xdr:col>109</xdr:col>
      <xdr:colOff>104775</xdr:colOff>
      <xdr:row>50</xdr:row>
      <xdr:rowOff>66040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77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132080</xdr:rowOff>
    </xdr:from>
    <xdr:to>
      <xdr:col>85</xdr:col>
      <xdr:colOff>66675</xdr:colOff>
      <xdr:row>64</xdr:row>
      <xdr:rowOff>13335</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704580"/>
          <a:ext cx="4622800" cy="228155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132080</xdr:rowOff>
    </xdr:from>
    <xdr:to>
      <xdr:col>113</xdr:col>
      <xdr:colOff>130175</xdr:colOff>
      <xdr:row>64</xdr:row>
      <xdr:rowOff>13335</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704580"/>
          <a:ext cx="5334000" cy="22815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132080</xdr:rowOff>
    </xdr:from>
    <xdr:to>
      <xdr:col>106</xdr:col>
      <xdr:colOff>69850</xdr:colOff>
      <xdr:row>52</xdr:row>
      <xdr:rowOff>39370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704580"/>
          <a:ext cx="3810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105410</xdr:rowOff>
    </xdr:from>
    <xdr:to>
      <xdr:col>112</xdr:col>
      <xdr:colOff>177800</xdr:colOff>
      <xdr:row>63</xdr:row>
      <xdr:rowOff>125095</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20810"/>
          <a:ext cx="50800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chemeClr val="tx1"/>
              </a:solidFill>
              <a:latin typeface="ＭＳ Ｐゴシック"/>
              <a:ea typeface="ＭＳ Ｐゴシック"/>
            </a:rPr>
            <a:t>保険事業特別会計への繰出金が扶助費と同様に高齢者人口の増加などから、年々増加傾向にある。令和元年度は、公共下水道事業の法適用化に伴い、当該事業の繰出金の性質が繰出金から補助費等に性質変更となったことによりその他の占める割合が減少している。</a:t>
          </a:r>
        </a:p>
      </xdr:txBody>
    </xdr:sp>
    <xdr:clientData/>
  </xdr:twoCellAnchor>
  <xdr:oneCellAnchor>
    <xdr:from>
      <xdr:col>62</xdr:col>
      <xdr:colOff>6350</xdr:colOff>
      <xdr:row>49</xdr:row>
      <xdr:rowOff>112395</xdr:rowOff>
    </xdr:from>
    <xdr:ext cx="292735" cy="228600"/>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13445"/>
          <a:ext cx="29273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13335</xdr:rowOff>
    </xdr:from>
    <xdr:to>
      <xdr:col>85</xdr:col>
      <xdr:colOff>66675</xdr:colOff>
      <xdr:row>64</xdr:row>
      <xdr:rowOff>13335</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613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43815</xdr:rowOff>
    </xdr:from>
    <xdr:ext cx="502285" cy="26352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5165"/>
          <a:ext cx="502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72390</xdr:rowOff>
    </xdr:from>
    <xdr:to>
      <xdr:col>85</xdr:col>
      <xdr:colOff>66675</xdr:colOff>
      <xdr:row>62</xdr:row>
      <xdr:rowOff>72390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7022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102870</xdr:rowOff>
    </xdr:from>
    <xdr:ext cx="502285" cy="26924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61320"/>
          <a:ext cx="5022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132080</xdr:rowOff>
    </xdr:from>
    <xdr:to>
      <xdr:col>85</xdr:col>
      <xdr:colOff>66675</xdr:colOff>
      <xdr:row>60</xdr:row>
      <xdr:rowOff>132080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908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161925</xdr:rowOff>
    </xdr:from>
    <xdr:ext cx="502285" cy="26860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7475"/>
          <a:ext cx="50228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13335</xdr:rowOff>
    </xdr:from>
    <xdr:to>
      <xdr:col>85</xdr:col>
      <xdr:colOff>66675</xdr:colOff>
      <xdr:row>59</xdr:row>
      <xdr:rowOff>13335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8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43815</xdr:rowOff>
    </xdr:from>
    <xdr:ext cx="502285" cy="26352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7915"/>
          <a:ext cx="502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72390</xdr:rowOff>
    </xdr:from>
    <xdr:to>
      <xdr:col>85</xdr:col>
      <xdr:colOff>66675</xdr:colOff>
      <xdr:row>57</xdr:row>
      <xdr:rowOff>72390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504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102870</xdr:rowOff>
    </xdr:from>
    <xdr:ext cx="502285" cy="26924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4070"/>
          <a:ext cx="5022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132080</xdr:rowOff>
    </xdr:from>
    <xdr:to>
      <xdr:col>85</xdr:col>
      <xdr:colOff>66675</xdr:colOff>
      <xdr:row>55</xdr:row>
      <xdr:rowOff>132080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6183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161925</xdr:rowOff>
    </xdr:from>
    <xdr:ext cx="502285" cy="26860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20225"/>
          <a:ext cx="50228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13335</xdr:rowOff>
    </xdr:from>
    <xdr:to>
      <xdr:col>85</xdr:col>
      <xdr:colOff>66675</xdr:colOff>
      <xdr:row>54</xdr:row>
      <xdr:rowOff>13335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63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43815</xdr:rowOff>
    </xdr:from>
    <xdr:ext cx="502285" cy="26352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30665"/>
          <a:ext cx="502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72390</xdr:rowOff>
    </xdr:from>
    <xdr:to>
      <xdr:col>85</xdr:col>
      <xdr:colOff>66675</xdr:colOff>
      <xdr:row>52</xdr:row>
      <xdr:rowOff>72390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77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102870</xdr:rowOff>
    </xdr:from>
    <xdr:ext cx="502285" cy="269240"/>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6820"/>
          <a:ext cx="5022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132080</xdr:rowOff>
    </xdr:from>
    <xdr:to>
      <xdr:col>85</xdr:col>
      <xdr:colOff>66675</xdr:colOff>
      <xdr:row>50</xdr:row>
      <xdr:rowOff>132080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70458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161925</xdr:rowOff>
    </xdr:from>
    <xdr:ext cx="502285" cy="26860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62975"/>
          <a:ext cx="50228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132080</xdr:rowOff>
    </xdr:from>
    <xdr:to>
      <xdr:col>85</xdr:col>
      <xdr:colOff>66675</xdr:colOff>
      <xdr:row>64</xdr:row>
      <xdr:rowOff>13335</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704580"/>
          <a:ext cx="4622800" cy="228155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92075</xdr:rowOff>
    </xdr:from>
    <xdr:to>
      <xdr:col>82</xdr:col>
      <xdr:colOff>107950</xdr:colOff>
      <xdr:row>61</xdr:row>
      <xdr:rowOff>33020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8925"/>
          <a:ext cx="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3810</xdr:rowOff>
    </xdr:from>
    <xdr:ext cx="762000" cy="269240"/>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6226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21.8</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33020</xdr:rowOff>
    </xdr:from>
    <xdr:to>
      <xdr:col>82</xdr:col>
      <xdr:colOff>196850</xdr:colOff>
      <xdr:row>61</xdr:row>
      <xdr:rowOff>33020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91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3810</xdr:rowOff>
    </xdr:from>
    <xdr:ext cx="762000" cy="269240"/>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921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92075</xdr:rowOff>
    </xdr:from>
    <xdr:to>
      <xdr:col>82</xdr:col>
      <xdr:colOff>196850</xdr:colOff>
      <xdr:row>53</xdr:row>
      <xdr:rowOff>92075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8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102235</xdr:rowOff>
    </xdr:from>
    <xdr:to>
      <xdr:col>82</xdr:col>
      <xdr:colOff>107950</xdr:colOff>
      <xdr:row>57</xdr:row>
      <xdr:rowOff>151765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360535"/>
          <a:ext cx="838200" cy="563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59690</xdr:rowOff>
    </xdr:from>
    <xdr:ext cx="762000" cy="26860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60890"/>
          <a:ext cx="762000" cy="2686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88900</xdr:rowOff>
    </xdr:from>
    <xdr:to>
      <xdr:col>82</xdr:col>
      <xdr:colOff>158750</xdr:colOff>
      <xdr:row>57</xdr:row>
      <xdr:rowOff>16510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901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151765</xdr:rowOff>
    </xdr:from>
    <xdr:to>
      <xdr:col>78</xdr:col>
      <xdr:colOff>69850</xdr:colOff>
      <xdr:row>58</xdr:row>
      <xdr:rowOff>112395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924415"/>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148590</xdr:rowOff>
    </xdr:from>
    <xdr:to>
      <xdr:col>78</xdr:col>
      <xdr:colOff>120650</xdr:colOff>
      <xdr:row>57</xdr:row>
      <xdr:rowOff>76200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97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86360</xdr:rowOff>
    </xdr:from>
    <xdr:ext cx="736600" cy="26352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16110"/>
          <a:ext cx="7366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102235</xdr:rowOff>
    </xdr:from>
    <xdr:to>
      <xdr:col>73</xdr:col>
      <xdr:colOff>180975</xdr:colOff>
      <xdr:row>58</xdr:row>
      <xdr:rowOff>112395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04633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105410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7265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116205</xdr:rowOff>
    </xdr:from>
    <xdr:ext cx="762000" cy="269240"/>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4595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22860</xdr:rowOff>
    </xdr:from>
    <xdr:to>
      <xdr:col>69</xdr:col>
      <xdr:colOff>92075</xdr:colOff>
      <xdr:row>58</xdr:row>
      <xdr:rowOff>102235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966960"/>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168275</xdr:rowOff>
    </xdr:from>
    <xdr:to>
      <xdr:col>69</xdr:col>
      <xdr:colOff>142875</xdr:colOff>
      <xdr:row>57</xdr:row>
      <xdr:rowOff>95250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6947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106045</xdr:rowOff>
    </xdr:from>
    <xdr:ext cx="756285" cy="26924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35795"/>
          <a:ext cx="7562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128270</xdr:rowOff>
    </xdr:from>
    <xdr:to>
      <xdr:col>65</xdr:col>
      <xdr:colOff>53975</xdr:colOff>
      <xdr:row>57</xdr:row>
      <xdr:rowOff>55880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294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66675</xdr:rowOff>
    </xdr:from>
    <xdr:ext cx="762000" cy="26289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9642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10795</xdr:rowOff>
    </xdr:from>
    <xdr:ext cx="762000" cy="26352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359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10795</xdr:rowOff>
    </xdr:from>
    <xdr:ext cx="756285" cy="26352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3595"/>
          <a:ext cx="756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10795</xdr:rowOff>
    </xdr:from>
    <xdr:ext cx="756285" cy="26352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3595"/>
          <a:ext cx="756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10795</xdr:rowOff>
    </xdr:from>
    <xdr:ext cx="762000" cy="26352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359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10795</xdr:rowOff>
    </xdr:from>
    <xdr:ext cx="756285" cy="26352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3595"/>
          <a:ext cx="756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54</xdr:row>
      <xdr:rowOff>49530</xdr:rowOff>
    </xdr:from>
    <xdr:to>
      <xdr:col>82</xdr:col>
      <xdr:colOff>158750</xdr:colOff>
      <xdr:row>54</xdr:row>
      <xdr:rowOff>154940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30783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66675</xdr:rowOff>
    </xdr:from>
    <xdr:ext cx="762000" cy="262890"/>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15352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99060</xdr:rowOff>
    </xdr:from>
    <xdr:to>
      <xdr:col>78</xdr:col>
      <xdr:colOff>120650</xdr:colOff>
      <xdr:row>58</xdr:row>
      <xdr:rowOff>26035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717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10795</xdr:rowOff>
    </xdr:from>
    <xdr:ext cx="736600" cy="26352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54895"/>
          <a:ext cx="7366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59055</xdr:rowOff>
    </xdr:from>
    <xdr:to>
      <xdr:col>74</xdr:col>
      <xdr:colOff>31750</xdr:colOff>
      <xdr:row>58</xdr:row>
      <xdr:rowOff>164465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00315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149225</xdr:rowOff>
    </xdr:from>
    <xdr:ext cx="762000" cy="26924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09332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49530</xdr:rowOff>
    </xdr:from>
    <xdr:to>
      <xdr:col>69</xdr:col>
      <xdr:colOff>142875</xdr:colOff>
      <xdr:row>58</xdr:row>
      <xdr:rowOff>154940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9363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139065</xdr:rowOff>
    </xdr:from>
    <xdr:ext cx="756285" cy="26924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83165"/>
          <a:ext cx="7562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148590</xdr:rowOff>
    </xdr:from>
    <xdr:to>
      <xdr:col>65</xdr:col>
      <xdr:colOff>53975</xdr:colOff>
      <xdr:row>58</xdr:row>
      <xdr:rowOff>76200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212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59690</xdr:rowOff>
    </xdr:from>
    <xdr:ext cx="762000" cy="26860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003790"/>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72390</xdr:rowOff>
    </xdr:from>
    <xdr:to>
      <xdr:col>85</xdr:col>
      <xdr:colOff>66675</xdr:colOff>
      <xdr:row>29</xdr:row>
      <xdr:rowOff>46355</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701540"/>
          <a:ext cx="4622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138430</xdr:rowOff>
    </xdr:from>
    <xdr:to>
      <xdr:col>93</xdr:col>
      <xdr:colOff>3175</xdr:colOff>
      <xdr:row>29</xdr:row>
      <xdr:rowOff>46355</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758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158115</xdr:rowOff>
    </xdr:from>
    <xdr:to>
      <xdr:col>93</xdr:col>
      <xdr:colOff>3175</xdr:colOff>
      <xdr:row>30</xdr:row>
      <xdr:rowOff>66040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87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138430</xdr:rowOff>
    </xdr:from>
    <xdr:to>
      <xdr:col>100</xdr:col>
      <xdr:colOff>165100</xdr:colOff>
      <xdr:row>29</xdr:row>
      <xdr:rowOff>46355</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7580"/>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158115</xdr:rowOff>
    </xdr:from>
    <xdr:to>
      <xdr:col>100</xdr:col>
      <xdr:colOff>165100</xdr:colOff>
      <xdr:row>30</xdr:row>
      <xdr:rowOff>66040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871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138430</xdr:rowOff>
    </xdr:from>
    <xdr:to>
      <xdr:col>109</xdr:col>
      <xdr:colOff>104775</xdr:colOff>
      <xdr:row>29</xdr:row>
      <xdr:rowOff>46355</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758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28</xdr:row>
      <xdr:rowOff>158115</xdr:rowOff>
    </xdr:from>
    <xdr:to>
      <xdr:col>109</xdr:col>
      <xdr:colOff>104775</xdr:colOff>
      <xdr:row>30</xdr:row>
      <xdr:rowOff>66040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87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132080</xdr:rowOff>
    </xdr:from>
    <xdr:to>
      <xdr:col>85</xdr:col>
      <xdr:colOff>66675</xdr:colOff>
      <xdr:row>44</xdr:row>
      <xdr:rowOff>13335</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5580"/>
          <a:ext cx="4622800" cy="228155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132080</xdr:rowOff>
    </xdr:from>
    <xdr:to>
      <xdr:col>113</xdr:col>
      <xdr:colOff>130175</xdr:colOff>
      <xdr:row>44</xdr:row>
      <xdr:rowOff>13335</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5580"/>
          <a:ext cx="5334000" cy="22815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132080</xdr:rowOff>
    </xdr:from>
    <xdr:to>
      <xdr:col>106</xdr:col>
      <xdr:colOff>69850</xdr:colOff>
      <xdr:row>32</xdr:row>
      <xdr:rowOff>39370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5580"/>
          <a:ext cx="3810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105410</xdr:rowOff>
    </xdr:from>
    <xdr:to>
      <xdr:col>112</xdr:col>
      <xdr:colOff>177800</xdr:colOff>
      <xdr:row>43</xdr:row>
      <xdr:rowOff>125095</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91810"/>
          <a:ext cx="50800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chemeClr val="tx1"/>
              </a:solidFill>
              <a:latin typeface="ＭＳ Ｐゴシック"/>
              <a:ea typeface="ＭＳ Ｐゴシック"/>
            </a:rPr>
            <a:t>町村規模では消防や病院を一部事務組合で運営し、負担金として支出する団体が多いところ、本町にあっては、単独消防であり、病院については指定管理者制度を導入していることから、類似団体と比較して低くなっている。</a:t>
          </a:r>
        </a:p>
        <a:p>
          <a:r>
            <a:rPr kumimoji="1" lang="ja-JP" altLang="en-US" sz="1300">
              <a:solidFill>
                <a:schemeClr val="tx1"/>
              </a:solidFill>
              <a:latin typeface="ＭＳ Ｐゴシック"/>
              <a:ea typeface="ＭＳ Ｐゴシック"/>
            </a:rPr>
            <a:t>　令和元年度については、下水道事業の法適用化に伴い、負担金（繰出金）の性質が繰出金から補助費等に性質変更となったことにより補助費等の占める割合が増加した。</a:t>
          </a:r>
        </a:p>
      </xdr:txBody>
    </xdr:sp>
    <xdr:clientData/>
  </xdr:twoCellAnchor>
  <xdr:oneCellAnchor>
    <xdr:from>
      <xdr:col>62</xdr:col>
      <xdr:colOff>6350</xdr:colOff>
      <xdr:row>29</xdr:row>
      <xdr:rowOff>112395</xdr:rowOff>
    </xdr:from>
    <xdr:ext cx="292735" cy="22860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4445"/>
          <a:ext cx="29273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13335</xdr:rowOff>
    </xdr:from>
    <xdr:to>
      <xdr:col>85</xdr:col>
      <xdr:colOff>66675</xdr:colOff>
      <xdr:row>44</xdr:row>
      <xdr:rowOff>13335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713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43815</xdr:rowOff>
    </xdr:from>
    <xdr:ext cx="502285" cy="26352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6165"/>
          <a:ext cx="502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72390</xdr:rowOff>
    </xdr:from>
    <xdr:to>
      <xdr:col>85</xdr:col>
      <xdr:colOff>66675</xdr:colOff>
      <xdr:row>41</xdr:row>
      <xdr:rowOff>72390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0184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102870</xdr:rowOff>
    </xdr:from>
    <xdr:ext cx="502285" cy="26924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60870"/>
          <a:ext cx="5022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132080</xdr:rowOff>
    </xdr:from>
    <xdr:to>
      <xdr:col>85</xdr:col>
      <xdr:colOff>66675</xdr:colOff>
      <xdr:row>38</xdr:row>
      <xdr:rowOff>132080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718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161925</xdr:rowOff>
    </xdr:from>
    <xdr:ext cx="502285" cy="26860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505575"/>
          <a:ext cx="50228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13335</xdr:rowOff>
    </xdr:from>
    <xdr:to>
      <xdr:col>85</xdr:col>
      <xdr:colOff>66675</xdr:colOff>
      <xdr:row>36</xdr:row>
      <xdr:rowOff>13335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553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43815</xdr:rowOff>
    </xdr:from>
    <xdr:ext cx="502285" cy="26352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4565"/>
          <a:ext cx="502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72390</xdr:rowOff>
    </xdr:from>
    <xdr:to>
      <xdr:col>85</xdr:col>
      <xdr:colOff>66675</xdr:colOff>
      <xdr:row>33</xdr:row>
      <xdr:rowOff>72390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3024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102870</xdr:rowOff>
    </xdr:from>
    <xdr:ext cx="502285" cy="269240"/>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9270"/>
          <a:ext cx="5022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132080</xdr:rowOff>
    </xdr:from>
    <xdr:to>
      <xdr:col>85</xdr:col>
      <xdr:colOff>66675</xdr:colOff>
      <xdr:row>30</xdr:row>
      <xdr:rowOff>132080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558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132080</xdr:rowOff>
    </xdr:from>
    <xdr:to>
      <xdr:col>85</xdr:col>
      <xdr:colOff>66675</xdr:colOff>
      <xdr:row>44</xdr:row>
      <xdr:rowOff>13335</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5580"/>
          <a:ext cx="4622800" cy="228155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84455</xdr:rowOff>
    </xdr:from>
    <xdr:to>
      <xdr:col>82</xdr:col>
      <xdr:colOff>107950</xdr:colOff>
      <xdr:row>40</xdr:row>
      <xdr:rowOff>122555</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3755"/>
          <a:ext cx="0" cy="1066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93345</xdr:rowOff>
    </xdr:from>
    <xdr:ext cx="762000" cy="26860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5134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27.3</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122555</xdr:rowOff>
    </xdr:from>
    <xdr:to>
      <xdr:col>82</xdr:col>
      <xdr:colOff>196850</xdr:colOff>
      <xdr:row>40</xdr:row>
      <xdr:rowOff>122555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80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171450</xdr:rowOff>
    </xdr:from>
    <xdr:ext cx="762000" cy="269240"/>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785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84455</xdr:rowOff>
    </xdr:from>
    <xdr:to>
      <xdr:col>82</xdr:col>
      <xdr:colOff>196850</xdr:colOff>
      <xdr:row>34</xdr:row>
      <xdr:rowOff>84455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3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160020</xdr:rowOff>
    </xdr:from>
    <xdr:to>
      <xdr:col>82</xdr:col>
      <xdr:colOff>107950</xdr:colOff>
      <xdr:row>36</xdr:row>
      <xdr:rowOff>75565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5989320"/>
          <a:ext cx="838200" cy="258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121285</xdr:rowOff>
    </xdr:from>
    <xdr:ext cx="762000" cy="26352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93485"/>
          <a:ext cx="76200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150495</xdr:rowOff>
    </xdr:from>
    <xdr:to>
      <xdr:col>82</xdr:col>
      <xdr:colOff>158750</xdr:colOff>
      <xdr:row>37</xdr:row>
      <xdr:rowOff>78105</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226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122555</xdr:rowOff>
    </xdr:from>
    <xdr:to>
      <xdr:col>78</xdr:col>
      <xdr:colOff>69850</xdr:colOff>
      <xdr:row>34</xdr:row>
      <xdr:rowOff>160020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595185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130810</xdr:rowOff>
    </xdr:from>
    <xdr:to>
      <xdr:col>78</xdr:col>
      <xdr:colOff>120650</xdr:colOff>
      <xdr:row>37</xdr:row>
      <xdr:rowOff>58420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030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43180</xdr:rowOff>
    </xdr:from>
    <xdr:ext cx="736600" cy="26352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86830"/>
          <a:ext cx="7366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34</xdr:row>
      <xdr:rowOff>122555</xdr:rowOff>
    </xdr:from>
    <xdr:to>
      <xdr:col>73</xdr:col>
      <xdr:colOff>180975</xdr:colOff>
      <xdr:row>34</xdr:row>
      <xdr:rowOff>127000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59518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117475</xdr:rowOff>
    </xdr:from>
    <xdr:to>
      <xdr:col>74</xdr:col>
      <xdr:colOff>31750</xdr:colOff>
      <xdr:row>37</xdr:row>
      <xdr:rowOff>45085</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896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29210</xdr:rowOff>
    </xdr:from>
    <xdr:ext cx="762000" cy="26289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7286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34</xdr:row>
      <xdr:rowOff>127000</xdr:rowOff>
    </xdr:from>
    <xdr:to>
      <xdr:col>69</xdr:col>
      <xdr:colOff>92075</xdr:colOff>
      <xdr:row>34</xdr:row>
      <xdr:rowOff>140970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59563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130810</xdr:rowOff>
    </xdr:from>
    <xdr:to>
      <xdr:col>69</xdr:col>
      <xdr:colOff>142875</xdr:colOff>
      <xdr:row>37</xdr:row>
      <xdr:rowOff>58420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3030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43180</xdr:rowOff>
    </xdr:from>
    <xdr:ext cx="756285" cy="26352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386830"/>
          <a:ext cx="756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107315</xdr:rowOff>
    </xdr:from>
    <xdr:to>
      <xdr:col>65</xdr:col>
      <xdr:colOff>53975</xdr:colOff>
      <xdr:row>37</xdr:row>
      <xdr:rowOff>34925</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795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19050</xdr:rowOff>
    </xdr:from>
    <xdr:ext cx="762000" cy="26352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3627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10795</xdr:rowOff>
    </xdr:from>
    <xdr:ext cx="762000" cy="26352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459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10795</xdr:rowOff>
    </xdr:from>
    <xdr:ext cx="756285" cy="26352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4595"/>
          <a:ext cx="756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10795</xdr:rowOff>
    </xdr:from>
    <xdr:ext cx="756285" cy="26352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4595"/>
          <a:ext cx="756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10795</xdr:rowOff>
    </xdr:from>
    <xdr:ext cx="762000" cy="26352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459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10795</xdr:rowOff>
    </xdr:from>
    <xdr:ext cx="756285" cy="26352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4595"/>
          <a:ext cx="756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36</xdr:row>
      <xdr:rowOff>22225</xdr:rowOff>
    </xdr:from>
    <xdr:to>
      <xdr:col>82</xdr:col>
      <xdr:colOff>158750</xdr:colOff>
      <xdr:row>36</xdr:row>
      <xdr:rowOff>127635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9442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39370</xdr:rowOff>
    </xdr:from>
    <xdr:ext cx="762000" cy="269240"/>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4012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34</xdr:row>
      <xdr:rowOff>107315</xdr:rowOff>
    </xdr:from>
    <xdr:to>
      <xdr:col>78</xdr:col>
      <xdr:colOff>120650</xdr:colOff>
      <xdr:row>35</xdr:row>
      <xdr:rowOff>34925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59366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45720</xdr:rowOff>
    </xdr:from>
    <xdr:ext cx="736600" cy="26924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703570"/>
          <a:ext cx="7366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34</xdr:row>
      <xdr:rowOff>69850</xdr:rowOff>
    </xdr:from>
    <xdr:to>
      <xdr:col>74</xdr:col>
      <xdr:colOff>31750</xdr:colOff>
      <xdr:row>34</xdr:row>
      <xdr:rowOff>171450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8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8255</xdr:rowOff>
    </xdr:from>
    <xdr:ext cx="762000" cy="26352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66610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34</xdr:row>
      <xdr:rowOff>74930</xdr:rowOff>
    </xdr:from>
    <xdr:to>
      <xdr:col>69</xdr:col>
      <xdr:colOff>142875</xdr:colOff>
      <xdr:row>35</xdr:row>
      <xdr:rowOff>1905</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90423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12700</xdr:rowOff>
    </xdr:from>
    <xdr:ext cx="756285" cy="26924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670550"/>
          <a:ext cx="7562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88265</xdr:rowOff>
    </xdr:from>
    <xdr:to>
      <xdr:col>65</xdr:col>
      <xdr:colOff>53975</xdr:colOff>
      <xdr:row>35</xdr:row>
      <xdr:rowOff>15875</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9175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26035</xdr:rowOff>
    </xdr:from>
    <xdr:ext cx="762000" cy="26860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68388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72390</xdr:rowOff>
    </xdr:from>
    <xdr:to>
      <xdr:col>26</xdr:col>
      <xdr:colOff>184150</xdr:colOff>
      <xdr:row>69</xdr:row>
      <xdr:rowOff>46355</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9540"/>
          <a:ext cx="4622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138430</xdr:rowOff>
    </xdr:from>
    <xdr:to>
      <xdr:col>34</xdr:col>
      <xdr:colOff>120650</xdr:colOff>
      <xdr:row>69</xdr:row>
      <xdr:rowOff>46355</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558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158115</xdr:rowOff>
    </xdr:from>
    <xdr:to>
      <xdr:col>34</xdr:col>
      <xdr:colOff>120650</xdr:colOff>
      <xdr:row>70</xdr:row>
      <xdr:rowOff>66040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67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138430</xdr:rowOff>
    </xdr:from>
    <xdr:to>
      <xdr:col>42</xdr:col>
      <xdr:colOff>82550</xdr:colOff>
      <xdr:row>69</xdr:row>
      <xdr:rowOff>46355</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5580"/>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158115</xdr:rowOff>
    </xdr:from>
    <xdr:to>
      <xdr:col>42</xdr:col>
      <xdr:colOff>82550</xdr:colOff>
      <xdr:row>70</xdr:row>
      <xdr:rowOff>66040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671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138430</xdr:rowOff>
    </xdr:from>
    <xdr:to>
      <xdr:col>51</xdr:col>
      <xdr:colOff>22225</xdr:colOff>
      <xdr:row>69</xdr:row>
      <xdr:rowOff>46355</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558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68</xdr:row>
      <xdr:rowOff>158115</xdr:rowOff>
    </xdr:from>
    <xdr:to>
      <xdr:col>51</xdr:col>
      <xdr:colOff>22225</xdr:colOff>
      <xdr:row>70</xdr:row>
      <xdr:rowOff>66040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67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132080</xdr:rowOff>
    </xdr:from>
    <xdr:to>
      <xdr:col>26</xdr:col>
      <xdr:colOff>184150</xdr:colOff>
      <xdr:row>84</xdr:row>
      <xdr:rowOff>13335</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33580"/>
          <a:ext cx="4622800" cy="228155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132080</xdr:rowOff>
    </xdr:from>
    <xdr:to>
      <xdr:col>55</xdr:col>
      <xdr:colOff>47625</xdr:colOff>
      <xdr:row>84</xdr:row>
      <xdr:rowOff>13335</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33580"/>
          <a:ext cx="5334000" cy="22815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132080</xdr:rowOff>
    </xdr:from>
    <xdr:to>
      <xdr:col>47</xdr:col>
      <xdr:colOff>187325</xdr:colOff>
      <xdr:row>72</xdr:row>
      <xdr:rowOff>39370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33580"/>
          <a:ext cx="3810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105410</xdr:rowOff>
    </xdr:from>
    <xdr:to>
      <xdr:col>54</xdr:col>
      <xdr:colOff>95250</xdr:colOff>
      <xdr:row>83</xdr:row>
      <xdr:rowOff>125095</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9810"/>
          <a:ext cx="50800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chemeClr val="tx1"/>
              </a:solidFill>
              <a:latin typeface="ＭＳ Ｐゴシック"/>
              <a:ea typeface="ＭＳ Ｐゴシック"/>
            </a:rPr>
            <a:t>学研都市建設に伴う都市基盤整備に伴う多額の債務残高が懸案課題であり、類似団体比較において高い水準となっている。</a:t>
          </a:r>
        </a:p>
        <a:p>
          <a:r>
            <a:rPr kumimoji="1" lang="ja-JP" altLang="en-US" sz="1300">
              <a:solidFill>
                <a:schemeClr val="tx1"/>
              </a:solidFill>
              <a:latin typeface="ＭＳ Ｐゴシック"/>
              <a:ea typeface="ＭＳ Ｐゴシック"/>
            </a:rPr>
            <a:t>　なお、令和元年度については、地方債現在高が減少した影響で地方債に係る償還金も減少している。</a:t>
          </a:r>
        </a:p>
      </xdr:txBody>
    </xdr:sp>
    <xdr:clientData/>
  </xdr:twoCellAnchor>
  <xdr:oneCellAnchor>
    <xdr:from>
      <xdr:col>3</xdr:col>
      <xdr:colOff>123825</xdr:colOff>
      <xdr:row>69</xdr:row>
      <xdr:rowOff>112395</xdr:rowOff>
    </xdr:from>
    <xdr:ext cx="292735" cy="228600"/>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42445"/>
          <a:ext cx="29273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13335</xdr:rowOff>
    </xdr:from>
    <xdr:to>
      <xdr:col>26</xdr:col>
      <xdr:colOff>184150</xdr:colOff>
      <xdr:row>84</xdr:row>
      <xdr:rowOff>13335</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513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43815</xdr:rowOff>
    </xdr:from>
    <xdr:ext cx="502285" cy="26352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4165"/>
          <a:ext cx="502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151765</xdr:rowOff>
    </xdr:from>
    <xdr:to>
      <xdr:col>26</xdr:col>
      <xdr:colOff>184150</xdr:colOff>
      <xdr:row>81</xdr:row>
      <xdr:rowOff>151765</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92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2285" cy="26924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60"/>
          <a:ext cx="5022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112395</xdr:rowOff>
    </xdr:from>
    <xdr:to>
      <xdr:col>26</xdr:col>
      <xdr:colOff>184150</xdr:colOff>
      <xdr:row>79</xdr:row>
      <xdr:rowOff>112395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694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142240</xdr:rowOff>
    </xdr:from>
    <xdr:ext cx="502285" cy="269240"/>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5340"/>
          <a:ext cx="5022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72390</xdr:rowOff>
    </xdr:from>
    <xdr:to>
      <xdr:col>26</xdr:col>
      <xdr:colOff>184150</xdr:colOff>
      <xdr:row>77</xdr:row>
      <xdr:rowOff>72390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404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102870</xdr:rowOff>
    </xdr:from>
    <xdr:ext cx="502285" cy="26924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33070"/>
          <a:ext cx="5022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33020</xdr:rowOff>
    </xdr:from>
    <xdr:to>
      <xdr:col>26</xdr:col>
      <xdr:colOff>184150</xdr:colOff>
      <xdr:row>75</xdr:row>
      <xdr:rowOff>33020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177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63500</xdr:rowOff>
    </xdr:from>
    <xdr:ext cx="502285" cy="262890"/>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50800"/>
          <a:ext cx="5022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171450</xdr:rowOff>
    </xdr:from>
    <xdr:to>
      <xdr:col>26</xdr:col>
      <xdr:colOff>184150</xdr:colOff>
      <xdr:row>72</xdr:row>
      <xdr:rowOff>171450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158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23495</xdr:rowOff>
    </xdr:from>
    <xdr:ext cx="502285" cy="26860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895"/>
          <a:ext cx="50228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132080</xdr:rowOff>
    </xdr:from>
    <xdr:to>
      <xdr:col>26</xdr:col>
      <xdr:colOff>184150</xdr:colOff>
      <xdr:row>70</xdr:row>
      <xdr:rowOff>132080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3358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161925</xdr:rowOff>
    </xdr:from>
    <xdr:ext cx="502285" cy="26860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91975"/>
          <a:ext cx="50228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132080</xdr:rowOff>
    </xdr:from>
    <xdr:to>
      <xdr:col>26</xdr:col>
      <xdr:colOff>184150</xdr:colOff>
      <xdr:row>84</xdr:row>
      <xdr:rowOff>13335</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33580"/>
          <a:ext cx="4622800" cy="228155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163195</xdr:rowOff>
    </xdr:from>
    <xdr:to>
      <xdr:col>24</xdr:col>
      <xdr:colOff>25400</xdr:colOff>
      <xdr:row>81</xdr:row>
      <xdr:rowOff>112395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7595"/>
          <a:ext cx="0" cy="1492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83185</xdr:rowOff>
    </xdr:from>
    <xdr:ext cx="762000" cy="269240"/>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112395</xdr:rowOff>
    </xdr:from>
    <xdr:to>
      <xdr:col>24</xdr:col>
      <xdr:colOff>114300</xdr:colOff>
      <xdr:row>81</xdr:row>
      <xdr:rowOff>112395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99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75565</xdr:rowOff>
    </xdr:from>
    <xdr:ext cx="762000" cy="26352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4851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163195</xdr:rowOff>
    </xdr:from>
    <xdr:to>
      <xdr:col>24</xdr:col>
      <xdr:colOff>114300</xdr:colOff>
      <xdr:row>72</xdr:row>
      <xdr:rowOff>163195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7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92075</xdr:rowOff>
    </xdr:from>
    <xdr:to>
      <xdr:col>24</xdr:col>
      <xdr:colOff>25400</xdr:colOff>
      <xdr:row>79</xdr:row>
      <xdr:rowOff>17780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465175"/>
          <a:ext cx="8382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95885</xdr:rowOff>
    </xdr:from>
    <xdr:ext cx="762000" cy="26860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2954635"/>
          <a:ext cx="762000" cy="2686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79375</xdr:rowOff>
    </xdr:from>
    <xdr:to>
      <xdr:col>24</xdr:col>
      <xdr:colOff>76200</xdr:colOff>
      <xdr:row>77</xdr:row>
      <xdr:rowOff>6985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095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123825</xdr:rowOff>
    </xdr:from>
    <xdr:to>
      <xdr:col>19</xdr:col>
      <xdr:colOff>187325</xdr:colOff>
      <xdr:row>79</xdr:row>
      <xdr:rowOff>17780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49692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94615</xdr:rowOff>
    </xdr:from>
    <xdr:to>
      <xdr:col>20</xdr:col>
      <xdr:colOff>38100</xdr:colOff>
      <xdr:row>77</xdr:row>
      <xdr:rowOff>22225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248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33020</xdr:rowOff>
    </xdr:from>
    <xdr:ext cx="730885" cy="262890"/>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891770"/>
          <a:ext cx="7308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107950</xdr:rowOff>
    </xdr:from>
    <xdr:to>
      <xdr:col>15</xdr:col>
      <xdr:colOff>98425</xdr:colOff>
      <xdr:row>78</xdr:row>
      <xdr:rowOff>123825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48105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94615</xdr:rowOff>
    </xdr:from>
    <xdr:to>
      <xdr:col>15</xdr:col>
      <xdr:colOff>149225</xdr:colOff>
      <xdr:row>77</xdr:row>
      <xdr:rowOff>22225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1248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33020</xdr:rowOff>
    </xdr:from>
    <xdr:ext cx="762000" cy="26289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89177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52705</xdr:rowOff>
    </xdr:from>
    <xdr:to>
      <xdr:col>11</xdr:col>
      <xdr:colOff>9525</xdr:colOff>
      <xdr:row>78</xdr:row>
      <xdr:rowOff>107950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42580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30480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330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41275</xdr:rowOff>
    </xdr:from>
    <xdr:ext cx="756285" cy="26352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2900025"/>
          <a:ext cx="756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31750</xdr:rowOff>
    </xdr:from>
    <xdr:to>
      <xdr:col>6</xdr:col>
      <xdr:colOff>171450</xdr:colOff>
      <xdr:row>76</xdr:row>
      <xdr:rowOff>137160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6195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147955</xdr:rowOff>
    </xdr:from>
    <xdr:ext cx="756285" cy="26352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2835255"/>
          <a:ext cx="756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10795</xdr:rowOff>
    </xdr:from>
    <xdr:ext cx="762000" cy="26352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259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10795</xdr:rowOff>
    </xdr:from>
    <xdr:ext cx="762000" cy="26352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259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10795</xdr:rowOff>
    </xdr:from>
    <xdr:ext cx="756285" cy="26352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2595"/>
          <a:ext cx="756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10795</xdr:rowOff>
    </xdr:from>
    <xdr:ext cx="762000" cy="26352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259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10795</xdr:rowOff>
    </xdr:from>
    <xdr:ext cx="762000" cy="26352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259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39370</xdr:rowOff>
    </xdr:from>
    <xdr:to>
      <xdr:col>24</xdr:col>
      <xdr:colOff>76200</xdr:colOff>
      <xdr:row>78</xdr:row>
      <xdr:rowOff>145415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412470"/>
          <a:ext cx="10160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10795</xdr:rowOff>
    </xdr:from>
    <xdr:ext cx="762000" cy="26352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38389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142240</xdr:rowOff>
    </xdr:from>
    <xdr:to>
      <xdr:col>20</xdr:col>
      <xdr:colOff>38100</xdr:colOff>
      <xdr:row>79</xdr:row>
      <xdr:rowOff>69850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5153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53975</xdr:rowOff>
    </xdr:from>
    <xdr:ext cx="730885" cy="26352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598525"/>
          <a:ext cx="7308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71120</xdr:rowOff>
    </xdr:from>
    <xdr:to>
      <xdr:col>15</xdr:col>
      <xdr:colOff>149225</xdr:colOff>
      <xdr:row>78</xdr:row>
      <xdr:rowOff>171450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4442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160655</xdr:rowOff>
    </xdr:from>
    <xdr:ext cx="762000" cy="26860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53375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55245</xdr:rowOff>
    </xdr:from>
    <xdr:to>
      <xdr:col>11</xdr:col>
      <xdr:colOff>60325</xdr:colOff>
      <xdr:row>78</xdr:row>
      <xdr:rowOff>160655</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42834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145415</xdr:rowOff>
    </xdr:from>
    <xdr:ext cx="756285" cy="26352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518515"/>
          <a:ext cx="756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0</xdr:rowOff>
    </xdr:from>
    <xdr:to>
      <xdr:col>6</xdr:col>
      <xdr:colOff>171450</xdr:colOff>
      <xdr:row>78</xdr:row>
      <xdr:rowOff>105410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37310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89535</xdr:rowOff>
    </xdr:from>
    <xdr:ext cx="756285" cy="26352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462635"/>
          <a:ext cx="756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72390</xdr:rowOff>
    </xdr:from>
    <xdr:to>
      <xdr:col>85</xdr:col>
      <xdr:colOff>66675</xdr:colOff>
      <xdr:row>69</xdr:row>
      <xdr:rowOff>46355</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9540"/>
          <a:ext cx="4622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138430</xdr:rowOff>
    </xdr:from>
    <xdr:to>
      <xdr:col>93</xdr:col>
      <xdr:colOff>3175</xdr:colOff>
      <xdr:row>69</xdr:row>
      <xdr:rowOff>46355</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558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158115</xdr:rowOff>
    </xdr:from>
    <xdr:to>
      <xdr:col>93</xdr:col>
      <xdr:colOff>3175</xdr:colOff>
      <xdr:row>70</xdr:row>
      <xdr:rowOff>66040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67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138430</xdr:rowOff>
    </xdr:from>
    <xdr:to>
      <xdr:col>100</xdr:col>
      <xdr:colOff>165100</xdr:colOff>
      <xdr:row>69</xdr:row>
      <xdr:rowOff>46355</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5580"/>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158115</xdr:rowOff>
    </xdr:from>
    <xdr:to>
      <xdr:col>100</xdr:col>
      <xdr:colOff>165100</xdr:colOff>
      <xdr:row>70</xdr:row>
      <xdr:rowOff>66040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6715"/>
          <a:ext cx="1397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138430</xdr:rowOff>
    </xdr:from>
    <xdr:to>
      <xdr:col>109</xdr:col>
      <xdr:colOff>104775</xdr:colOff>
      <xdr:row>69</xdr:row>
      <xdr:rowOff>46355</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5580"/>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68</xdr:row>
      <xdr:rowOff>158115</xdr:rowOff>
    </xdr:from>
    <xdr:to>
      <xdr:col>109</xdr:col>
      <xdr:colOff>104775</xdr:colOff>
      <xdr:row>70</xdr:row>
      <xdr:rowOff>66040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671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132080</xdr:rowOff>
    </xdr:from>
    <xdr:to>
      <xdr:col>85</xdr:col>
      <xdr:colOff>66675</xdr:colOff>
      <xdr:row>84</xdr:row>
      <xdr:rowOff>13335</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33580"/>
          <a:ext cx="4622800" cy="228155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132080</xdr:rowOff>
    </xdr:from>
    <xdr:to>
      <xdr:col>113</xdr:col>
      <xdr:colOff>130175</xdr:colOff>
      <xdr:row>84</xdr:row>
      <xdr:rowOff>13335</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33580"/>
          <a:ext cx="5334000" cy="22815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132080</xdr:rowOff>
    </xdr:from>
    <xdr:to>
      <xdr:col>106</xdr:col>
      <xdr:colOff>69850</xdr:colOff>
      <xdr:row>72</xdr:row>
      <xdr:rowOff>39370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33580"/>
          <a:ext cx="3810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105410</xdr:rowOff>
    </xdr:from>
    <xdr:to>
      <xdr:col>112</xdr:col>
      <xdr:colOff>177800</xdr:colOff>
      <xdr:row>83</xdr:row>
      <xdr:rowOff>125095</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9810"/>
          <a:ext cx="50800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chemeClr val="tx1"/>
              </a:solidFill>
              <a:latin typeface="ＭＳ Ｐゴシック"/>
              <a:ea typeface="ＭＳ Ｐゴシック"/>
            </a:rPr>
            <a:t>公債費を除いた経費の比率は、類似団体平均とほぼ同水準で推移しているが、高齢化の進行などに伴い、社会保障関係経費が増大していることから、類似団体平均を上回った値となっている。</a:t>
          </a:r>
        </a:p>
      </xdr:txBody>
    </xdr:sp>
    <xdr:clientData/>
  </xdr:twoCellAnchor>
  <xdr:oneCellAnchor>
    <xdr:from>
      <xdr:col>62</xdr:col>
      <xdr:colOff>6350</xdr:colOff>
      <xdr:row>69</xdr:row>
      <xdr:rowOff>112395</xdr:rowOff>
    </xdr:from>
    <xdr:ext cx="292735" cy="228600"/>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42445"/>
          <a:ext cx="29273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13335</xdr:rowOff>
    </xdr:from>
    <xdr:to>
      <xdr:col>85</xdr:col>
      <xdr:colOff>66675</xdr:colOff>
      <xdr:row>84</xdr:row>
      <xdr:rowOff>13335</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513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43815</xdr:rowOff>
    </xdr:from>
    <xdr:ext cx="502285" cy="26352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4165"/>
          <a:ext cx="502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72390</xdr:rowOff>
    </xdr:from>
    <xdr:to>
      <xdr:col>85</xdr:col>
      <xdr:colOff>66675</xdr:colOff>
      <xdr:row>81</xdr:row>
      <xdr:rowOff>72390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984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102870</xdr:rowOff>
    </xdr:from>
    <xdr:ext cx="502285" cy="269240"/>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8870"/>
          <a:ext cx="5022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132080</xdr:rowOff>
    </xdr:from>
    <xdr:to>
      <xdr:col>85</xdr:col>
      <xdr:colOff>66675</xdr:colOff>
      <xdr:row>78</xdr:row>
      <xdr:rowOff>132080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518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161925</xdr:rowOff>
    </xdr:from>
    <xdr:ext cx="502285" cy="26860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63575"/>
          <a:ext cx="50228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13335</xdr:rowOff>
    </xdr:from>
    <xdr:to>
      <xdr:col>85</xdr:col>
      <xdr:colOff>66675</xdr:colOff>
      <xdr:row>76</xdr:row>
      <xdr:rowOff>13335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353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43815</xdr:rowOff>
    </xdr:from>
    <xdr:ext cx="502285" cy="26352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2565"/>
          <a:ext cx="502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72390</xdr:rowOff>
    </xdr:from>
    <xdr:to>
      <xdr:col>85</xdr:col>
      <xdr:colOff>66675</xdr:colOff>
      <xdr:row>73</xdr:row>
      <xdr:rowOff>72390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824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102870</xdr:rowOff>
    </xdr:from>
    <xdr:ext cx="502285" cy="269240"/>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7270"/>
          <a:ext cx="5022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132080</xdr:rowOff>
    </xdr:from>
    <xdr:to>
      <xdr:col>85</xdr:col>
      <xdr:colOff>66675</xdr:colOff>
      <xdr:row>70</xdr:row>
      <xdr:rowOff>132080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3358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161925</xdr:rowOff>
    </xdr:from>
    <xdr:ext cx="502285" cy="26860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91975"/>
          <a:ext cx="50228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132080</xdr:rowOff>
    </xdr:from>
    <xdr:to>
      <xdr:col>85</xdr:col>
      <xdr:colOff>66675</xdr:colOff>
      <xdr:row>84</xdr:row>
      <xdr:rowOff>13335</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33580"/>
          <a:ext cx="4622800" cy="228155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34290</xdr:rowOff>
    </xdr:from>
    <xdr:to>
      <xdr:col>82</xdr:col>
      <xdr:colOff>107950</xdr:colOff>
      <xdr:row>80</xdr:row>
      <xdr:rowOff>107950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50140"/>
          <a:ext cx="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79375</xdr:rowOff>
    </xdr:from>
    <xdr:ext cx="762000" cy="26352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9537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87.0</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107950</xdr:rowOff>
    </xdr:from>
    <xdr:to>
      <xdr:col>82</xdr:col>
      <xdr:colOff>196850</xdr:colOff>
      <xdr:row>80</xdr:row>
      <xdr:rowOff>107950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3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123825</xdr:rowOff>
    </xdr:from>
    <xdr:ext cx="762000" cy="26352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677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59.2</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34290</xdr:rowOff>
    </xdr:from>
    <xdr:to>
      <xdr:col>82</xdr:col>
      <xdr:colOff>196850</xdr:colOff>
      <xdr:row>73</xdr:row>
      <xdr:rowOff>34290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50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107950</xdr:rowOff>
    </xdr:from>
    <xdr:to>
      <xdr:col>82</xdr:col>
      <xdr:colOff>107950</xdr:colOff>
      <xdr:row>78</xdr:row>
      <xdr:rowOff>136525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48105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1270</xdr:rowOff>
    </xdr:from>
    <xdr:ext cx="762000" cy="269240"/>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202920"/>
          <a:ext cx="76200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161925</xdr:rowOff>
    </xdr:from>
    <xdr:to>
      <xdr:col>82</xdr:col>
      <xdr:colOff>158750</xdr:colOff>
      <xdr:row>78</xdr:row>
      <xdr:rowOff>89535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635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136525</xdr:rowOff>
    </xdr:from>
    <xdr:to>
      <xdr:col>78</xdr:col>
      <xdr:colOff>69850</xdr:colOff>
      <xdr:row>78</xdr:row>
      <xdr:rowOff>140970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5096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133985</xdr:rowOff>
    </xdr:from>
    <xdr:to>
      <xdr:col>78</xdr:col>
      <xdr:colOff>120650</xdr:colOff>
      <xdr:row>78</xdr:row>
      <xdr:rowOff>60960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3563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71755</xdr:rowOff>
    </xdr:from>
    <xdr:ext cx="736600" cy="269240"/>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101955"/>
          <a:ext cx="7366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140970</xdr:rowOff>
    </xdr:from>
    <xdr:to>
      <xdr:col>73</xdr:col>
      <xdr:colOff>180975</xdr:colOff>
      <xdr:row>78</xdr:row>
      <xdr:rowOff>151130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51407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114935</xdr:rowOff>
    </xdr:from>
    <xdr:to>
      <xdr:col>74</xdr:col>
      <xdr:colOff>31750</xdr:colOff>
      <xdr:row>78</xdr:row>
      <xdr:rowOff>42545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65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52705</xdr:rowOff>
    </xdr:from>
    <xdr:ext cx="762000" cy="26352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08290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72390</xdr:rowOff>
    </xdr:from>
    <xdr:to>
      <xdr:col>69</xdr:col>
      <xdr:colOff>92075</xdr:colOff>
      <xdr:row>78</xdr:row>
      <xdr:rowOff>151130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274040"/>
          <a:ext cx="889000" cy="250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110490</xdr:rowOff>
    </xdr:from>
    <xdr:to>
      <xdr:col>69</xdr:col>
      <xdr:colOff>142875</xdr:colOff>
      <xdr:row>78</xdr:row>
      <xdr:rowOff>37465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1214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48260</xdr:rowOff>
    </xdr:from>
    <xdr:ext cx="756285" cy="26924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78460"/>
          <a:ext cx="7562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164465</xdr:rowOff>
    </xdr:from>
    <xdr:to>
      <xdr:col>65</xdr:col>
      <xdr:colOff>53975</xdr:colOff>
      <xdr:row>77</xdr:row>
      <xdr:rowOff>92075</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946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102870</xdr:rowOff>
    </xdr:from>
    <xdr:ext cx="762000" cy="26924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96162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10795</xdr:rowOff>
    </xdr:from>
    <xdr:ext cx="762000" cy="26352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259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10795</xdr:rowOff>
    </xdr:from>
    <xdr:ext cx="756285" cy="26352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2595"/>
          <a:ext cx="756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10795</xdr:rowOff>
    </xdr:from>
    <xdr:ext cx="756285" cy="26352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2595"/>
          <a:ext cx="756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10795</xdr:rowOff>
    </xdr:from>
    <xdr:ext cx="762000" cy="26352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259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10795</xdr:rowOff>
    </xdr:from>
    <xdr:ext cx="756285" cy="26352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2595"/>
          <a:ext cx="756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78</xdr:row>
      <xdr:rowOff>55245</xdr:rowOff>
    </xdr:from>
    <xdr:to>
      <xdr:col>82</xdr:col>
      <xdr:colOff>158750</xdr:colOff>
      <xdr:row>78</xdr:row>
      <xdr:rowOff>160655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42834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26035</xdr:rowOff>
    </xdr:from>
    <xdr:ext cx="762000" cy="26860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39913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83820</xdr:rowOff>
    </xdr:from>
    <xdr:to>
      <xdr:col>78</xdr:col>
      <xdr:colOff>120650</xdr:colOff>
      <xdr:row>79</xdr:row>
      <xdr:rowOff>11430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4569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171450</xdr:rowOff>
    </xdr:from>
    <xdr:ext cx="736600" cy="269240"/>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544550"/>
          <a:ext cx="7366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88265</xdr:rowOff>
    </xdr:from>
    <xdr:to>
      <xdr:col>74</xdr:col>
      <xdr:colOff>31750</xdr:colOff>
      <xdr:row>79</xdr:row>
      <xdr:rowOff>15875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461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0</xdr:rowOff>
    </xdr:from>
    <xdr:ext cx="762000" cy="269240"/>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54455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98425</xdr:rowOff>
    </xdr:from>
    <xdr:to>
      <xdr:col>69</xdr:col>
      <xdr:colOff>142875</xdr:colOff>
      <xdr:row>79</xdr:row>
      <xdr:rowOff>25400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47152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10160</xdr:rowOff>
    </xdr:from>
    <xdr:ext cx="756285" cy="26352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554710"/>
          <a:ext cx="756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77</xdr:row>
      <xdr:rowOff>19685</xdr:rowOff>
    </xdr:from>
    <xdr:to>
      <xdr:col>65</xdr:col>
      <xdr:colOff>53975</xdr:colOff>
      <xdr:row>77</xdr:row>
      <xdr:rowOff>125095</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22133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109855</xdr:rowOff>
    </xdr:from>
    <xdr:ext cx="762000" cy="26352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31150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118745</xdr:rowOff>
    </xdr:from>
    <xdr:to>
      <xdr:col>34</xdr:col>
      <xdr:colOff>19050</xdr:colOff>
      <xdr:row>64</xdr:row>
      <xdr:rowOff>118745</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88265</xdr:rowOff>
    </xdr:from>
    <xdr:to>
      <xdr:col>40</xdr:col>
      <xdr:colOff>280035</xdr:colOff>
      <xdr:row>3</xdr:row>
      <xdr:rowOff>18415</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265"/>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37465</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036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24765</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496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京都府精華町</a:t>
          </a:r>
        </a:p>
      </xdr:txBody>
    </xdr:sp>
    <xdr:clientData/>
  </xdr:twoCellAnchor>
  <xdr:twoCellAnchor>
    <xdr:from>
      <xdr:col>39</xdr:col>
      <xdr:colOff>1066165</xdr:colOff>
      <xdr:row>0</xdr:row>
      <xdr:rowOff>0</xdr:rowOff>
    </xdr:from>
    <xdr:to>
      <xdr:col>41</xdr:col>
      <xdr:colOff>501650</xdr:colOff>
      <xdr:row>2</xdr:row>
      <xdr:rowOff>37465</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036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24765</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496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29845</xdr:rowOff>
    </xdr:from>
    <xdr:to>
      <xdr:col>33</xdr:col>
      <xdr:colOff>114300</xdr:colOff>
      <xdr:row>64</xdr:row>
      <xdr:rowOff>115570</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770"/>
          <a:ext cx="4241800"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69215</xdr:rowOff>
    </xdr:from>
    <xdr:to>
      <xdr:col>21</xdr:col>
      <xdr:colOff>0</xdr:colOff>
      <xdr:row>64</xdr:row>
      <xdr:rowOff>154940</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42140"/>
          <a:ext cx="1270000" cy="2571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161290</xdr:rowOff>
    </xdr:from>
    <xdr:to>
      <xdr:col>14</xdr:col>
      <xdr:colOff>38100</xdr:colOff>
      <xdr:row>63</xdr:row>
      <xdr:rowOff>161290</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34215"/>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109220</xdr:rowOff>
    </xdr:from>
    <xdr:to>
      <xdr:col>13</xdr:col>
      <xdr:colOff>139700</xdr:colOff>
      <xdr:row>64</xdr:row>
      <xdr:rowOff>36195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82145"/>
          <a:ext cx="101600" cy="9842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109220</xdr:rowOff>
    </xdr:from>
    <xdr:to>
      <xdr:col>24</xdr:col>
      <xdr:colOff>12700</xdr:colOff>
      <xdr:row>64</xdr:row>
      <xdr:rowOff>36195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82145"/>
          <a:ext cx="101600" cy="984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69215</xdr:rowOff>
    </xdr:from>
    <xdr:to>
      <xdr:col>31</xdr:col>
      <xdr:colOff>76200</xdr:colOff>
      <xdr:row>64</xdr:row>
      <xdr:rowOff>154940</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42140"/>
          <a:ext cx="1270000" cy="2571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2540</xdr:rowOff>
    </xdr:from>
    <xdr:to>
      <xdr:col>33</xdr:col>
      <xdr:colOff>114300</xdr:colOff>
      <xdr:row>7</xdr:row>
      <xdr:rowOff>85090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8865"/>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2540</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8865"/>
          <a:ext cx="1333500" cy="114363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116840</xdr:rowOff>
    </xdr:from>
    <xdr:to>
      <xdr:col>9</xdr:col>
      <xdr:colOff>12700</xdr:colOff>
      <xdr:row>8</xdr:row>
      <xdr:rowOff>27940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165"/>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123190</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123190</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3865"/>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123190</xdr:rowOff>
    </xdr:from>
    <xdr:to>
      <xdr:col>1</xdr:col>
      <xdr:colOff>177800</xdr:colOff>
      <xdr:row>9</xdr:row>
      <xdr:rowOff>123190</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386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129540</xdr:rowOff>
    </xdr:from>
    <xdr:to>
      <xdr:col>1</xdr:col>
      <xdr:colOff>142875</xdr:colOff>
      <xdr:row>7</xdr:row>
      <xdr:rowOff>59690</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5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53340</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256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59690</xdr:rowOff>
    </xdr:from>
    <xdr:to>
      <xdr:col>33</xdr:col>
      <xdr:colOff>114300</xdr:colOff>
      <xdr:row>22</xdr:row>
      <xdr:rowOff>116840</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0365"/>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21590</xdr:rowOff>
    </xdr:from>
    <xdr:ext cx="405765" cy="27051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69365"/>
          <a:ext cx="405765"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116840</xdr:rowOff>
    </xdr:from>
    <xdr:to>
      <xdr:col>33</xdr:col>
      <xdr:colOff>114300</xdr:colOff>
      <xdr:row>22</xdr:row>
      <xdr:rowOff>116840</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63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56920" cy="25527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56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162560</xdr:rowOff>
    </xdr:from>
    <xdr:ext cx="756920" cy="25654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7735"/>
          <a:ext cx="756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149225</xdr:rowOff>
    </xdr:from>
    <xdr:to>
      <xdr:col>33</xdr:col>
      <xdr:colOff>114300</xdr:colOff>
      <xdr:row>18</xdr:row>
      <xdr:rowOff>149225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2829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56920" cy="25527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345"/>
          <a:ext cx="756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164465</xdr:rowOff>
    </xdr:from>
    <xdr:to>
      <xdr:col>33</xdr:col>
      <xdr:colOff>114300</xdr:colOff>
      <xdr:row>16</xdr:row>
      <xdr:rowOff>164465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9552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23495</xdr:rowOff>
    </xdr:from>
    <xdr:ext cx="756920" cy="25717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4320"/>
          <a:ext cx="756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56920" cy="25273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565"/>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5692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217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56920"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15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59690</xdr:rowOff>
    </xdr:from>
    <xdr:to>
      <xdr:col>33</xdr:col>
      <xdr:colOff>114300</xdr:colOff>
      <xdr:row>9</xdr:row>
      <xdr:rowOff>59690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6503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88900</xdr:rowOff>
    </xdr:from>
    <xdr:ext cx="756920" cy="25463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125"/>
          <a:ext cx="7569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59690</xdr:rowOff>
    </xdr:from>
    <xdr:to>
      <xdr:col>33</xdr:col>
      <xdr:colOff>114300</xdr:colOff>
      <xdr:row>22</xdr:row>
      <xdr:rowOff>116840</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2159000" y="1650365"/>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44450</xdr:rowOff>
    </xdr:from>
    <xdr:to>
      <xdr:col>29</xdr:col>
      <xdr:colOff>127000</xdr:colOff>
      <xdr:row>20</xdr:row>
      <xdr:rowOff>80010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651500" y="1978025"/>
          <a:ext cx="0" cy="15786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52070</xdr:rowOff>
    </xdr:from>
    <xdr:ext cx="756285" cy="25336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869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43,280</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80010</xdr:rowOff>
    </xdr:from>
    <xdr:to>
      <xdr:col>30</xdr:col>
      <xdr:colOff>25400</xdr:colOff>
      <xdr:row>20</xdr:row>
      <xdr:rowOff>80010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35566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130175</xdr:rowOff>
    </xdr:from>
    <xdr:ext cx="756285" cy="257810"/>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20850"/>
          <a:ext cx="756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139,978</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44450</xdr:rowOff>
    </xdr:from>
    <xdr:to>
      <xdr:col>30</xdr:col>
      <xdr:colOff>25400</xdr:colOff>
      <xdr:row>11</xdr:row>
      <xdr:rowOff>44450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19780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107950</xdr:rowOff>
    </xdr:from>
    <xdr:to>
      <xdr:col>29</xdr:col>
      <xdr:colOff>127000</xdr:colOff>
      <xdr:row>16</xdr:row>
      <xdr:rowOff>154940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V="1">
          <a:off x="5003800" y="2898775"/>
          <a:ext cx="647700" cy="469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73660</xdr:rowOff>
    </xdr:from>
    <xdr:ext cx="756285" cy="259080"/>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35935"/>
          <a:ext cx="756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70,311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102235</xdr:rowOff>
    </xdr:from>
    <xdr:to>
      <xdr:col>29</xdr:col>
      <xdr:colOff>177800</xdr:colOff>
      <xdr:row>18</xdr:row>
      <xdr:rowOff>32385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600700" y="3064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154940</xdr:rowOff>
    </xdr:from>
    <xdr:to>
      <xdr:col>26</xdr:col>
      <xdr:colOff>50800</xdr:colOff>
      <xdr:row>17</xdr:row>
      <xdr:rowOff>13335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flipV="1">
          <a:off x="4305300" y="2945765"/>
          <a:ext cx="69850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106680</xdr:rowOff>
    </xdr:from>
    <xdr:to>
      <xdr:col>26</xdr:col>
      <xdr:colOff>101600</xdr:colOff>
      <xdr:row>18</xdr:row>
      <xdr:rowOff>36830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953000" y="3068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21590</xdr:rowOff>
    </xdr:from>
    <xdr:ext cx="731520" cy="259080"/>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55315"/>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69,997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13335</xdr:rowOff>
    </xdr:from>
    <xdr:to>
      <xdr:col>22</xdr:col>
      <xdr:colOff>114300</xdr:colOff>
      <xdr:row>17</xdr:row>
      <xdr:rowOff>45720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flipV="1">
          <a:off x="3606800" y="2975610"/>
          <a:ext cx="698500"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119380</xdr:rowOff>
    </xdr:from>
    <xdr:to>
      <xdr:col>22</xdr:col>
      <xdr:colOff>165100</xdr:colOff>
      <xdr:row>18</xdr:row>
      <xdr:rowOff>49530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4254500" y="308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34925</xdr:rowOff>
    </xdr:from>
    <xdr:ext cx="756920" cy="259080"/>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865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69,242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45720</xdr:rowOff>
    </xdr:from>
    <xdr:to>
      <xdr:col>18</xdr:col>
      <xdr:colOff>177800</xdr:colOff>
      <xdr:row>17</xdr:row>
      <xdr:rowOff>92075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flipV="1">
          <a:off x="2908300" y="3007995"/>
          <a:ext cx="698500" cy="463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130175</xdr:rowOff>
    </xdr:from>
    <xdr:to>
      <xdr:col>19</xdr:col>
      <xdr:colOff>38100</xdr:colOff>
      <xdr:row>18</xdr:row>
      <xdr:rowOff>60325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556000" y="3092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45720</xdr:rowOff>
    </xdr:from>
    <xdr:ext cx="75692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7944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68,586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151130</xdr:rowOff>
    </xdr:from>
    <xdr:to>
      <xdr:col>15</xdr:col>
      <xdr:colOff>101600</xdr:colOff>
      <xdr:row>18</xdr:row>
      <xdr:rowOff>81915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857500" y="31134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66675</xdr:rowOff>
    </xdr:from>
    <xdr:ext cx="756920" cy="25527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00400"/>
          <a:ext cx="756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67,305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139700</xdr:rowOff>
    </xdr:from>
    <xdr:ext cx="761365"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2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139700</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139700</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139700</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139700</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16</xdr:row>
      <xdr:rowOff>57150</xdr:rowOff>
    </xdr:from>
    <xdr:to>
      <xdr:col>29</xdr:col>
      <xdr:colOff>177800</xdr:colOff>
      <xdr:row>16</xdr:row>
      <xdr:rowOff>158750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600700" y="2847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73660</xdr:rowOff>
    </xdr:from>
    <xdr:ext cx="756285" cy="259080"/>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9303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83,535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104140</xdr:rowOff>
    </xdr:from>
    <xdr:to>
      <xdr:col>26</xdr:col>
      <xdr:colOff>101600</xdr:colOff>
      <xdr:row>17</xdr:row>
      <xdr:rowOff>34290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953000" y="2894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44450</xdr:rowOff>
    </xdr:from>
    <xdr:ext cx="73152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63825"/>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80,721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133985</xdr:rowOff>
    </xdr:from>
    <xdr:to>
      <xdr:col>22</xdr:col>
      <xdr:colOff>165100</xdr:colOff>
      <xdr:row>17</xdr:row>
      <xdr:rowOff>64135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254500" y="2924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73660</xdr:rowOff>
    </xdr:from>
    <xdr:ext cx="75692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9303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78,891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164465</xdr:rowOff>
    </xdr:from>
    <xdr:to>
      <xdr:col>19</xdr:col>
      <xdr:colOff>38100</xdr:colOff>
      <xdr:row>17</xdr:row>
      <xdr:rowOff>95885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556000" y="2955290"/>
          <a:ext cx="101600"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106045</xdr:rowOff>
    </xdr:from>
    <xdr:ext cx="75692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2542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41910</xdr:rowOff>
    </xdr:from>
    <xdr:to>
      <xdr:col>15</xdr:col>
      <xdr:colOff>101600</xdr:colOff>
      <xdr:row>17</xdr:row>
      <xdr:rowOff>143510</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857500" y="3004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153035</xdr:rowOff>
    </xdr:from>
    <xdr:ext cx="756920" cy="25717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72410"/>
          <a:ext cx="756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74,013</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94615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2159000" y="5080000"/>
          <a:ext cx="4241800" cy="25336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126365</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193665"/>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18415</xdr:rowOff>
    </xdr:from>
    <xdr:to>
      <xdr:col>1</xdr:col>
      <xdr:colOff>177800</xdr:colOff>
      <xdr:row>30</xdr:row>
      <xdr:rowOff>18415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257165"/>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5765" cy="26606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0576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56920" cy="256540"/>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480"/>
          <a:ext cx="756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56920" cy="259080"/>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609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56920" cy="2584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9065"/>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56920" cy="254000"/>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67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56920" cy="25971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650"/>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56920" cy="25336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895"/>
          <a:ext cx="7569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40640</xdr:rowOff>
    </xdr:from>
    <xdr:to>
      <xdr:col>29</xdr:col>
      <xdr:colOff>127000</xdr:colOff>
      <xdr:row>38</xdr:row>
      <xdr:rowOff>19685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flipV="1">
          <a:off x="5651500" y="5965190"/>
          <a:ext cx="0" cy="15220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334645</xdr:rowOff>
    </xdr:from>
    <xdr:ext cx="756285" cy="259080"/>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5934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-6,239</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19685</xdr:rowOff>
    </xdr:from>
    <xdr:to>
      <xdr:col>30</xdr:col>
      <xdr:colOff>25400</xdr:colOff>
      <xdr:row>38</xdr:row>
      <xdr:rowOff>19685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a:off x="5562600" y="74872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297180</xdr:rowOff>
    </xdr:from>
    <xdr:ext cx="756285" cy="259080"/>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38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40,408</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40640</xdr:rowOff>
    </xdr:from>
    <xdr:to>
      <xdr:col>30</xdr:col>
      <xdr:colOff>25400</xdr:colOff>
      <xdr:row>33</xdr:row>
      <xdr:rowOff>40640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a:off x="5562600" y="59651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160020</xdr:rowOff>
    </xdr:from>
    <xdr:to>
      <xdr:col>29</xdr:col>
      <xdr:colOff>127000</xdr:colOff>
      <xdr:row>34</xdr:row>
      <xdr:rowOff>255270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a:off x="5003800" y="6427470"/>
          <a:ext cx="647700" cy="952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177800</xdr:rowOff>
    </xdr:from>
    <xdr:ext cx="756285" cy="25336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88150"/>
          <a:ext cx="75628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12,777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205740</xdr:rowOff>
    </xdr:from>
    <xdr:to>
      <xdr:col>29</xdr:col>
      <xdr:colOff>177800</xdr:colOff>
      <xdr:row>35</xdr:row>
      <xdr:rowOff>307975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a:xfrm>
          <a:off x="5600700" y="68160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139700</xdr:rowOff>
    </xdr:from>
    <xdr:to>
      <xdr:col>26</xdr:col>
      <xdr:colOff>50800</xdr:colOff>
      <xdr:row>34</xdr:row>
      <xdr:rowOff>160020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a:off x="4305300" y="6407150"/>
          <a:ext cx="6985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201930</xdr:rowOff>
    </xdr:from>
    <xdr:to>
      <xdr:col>26</xdr:col>
      <xdr:colOff>101600</xdr:colOff>
      <xdr:row>35</xdr:row>
      <xdr:rowOff>302260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953000" y="681228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287655</xdr:rowOff>
    </xdr:from>
    <xdr:ext cx="731520" cy="259080"/>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98005"/>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12,925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34</xdr:row>
      <xdr:rowOff>139700</xdr:rowOff>
    </xdr:from>
    <xdr:to>
      <xdr:col>22</xdr:col>
      <xdr:colOff>114300</xdr:colOff>
      <xdr:row>34</xdr:row>
      <xdr:rowOff>194945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flipV="1">
          <a:off x="3606800" y="6407150"/>
          <a:ext cx="698500" cy="552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200660</xdr:rowOff>
    </xdr:from>
    <xdr:to>
      <xdr:col>22</xdr:col>
      <xdr:colOff>165100</xdr:colOff>
      <xdr:row>35</xdr:row>
      <xdr:rowOff>300990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4254500" y="681101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286385</xdr:rowOff>
    </xdr:from>
    <xdr:ext cx="756920" cy="25908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673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12,950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194945</xdr:rowOff>
    </xdr:from>
    <xdr:to>
      <xdr:col>18</xdr:col>
      <xdr:colOff>177800</xdr:colOff>
      <xdr:row>34</xdr:row>
      <xdr:rowOff>339090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a:xfrm flipV="1">
          <a:off x="2908300" y="6462395"/>
          <a:ext cx="698500" cy="144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201930</xdr:rowOff>
    </xdr:from>
    <xdr:to>
      <xdr:col>19</xdr:col>
      <xdr:colOff>38100</xdr:colOff>
      <xdr:row>35</xdr:row>
      <xdr:rowOff>304165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a:xfrm>
          <a:off x="3556000" y="68122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287655</xdr:rowOff>
    </xdr:from>
    <xdr:ext cx="75692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9800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12,895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236855</xdr:rowOff>
    </xdr:from>
    <xdr:to>
      <xdr:col>15</xdr:col>
      <xdr:colOff>101600</xdr:colOff>
      <xdr:row>35</xdr:row>
      <xdr:rowOff>339090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a:xfrm>
          <a:off x="2857500" y="68472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322580</xdr:rowOff>
    </xdr:from>
    <xdr:ext cx="75692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293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11,838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6860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60"/>
          <a:ext cx="7613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6860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60"/>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6860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60"/>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6860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60"/>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6860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60"/>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34</xdr:row>
      <xdr:rowOff>204470</xdr:rowOff>
    </xdr:from>
    <xdr:to>
      <xdr:col>29</xdr:col>
      <xdr:colOff>177800</xdr:colOff>
      <xdr:row>34</xdr:row>
      <xdr:rowOff>306705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5600700" y="64719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49530</xdr:rowOff>
    </xdr:from>
    <xdr:ext cx="756285" cy="25971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316980"/>
          <a:ext cx="7562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23,326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109220</xdr:rowOff>
    </xdr:from>
    <xdr:to>
      <xdr:col>26</xdr:col>
      <xdr:colOff>101600</xdr:colOff>
      <xdr:row>34</xdr:row>
      <xdr:rowOff>210820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4953000" y="6376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220345</xdr:rowOff>
    </xdr:from>
    <xdr:ext cx="731520" cy="25971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144895"/>
          <a:ext cx="7315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26,233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90170</xdr:rowOff>
    </xdr:from>
    <xdr:to>
      <xdr:col>22</xdr:col>
      <xdr:colOff>165100</xdr:colOff>
      <xdr:row>34</xdr:row>
      <xdr:rowOff>191135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a:xfrm>
          <a:off x="4254500" y="635762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201930</xdr:rowOff>
    </xdr:from>
    <xdr:ext cx="756920" cy="255270"/>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126480"/>
          <a:ext cx="756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26,844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144145</xdr:rowOff>
    </xdr:from>
    <xdr:to>
      <xdr:col>19</xdr:col>
      <xdr:colOff>38100</xdr:colOff>
      <xdr:row>34</xdr:row>
      <xdr:rowOff>246380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a:xfrm>
          <a:off x="3556000" y="64115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255270</xdr:rowOff>
    </xdr:from>
    <xdr:ext cx="756920" cy="25971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179820"/>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287655</xdr:rowOff>
    </xdr:from>
    <xdr:to>
      <xdr:col>15</xdr:col>
      <xdr:colOff>101600</xdr:colOff>
      <xdr:row>35</xdr:row>
      <xdr:rowOff>46990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a:xfrm>
          <a:off x="2857500" y="65551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57785</xdr:rowOff>
    </xdr:from>
    <xdr:ext cx="756920" cy="25971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325235"/>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20,763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79375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19685</xdr:rowOff>
    </xdr:from>
    <xdr:to>
      <xdr:col>120</xdr:col>
      <xdr:colOff>114300</xdr:colOff>
      <xdr:row>4</xdr:row>
      <xdr:rowOff>66040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1135"/>
          <a:ext cx="39243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46355</xdr:rowOff>
    </xdr:from>
    <xdr:to>
      <xdr:col>120</xdr:col>
      <xdr:colOff>88900</xdr:colOff>
      <xdr:row>4</xdr:row>
      <xdr:rowOff>39370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7805"/>
          <a:ext cx="38798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72390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3840"/>
          <a:ext cx="3822700" cy="44196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京都府精華町</a:t>
          </a:r>
        </a:p>
      </xdr:txBody>
    </xdr:sp>
    <xdr:clientData/>
  </xdr:twoCellAnchor>
  <xdr:twoCellAnchor>
    <xdr:from>
      <xdr:col>85</xdr:col>
      <xdr:colOff>63500</xdr:colOff>
      <xdr:row>1</xdr:row>
      <xdr:rowOff>19685</xdr:rowOff>
    </xdr:from>
    <xdr:to>
      <xdr:col>99</xdr:col>
      <xdr:colOff>57150</xdr:colOff>
      <xdr:row>4</xdr:row>
      <xdr:rowOff>66040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1135"/>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46355</xdr:rowOff>
    </xdr:from>
    <xdr:to>
      <xdr:col>99</xdr:col>
      <xdr:colOff>38100</xdr:colOff>
      <xdr:row>4</xdr:row>
      <xdr:rowOff>39370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7805"/>
          <a:ext cx="261620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72390</xdr:rowOff>
    </xdr:from>
    <xdr:to>
      <xdr:col>99</xdr:col>
      <xdr:colOff>6350</xdr:colOff>
      <xdr:row>4</xdr:row>
      <xdr:rowOff>13335</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3840"/>
          <a:ext cx="255905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33020</xdr:rowOff>
    </xdr:from>
    <xdr:to>
      <xdr:col>57</xdr:col>
      <xdr:colOff>0</xdr:colOff>
      <xdr:row>15</xdr:row>
      <xdr:rowOff>99060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90270"/>
          <a:ext cx="10096500" cy="17805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66040</xdr:rowOff>
    </xdr:from>
    <xdr:to>
      <xdr:col>12</xdr:col>
      <xdr:colOff>0</xdr:colOff>
      <xdr:row>15</xdr:row>
      <xdr:rowOff>66040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329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66040</xdr:rowOff>
    </xdr:from>
    <xdr:to>
      <xdr:col>19</xdr:col>
      <xdr:colOff>25400</xdr:colOff>
      <xdr:row>15</xdr:row>
      <xdr:rowOff>66040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329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37,319
36,988
25.68
12,400,090
12,189,891
97,830
8,270,506
15,374,950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66040</xdr:rowOff>
    </xdr:from>
    <xdr:to>
      <xdr:col>26</xdr:col>
      <xdr:colOff>127000</xdr:colOff>
      <xdr:row>15</xdr:row>
      <xdr:rowOff>66040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329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86360</xdr:rowOff>
    </xdr:from>
    <xdr:to>
      <xdr:col>37</xdr:col>
      <xdr:colOff>63500</xdr:colOff>
      <xdr:row>10</xdr:row>
      <xdr:rowOff>171450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43610"/>
          <a:ext cx="2032000" cy="9423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86360</xdr:rowOff>
    </xdr:from>
    <xdr:to>
      <xdr:col>44</xdr:col>
      <xdr:colOff>0</xdr:colOff>
      <xdr:row>10</xdr:row>
      <xdr:rowOff>171450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43610"/>
          <a:ext cx="1270000" cy="9423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13.6
99.1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99060</xdr:rowOff>
    </xdr:from>
    <xdr:to>
      <xdr:col>47</xdr:col>
      <xdr:colOff>127000</xdr:colOff>
      <xdr:row>11</xdr:row>
      <xdr:rowOff>6985</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6310"/>
          <a:ext cx="635000" cy="9366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125095</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9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125095</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9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33020</xdr:rowOff>
    </xdr:from>
    <xdr:to>
      <xdr:col>66</xdr:col>
      <xdr:colOff>25400</xdr:colOff>
      <xdr:row>11</xdr:row>
      <xdr:rowOff>151765</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90270"/>
          <a:ext cx="1524000" cy="114744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99060</xdr:rowOff>
    </xdr:from>
    <xdr:to>
      <xdr:col>67</xdr:col>
      <xdr:colOff>31750</xdr:colOff>
      <xdr:row>7</xdr:row>
      <xdr:rowOff>6985</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6310"/>
          <a:ext cx="14605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19685</xdr:rowOff>
    </xdr:from>
    <xdr:to>
      <xdr:col>67</xdr:col>
      <xdr:colOff>31750</xdr:colOff>
      <xdr:row>8</xdr:row>
      <xdr:rowOff>105410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835"/>
          <a:ext cx="14605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6985</xdr:rowOff>
    </xdr:from>
    <xdr:to>
      <xdr:col>67</xdr:col>
      <xdr:colOff>31750</xdr:colOff>
      <xdr:row>12</xdr:row>
      <xdr:rowOff>132080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50035"/>
          <a:ext cx="1460500" cy="639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39370</xdr:rowOff>
    </xdr:from>
    <xdr:to>
      <xdr:col>59</xdr:col>
      <xdr:colOff>127000</xdr:colOff>
      <xdr:row>6</xdr:row>
      <xdr:rowOff>39370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807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164465</xdr:rowOff>
    </xdr:from>
    <xdr:to>
      <xdr:col>59</xdr:col>
      <xdr:colOff>73025</xdr:colOff>
      <xdr:row>6</xdr:row>
      <xdr:rowOff>92075</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217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86360</xdr:rowOff>
    </xdr:from>
    <xdr:to>
      <xdr:col>59</xdr:col>
      <xdr:colOff>73025</xdr:colOff>
      <xdr:row>8</xdr:row>
      <xdr:rowOff>13335</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651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158115</xdr:rowOff>
    </xdr:from>
    <xdr:to>
      <xdr:col>59</xdr:col>
      <xdr:colOff>17780</xdr:colOff>
      <xdr:row>9</xdr:row>
      <xdr:rowOff>125095</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9715"/>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158115</xdr:rowOff>
    </xdr:from>
    <xdr:to>
      <xdr:col>59</xdr:col>
      <xdr:colOff>107950</xdr:colOff>
      <xdr:row>8</xdr:row>
      <xdr:rowOff>158115</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971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49530</xdr:rowOff>
    </xdr:from>
    <xdr:to>
      <xdr:col>59</xdr:col>
      <xdr:colOff>17780</xdr:colOff>
      <xdr:row>11</xdr:row>
      <xdr:rowOff>16510</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4030"/>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19685</xdr:rowOff>
    </xdr:from>
    <xdr:to>
      <xdr:col>59</xdr:col>
      <xdr:colOff>107950</xdr:colOff>
      <xdr:row>11</xdr:row>
      <xdr:rowOff>19685</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6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118745</xdr:rowOff>
    </xdr:from>
    <xdr:ext cx="8896350" cy="26924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61945"/>
          <a:ext cx="88963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92075</xdr:rowOff>
    </xdr:from>
    <xdr:ext cx="6046470" cy="26860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8175"/>
          <a:ext cx="604647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66040</xdr:rowOff>
    </xdr:from>
    <xdr:ext cx="8295640" cy="26289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5040"/>
          <a:ext cx="829564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59055</xdr:rowOff>
    </xdr:from>
    <xdr:to>
      <xdr:col>28</xdr:col>
      <xdr:colOff>114300</xdr:colOff>
      <xdr:row>25</xdr:row>
      <xdr:rowOff>33020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2405"/>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59055</xdr:rowOff>
    </xdr:from>
    <xdr:to>
      <xdr:col>12</xdr:col>
      <xdr:colOff>127000</xdr:colOff>
      <xdr:row>26</xdr:row>
      <xdr:rowOff>145415</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5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92075</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9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59055</xdr:rowOff>
    </xdr:from>
    <xdr:to>
      <xdr:col>18</xdr:col>
      <xdr:colOff>0</xdr:colOff>
      <xdr:row>26</xdr:row>
      <xdr:rowOff>145415</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5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92075</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9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59055</xdr:rowOff>
    </xdr:from>
    <xdr:to>
      <xdr:col>24</xdr:col>
      <xdr:colOff>0</xdr:colOff>
      <xdr:row>26</xdr:row>
      <xdr:rowOff>145415</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5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92075</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9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98,557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26035</xdr:rowOff>
    </xdr:from>
    <xdr:to>
      <xdr:col>28</xdr:col>
      <xdr:colOff>114300</xdr:colOff>
      <xdr:row>41</xdr:row>
      <xdr:rowOff>86360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635"/>
          <a:ext cx="468630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6985</xdr:rowOff>
    </xdr:from>
    <xdr:ext cx="344170" cy="22860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6135"/>
          <a:ext cx="34417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86360</xdr:rowOff>
    </xdr:from>
    <xdr:to>
      <xdr:col>28</xdr:col>
      <xdr:colOff>114300</xdr:colOff>
      <xdr:row>41</xdr:row>
      <xdr:rowOff>86360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5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116205</xdr:rowOff>
    </xdr:from>
    <xdr:ext cx="526415" cy="26924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74205"/>
          <a:ext cx="52641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46355</xdr:rowOff>
    </xdr:from>
    <xdr:to>
      <xdr:col>28</xdr:col>
      <xdr:colOff>114300</xdr:colOff>
      <xdr:row>39</xdr:row>
      <xdr:rowOff>46355</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29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76835</xdr:rowOff>
    </xdr:from>
    <xdr:ext cx="526415" cy="26352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91935"/>
          <a:ext cx="5264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6985</xdr:rowOff>
    </xdr:from>
    <xdr:to>
      <xdr:col>28</xdr:col>
      <xdr:colOff>114300</xdr:colOff>
      <xdr:row>37</xdr:row>
      <xdr:rowOff>6985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36830</xdr:rowOff>
    </xdr:from>
    <xdr:ext cx="526415" cy="26924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209030"/>
          <a:ext cx="52641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145415</xdr:rowOff>
    </xdr:from>
    <xdr:to>
      <xdr:col>28</xdr:col>
      <xdr:colOff>114300</xdr:colOff>
      <xdr:row>34</xdr:row>
      <xdr:rowOff>145415</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747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171450</xdr:rowOff>
    </xdr:from>
    <xdr:ext cx="526415" cy="26924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829300"/>
          <a:ext cx="52641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105410</xdr:rowOff>
    </xdr:from>
    <xdr:to>
      <xdr:col>28</xdr:col>
      <xdr:colOff>114300</xdr:colOff>
      <xdr:row>32</xdr:row>
      <xdr:rowOff>105410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91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135890</xdr:rowOff>
    </xdr:from>
    <xdr:ext cx="594995" cy="26289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50840"/>
          <a:ext cx="5949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66040</xdr:rowOff>
    </xdr:from>
    <xdr:to>
      <xdr:col>28</xdr:col>
      <xdr:colOff>114300</xdr:colOff>
      <xdr:row>30</xdr:row>
      <xdr:rowOff>66040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95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95885</xdr:rowOff>
    </xdr:from>
    <xdr:ext cx="594995" cy="26860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7935"/>
          <a:ext cx="59499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28</xdr:row>
      <xdr:rowOff>26035</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56515</xdr:rowOff>
    </xdr:from>
    <xdr:ext cx="594995" cy="26352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5665"/>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41</xdr:row>
      <xdr:rowOff>86360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635"/>
          <a:ext cx="468630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20955</xdr:rowOff>
    </xdr:from>
    <xdr:to>
      <xdr:col>24</xdr:col>
      <xdr:colOff>62865</xdr:colOff>
      <xdr:row>39</xdr:row>
      <xdr:rowOff>130810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905"/>
          <a:ext cx="1270" cy="1481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135255</xdr:rowOff>
    </xdr:from>
    <xdr:ext cx="529590" cy="262890"/>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21805"/>
          <a:ext cx="5295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35,709</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130810</xdr:rowOff>
    </xdr:from>
    <xdr:to>
      <xdr:col>24</xdr:col>
      <xdr:colOff>152400</xdr:colOff>
      <xdr:row>39</xdr:row>
      <xdr:rowOff>130810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7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144145</xdr:rowOff>
    </xdr:from>
    <xdr:ext cx="593725" cy="26352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6195"/>
          <a:ext cx="5937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113,277</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20955</xdr:rowOff>
    </xdr:from>
    <xdr:to>
      <xdr:col>24</xdr:col>
      <xdr:colOff>152400</xdr:colOff>
      <xdr:row>31</xdr:row>
      <xdr:rowOff>20955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151765</xdr:rowOff>
    </xdr:from>
    <xdr:to>
      <xdr:col>24</xdr:col>
      <xdr:colOff>63500</xdr:colOff>
      <xdr:row>36</xdr:row>
      <xdr:rowOff>17780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5251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171450</xdr:rowOff>
    </xdr:from>
    <xdr:ext cx="529590" cy="269240"/>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43650"/>
          <a:ext cx="52959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16510</xdr:rowOff>
    </xdr:from>
    <xdr:to>
      <xdr:col>24</xdr:col>
      <xdr:colOff>114300</xdr:colOff>
      <xdr:row>37</xdr:row>
      <xdr:rowOff>121920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6016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17780</xdr:rowOff>
    </xdr:from>
    <xdr:to>
      <xdr:col>19</xdr:col>
      <xdr:colOff>177800</xdr:colOff>
      <xdr:row>36</xdr:row>
      <xdr:rowOff>24130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899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22860</xdr:rowOff>
    </xdr:from>
    <xdr:to>
      <xdr:col>20</xdr:col>
      <xdr:colOff>38100</xdr:colOff>
      <xdr:row>37</xdr:row>
      <xdr:rowOff>128270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6651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119380</xdr:rowOff>
    </xdr:from>
    <xdr:ext cx="528955" cy="26924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29965" y="6463030"/>
          <a:ext cx="52895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56,489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24130</xdr:rowOff>
    </xdr:from>
    <xdr:to>
      <xdr:col>15</xdr:col>
      <xdr:colOff>50800</xdr:colOff>
      <xdr:row>36</xdr:row>
      <xdr:rowOff>73025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9633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33020</xdr:rowOff>
    </xdr:from>
    <xdr:to>
      <xdr:col>15</xdr:col>
      <xdr:colOff>101600</xdr:colOff>
      <xdr:row>37</xdr:row>
      <xdr:rowOff>138430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7667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128905</xdr:rowOff>
    </xdr:from>
    <xdr:ext cx="528955" cy="26860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0965" y="6472555"/>
          <a:ext cx="52895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73025</xdr:rowOff>
    </xdr:from>
    <xdr:to>
      <xdr:col>10</xdr:col>
      <xdr:colOff>114300</xdr:colOff>
      <xdr:row>36</xdr:row>
      <xdr:rowOff>112395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4522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36195</xdr:rowOff>
    </xdr:from>
    <xdr:to>
      <xdr:col>10</xdr:col>
      <xdr:colOff>165100</xdr:colOff>
      <xdr:row>37</xdr:row>
      <xdr:rowOff>141605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984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132715</xdr:rowOff>
    </xdr:from>
    <xdr:ext cx="528955" cy="26289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1965" y="6476365"/>
          <a:ext cx="5289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46355</xdr:rowOff>
    </xdr:from>
    <xdr:to>
      <xdr:col>6</xdr:col>
      <xdr:colOff>38100</xdr:colOff>
      <xdr:row>37</xdr:row>
      <xdr:rowOff>151765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9000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142240</xdr:rowOff>
    </xdr:from>
    <xdr:ext cx="528955" cy="26924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2965" y="6485890"/>
          <a:ext cx="52895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83185</xdr:rowOff>
    </xdr:from>
    <xdr:ext cx="762000" cy="26924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83185</xdr:rowOff>
    </xdr:from>
    <xdr:ext cx="756920" cy="26924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12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83185</xdr:rowOff>
    </xdr:from>
    <xdr:ext cx="756920" cy="26924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12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83185</xdr:rowOff>
    </xdr:from>
    <xdr:ext cx="756920" cy="26924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12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83185</xdr:rowOff>
    </xdr:from>
    <xdr:ext cx="756920" cy="26924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12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35</xdr:row>
      <xdr:rowOff>99060</xdr:rowOff>
    </xdr:from>
    <xdr:to>
      <xdr:col>24</xdr:col>
      <xdr:colOff>114300</xdr:colOff>
      <xdr:row>36</xdr:row>
      <xdr:rowOff>26035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998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122555</xdr:rowOff>
    </xdr:from>
    <xdr:ext cx="529590" cy="26352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51855"/>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70,656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143510</xdr:rowOff>
    </xdr:from>
    <xdr:to>
      <xdr:col>20</xdr:col>
      <xdr:colOff>38100</xdr:colOff>
      <xdr:row>36</xdr:row>
      <xdr:rowOff>70485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4426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87630</xdr:rowOff>
    </xdr:from>
    <xdr:ext cx="528955" cy="26352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29965" y="591693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68,435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149860</xdr:rowOff>
    </xdr:from>
    <xdr:to>
      <xdr:col>15</xdr:col>
      <xdr:colOff>101600</xdr:colOff>
      <xdr:row>36</xdr:row>
      <xdr:rowOff>77470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506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93980</xdr:rowOff>
    </xdr:from>
    <xdr:ext cx="528955" cy="26860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0965" y="5923280"/>
          <a:ext cx="52895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20320</xdr:rowOff>
    </xdr:from>
    <xdr:to>
      <xdr:col>10</xdr:col>
      <xdr:colOff>165100</xdr:colOff>
      <xdr:row>36</xdr:row>
      <xdr:rowOff>125730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9252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143510</xdr:rowOff>
    </xdr:from>
    <xdr:ext cx="528955" cy="26352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1965" y="597281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65,628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59055</xdr:rowOff>
    </xdr:from>
    <xdr:to>
      <xdr:col>6</xdr:col>
      <xdr:colOff>38100</xdr:colOff>
      <xdr:row>36</xdr:row>
      <xdr:rowOff>164465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3125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3810</xdr:rowOff>
    </xdr:from>
    <xdr:ext cx="528955" cy="26924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2965" y="6004560"/>
          <a:ext cx="52895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63,663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59055</xdr:rowOff>
    </xdr:from>
    <xdr:to>
      <xdr:col>28</xdr:col>
      <xdr:colOff>114300</xdr:colOff>
      <xdr:row>45</xdr:row>
      <xdr:rowOff>33020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31405"/>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59055</xdr:rowOff>
    </xdr:from>
    <xdr:to>
      <xdr:col>12</xdr:col>
      <xdr:colOff>127000</xdr:colOff>
      <xdr:row>46</xdr:row>
      <xdr:rowOff>145415</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4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92075</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8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59055</xdr:rowOff>
    </xdr:from>
    <xdr:to>
      <xdr:col>18</xdr:col>
      <xdr:colOff>0</xdr:colOff>
      <xdr:row>46</xdr:row>
      <xdr:rowOff>145415</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4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92075</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8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59055</xdr:rowOff>
    </xdr:from>
    <xdr:to>
      <xdr:col>24</xdr:col>
      <xdr:colOff>0</xdr:colOff>
      <xdr:row>46</xdr:row>
      <xdr:rowOff>145415</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4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92075</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8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26035</xdr:rowOff>
    </xdr:from>
    <xdr:to>
      <xdr:col>28</xdr:col>
      <xdr:colOff>114300</xdr:colOff>
      <xdr:row>61</xdr:row>
      <xdr:rowOff>86360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635"/>
          <a:ext cx="468630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6985</xdr:rowOff>
    </xdr:from>
    <xdr:ext cx="344170" cy="228600"/>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5135"/>
          <a:ext cx="34417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86360</xdr:rowOff>
    </xdr:from>
    <xdr:to>
      <xdr:col>28</xdr:col>
      <xdr:colOff>114300</xdr:colOff>
      <xdr:row>61</xdr:row>
      <xdr:rowOff>86360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4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116205</xdr:rowOff>
    </xdr:from>
    <xdr:ext cx="248285" cy="26924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080" y="10403205"/>
          <a:ext cx="2482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46355</xdr:rowOff>
    </xdr:from>
    <xdr:to>
      <xdr:col>28</xdr:col>
      <xdr:colOff>114300</xdr:colOff>
      <xdr:row>59</xdr:row>
      <xdr:rowOff>46355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19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76835</xdr:rowOff>
    </xdr:from>
    <xdr:ext cx="526415" cy="26352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505" y="10020935"/>
          <a:ext cx="5264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6985</xdr:rowOff>
    </xdr:from>
    <xdr:to>
      <xdr:col>28</xdr:col>
      <xdr:colOff>114300</xdr:colOff>
      <xdr:row>57</xdr:row>
      <xdr:rowOff>6985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36830</xdr:rowOff>
    </xdr:from>
    <xdr:ext cx="526415" cy="26924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9638030"/>
          <a:ext cx="52641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145415</xdr:rowOff>
    </xdr:from>
    <xdr:to>
      <xdr:col>28</xdr:col>
      <xdr:colOff>114300</xdr:colOff>
      <xdr:row>54</xdr:row>
      <xdr:rowOff>145415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4037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171450</xdr:rowOff>
    </xdr:from>
    <xdr:ext cx="526415" cy="26924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258300"/>
          <a:ext cx="52641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105410</xdr:rowOff>
    </xdr:from>
    <xdr:to>
      <xdr:col>28</xdr:col>
      <xdr:colOff>114300</xdr:colOff>
      <xdr:row>52</xdr:row>
      <xdr:rowOff>105410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20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135890</xdr:rowOff>
    </xdr:from>
    <xdr:ext cx="594995" cy="26289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8879840"/>
          <a:ext cx="5949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66040</xdr:rowOff>
    </xdr:from>
    <xdr:to>
      <xdr:col>28</xdr:col>
      <xdr:colOff>114300</xdr:colOff>
      <xdr:row>50</xdr:row>
      <xdr:rowOff>66040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85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95885</xdr:rowOff>
    </xdr:from>
    <xdr:ext cx="594995" cy="26860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496935"/>
          <a:ext cx="59499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48</xdr:row>
      <xdr:rowOff>26035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56515</xdr:rowOff>
    </xdr:from>
    <xdr:ext cx="594995" cy="26352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114665"/>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61</xdr:row>
      <xdr:rowOff>86360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635"/>
          <a:ext cx="468630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21590</xdr:rowOff>
    </xdr:from>
    <xdr:to>
      <xdr:col>24</xdr:col>
      <xdr:colOff>62865</xdr:colOff>
      <xdr:row>58</xdr:row>
      <xdr:rowOff>134620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65540"/>
          <a:ext cx="1270" cy="1313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138430</xdr:rowOff>
    </xdr:from>
    <xdr:ext cx="529590" cy="269240"/>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82530"/>
          <a:ext cx="5295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36,808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134620</xdr:rowOff>
    </xdr:from>
    <xdr:to>
      <xdr:col>24</xdr:col>
      <xdr:colOff>152400</xdr:colOff>
      <xdr:row>58</xdr:row>
      <xdr:rowOff>134620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144780</xdr:rowOff>
    </xdr:from>
    <xdr:ext cx="593725" cy="26352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45830"/>
          <a:ext cx="5937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139,868</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21590</xdr:rowOff>
    </xdr:from>
    <xdr:to>
      <xdr:col>24</xdr:col>
      <xdr:colOff>152400</xdr:colOff>
      <xdr:row>51</xdr:row>
      <xdr:rowOff>21590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65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8255</xdr:rowOff>
    </xdr:from>
    <xdr:to>
      <xdr:col>24</xdr:col>
      <xdr:colOff>63500</xdr:colOff>
      <xdr:row>57</xdr:row>
      <xdr:rowOff>48260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8090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142240</xdr:rowOff>
    </xdr:from>
    <xdr:ext cx="529590" cy="269240"/>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71990"/>
          <a:ext cx="52959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60,998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118745</xdr:rowOff>
    </xdr:from>
    <xdr:to>
      <xdr:col>24</xdr:col>
      <xdr:colOff>114300</xdr:colOff>
      <xdr:row>57</xdr:row>
      <xdr:rowOff>46355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199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48260</xdr:rowOff>
    </xdr:from>
    <xdr:to>
      <xdr:col>19</xdr:col>
      <xdr:colOff>177800</xdr:colOff>
      <xdr:row>57</xdr:row>
      <xdr:rowOff>77470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2091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114300</xdr:rowOff>
    </xdr:from>
    <xdr:to>
      <xdr:col>20</xdr:col>
      <xdr:colOff>38100</xdr:colOff>
      <xdr:row>57</xdr:row>
      <xdr:rowOff>41910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155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58420</xdr:rowOff>
    </xdr:from>
    <xdr:ext cx="528955" cy="26860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29965" y="9488170"/>
          <a:ext cx="52895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61,370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61595</xdr:rowOff>
    </xdr:from>
    <xdr:to>
      <xdr:col>15</xdr:col>
      <xdr:colOff>50800</xdr:colOff>
      <xdr:row>57</xdr:row>
      <xdr:rowOff>77470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3424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157480</xdr:rowOff>
    </xdr:from>
    <xdr:to>
      <xdr:col>15</xdr:col>
      <xdr:colOff>101600</xdr:colOff>
      <xdr:row>57</xdr:row>
      <xdr:rowOff>85090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586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102235</xdr:rowOff>
    </xdr:from>
    <xdr:ext cx="528955" cy="262890"/>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0965" y="9531985"/>
          <a:ext cx="5289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54610</xdr:rowOff>
    </xdr:from>
    <xdr:to>
      <xdr:col>10</xdr:col>
      <xdr:colOff>114300</xdr:colOff>
      <xdr:row>57</xdr:row>
      <xdr:rowOff>61595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272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153670</xdr:rowOff>
    </xdr:from>
    <xdr:to>
      <xdr:col>10</xdr:col>
      <xdr:colOff>165100</xdr:colOff>
      <xdr:row>57</xdr:row>
      <xdr:rowOff>81280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548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98425</xdr:rowOff>
    </xdr:from>
    <xdr:ext cx="528955" cy="26289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1965" y="9528175"/>
          <a:ext cx="5289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58,329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36830</xdr:rowOff>
    </xdr:from>
    <xdr:to>
      <xdr:col>6</xdr:col>
      <xdr:colOff>38100</xdr:colOff>
      <xdr:row>57</xdr:row>
      <xdr:rowOff>142240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0948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133350</xdr:rowOff>
    </xdr:from>
    <xdr:ext cx="528955" cy="26289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2965" y="9906000"/>
          <a:ext cx="5289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83185</xdr:rowOff>
    </xdr:from>
    <xdr:ext cx="762000" cy="26924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83185</xdr:rowOff>
    </xdr:from>
    <xdr:ext cx="756920" cy="26924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41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83185</xdr:rowOff>
    </xdr:from>
    <xdr:ext cx="756920" cy="26924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41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83185</xdr:rowOff>
    </xdr:from>
    <xdr:ext cx="756920" cy="26924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41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83185</xdr:rowOff>
    </xdr:from>
    <xdr:ext cx="756920" cy="26924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41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133350</xdr:rowOff>
    </xdr:from>
    <xdr:to>
      <xdr:col>24</xdr:col>
      <xdr:colOff>114300</xdr:colOff>
      <xdr:row>57</xdr:row>
      <xdr:rowOff>60325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3455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111125</xdr:rowOff>
    </xdr:from>
    <xdr:ext cx="529590" cy="26352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12325"/>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59,912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171450</xdr:rowOff>
    </xdr:from>
    <xdr:to>
      <xdr:col>20</xdr:col>
      <xdr:colOff>38100</xdr:colOff>
      <xdr:row>57</xdr:row>
      <xdr:rowOff>100965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726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91440</xdr:rowOff>
    </xdr:from>
    <xdr:ext cx="528955" cy="26924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29965" y="9864090"/>
          <a:ext cx="52895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24130</xdr:rowOff>
    </xdr:from>
    <xdr:to>
      <xdr:col>15</xdr:col>
      <xdr:colOff>101600</xdr:colOff>
      <xdr:row>57</xdr:row>
      <xdr:rowOff>129540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9678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120650</xdr:rowOff>
    </xdr:from>
    <xdr:ext cx="528955" cy="26352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0965" y="989330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9525</xdr:rowOff>
    </xdr:from>
    <xdr:to>
      <xdr:col>10</xdr:col>
      <xdr:colOff>165100</xdr:colOff>
      <xdr:row>57</xdr:row>
      <xdr:rowOff>114935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8217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105410</xdr:rowOff>
    </xdr:from>
    <xdr:ext cx="528955" cy="26924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1965" y="9878060"/>
          <a:ext cx="52895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55,787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1905</xdr:rowOff>
    </xdr:from>
    <xdr:to>
      <xdr:col>6</xdr:col>
      <xdr:colOff>38100</xdr:colOff>
      <xdr:row>57</xdr:row>
      <xdr:rowOff>107315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7455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124460</xdr:rowOff>
    </xdr:from>
    <xdr:ext cx="528955" cy="26352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2965" y="955421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59055</xdr:rowOff>
    </xdr:from>
    <xdr:to>
      <xdr:col>28</xdr:col>
      <xdr:colOff>114300</xdr:colOff>
      <xdr:row>65</xdr:row>
      <xdr:rowOff>33020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60405"/>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59055</xdr:rowOff>
    </xdr:from>
    <xdr:to>
      <xdr:col>12</xdr:col>
      <xdr:colOff>127000</xdr:colOff>
      <xdr:row>66</xdr:row>
      <xdr:rowOff>145415</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3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92075</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7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59055</xdr:rowOff>
    </xdr:from>
    <xdr:to>
      <xdr:col>18</xdr:col>
      <xdr:colOff>0</xdr:colOff>
      <xdr:row>66</xdr:row>
      <xdr:rowOff>145415</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3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92075</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7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59055</xdr:rowOff>
    </xdr:from>
    <xdr:to>
      <xdr:col>24</xdr:col>
      <xdr:colOff>0</xdr:colOff>
      <xdr:row>66</xdr:row>
      <xdr:rowOff>145415</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3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92075</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7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26035</xdr:rowOff>
    </xdr:from>
    <xdr:to>
      <xdr:col>28</xdr:col>
      <xdr:colOff>114300</xdr:colOff>
      <xdr:row>81</xdr:row>
      <xdr:rowOff>86360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635"/>
          <a:ext cx="468630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6985</xdr:rowOff>
    </xdr:from>
    <xdr:ext cx="344170" cy="228600"/>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4135"/>
          <a:ext cx="34417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86360</xdr:rowOff>
    </xdr:from>
    <xdr:to>
      <xdr:col>28</xdr:col>
      <xdr:colOff>114300</xdr:colOff>
      <xdr:row>81</xdr:row>
      <xdr:rowOff>86360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3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26035</xdr:rowOff>
    </xdr:from>
    <xdr:to>
      <xdr:col>28</xdr:col>
      <xdr:colOff>114300</xdr:colOff>
      <xdr:row>78</xdr:row>
      <xdr:rowOff>26035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91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56515</xdr:rowOff>
    </xdr:from>
    <xdr:ext cx="248285" cy="26352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080" y="13258165"/>
          <a:ext cx="248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74</xdr:row>
      <xdr:rowOff>145415</xdr:rowOff>
    </xdr:from>
    <xdr:to>
      <xdr:col>28</xdr:col>
      <xdr:colOff>114300</xdr:colOff>
      <xdr:row>74</xdr:row>
      <xdr:rowOff>145415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327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171450</xdr:rowOff>
    </xdr:from>
    <xdr:ext cx="526415" cy="26924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505" y="12687300"/>
          <a:ext cx="52641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71</xdr:row>
      <xdr:rowOff>86360</xdr:rowOff>
    </xdr:from>
    <xdr:to>
      <xdr:col>28</xdr:col>
      <xdr:colOff>114300</xdr:colOff>
      <xdr:row>71</xdr:row>
      <xdr:rowOff>86360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93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70</xdr:row>
      <xdr:rowOff>116205</xdr:rowOff>
    </xdr:from>
    <xdr:ext cx="526415" cy="26924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505" y="12117705"/>
          <a:ext cx="52641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68</xdr:row>
      <xdr:rowOff>26035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56515</xdr:rowOff>
    </xdr:from>
    <xdr:ext cx="526415" cy="26352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1543665"/>
          <a:ext cx="5264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81</xdr:row>
      <xdr:rowOff>86360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635"/>
          <a:ext cx="468630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21590</xdr:rowOff>
    </xdr:from>
    <xdr:to>
      <xdr:col>24</xdr:col>
      <xdr:colOff>62865</xdr:colOff>
      <xdr:row>78</xdr:row>
      <xdr:rowOff>10160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94540"/>
          <a:ext cx="127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13970</xdr:rowOff>
    </xdr:from>
    <xdr:ext cx="373380" cy="269240"/>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87070"/>
          <a:ext cx="37338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10160</xdr:rowOff>
    </xdr:from>
    <xdr:to>
      <xdr:col>24</xdr:col>
      <xdr:colOff>152400</xdr:colOff>
      <xdr:row>78</xdr:row>
      <xdr:rowOff>10160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83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144780</xdr:rowOff>
    </xdr:from>
    <xdr:ext cx="529590" cy="26352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74830"/>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21,078</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21590</xdr:rowOff>
    </xdr:from>
    <xdr:to>
      <xdr:col>24</xdr:col>
      <xdr:colOff>152400</xdr:colOff>
      <xdr:row>71</xdr:row>
      <xdr:rowOff>21590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9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46355</xdr:rowOff>
    </xdr:from>
    <xdr:to>
      <xdr:col>24</xdr:col>
      <xdr:colOff>63500</xdr:colOff>
      <xdr:row>77</xdr:row>
      <xdr:rowOff>81280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48005"/>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139065</xdr:rowOff>
    </xdr:from>
    <xdr:ext cx="464820" cy="269240"/>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97815"/>
          <a:ext cx="46482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115570</xdr:rowOff>
    </xdr:from>
    <xdr:to>
      <xdr:col>24</xdr:col>
      <xdr:colOff>114300</xdr:colOff>
      <xdr:row>77</xdr:row>
      <xdr:rowOff>43180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457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78105</xdr:rowOff>
    </xdr:from>
    <xdr:to>
      <xdr:col>19</xdr:col>
      <xdr:colOff>177800</xdr:colOff>
      <xdr:row>77</xdr:row>
      <xdr:rowOff>81280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2797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109220</xdr:rowOff>
    </xdr:from>
    <xdr:to>
      <xdr:col>20</xdr:col>
      <xdr:colOff>38100</xdr:colOff>
      <xdr:row>77</xdr:row>
      <xdr:rowOff>36195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942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53340</xdr:rowOff>
    </xdr:from>
    <xdr:ext cx="469265" cy="26352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350" y="12912090"/>
          <a:ext cx="4692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78105</xdr:rowOff>
    </xdr:from>
    <xdr:to>
      <xdr:col>15</xdr:col>
      <xdr:colOff>50800</xdr:colOff>
      <xdr:row>77</xdr:row>
      <xdr:rowOff>88265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7975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103505</xdr:rowOff>
    </xdr:from>
    <xdr:to>
      <xdr:col>15</xdr:col>
      <xdr:colOff>101600</xdr:colOff>
      <xdr:row>77</xdr:row>
      <xdr:rowOff>31115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337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48260</xdr:rowOff>
    </xdr:from>
    <xdr:ext cx="469265" cy="269240"/>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350" y="12907010"/>
          <a:ext cx="4692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88265</xdr:rowOff>
    </xdr:from>
    <xdr:to>
      <xdr:col>10</xdr:col>
      <xdr:colOff>114300</xdr:colOff>
      <xdr:row>77</xdr:row>
      <xdr:rowOff>119380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28991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122555</xdr:rowOff>
    </xdr:from>
    <xdr:to>
      <xdr:col>10</xdr:col>
      <xdr:colOff>165100</xdr:colOff>
      <xdr:row>77</xdr:row>
      <xdr:rowOff>50165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527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67310</xdr:rowOff>
    </xdr:from>
    <xdr:ext cx="469265" cy="262890"/>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350" y="12926060"/>
          <a:ext cx="46926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121920</xdr:rowOff>
    </xdr:from>
    <xdr:to>
      <xdr:col>6</xdr:col>
      <xdr:colOff>38100</xdr:colOff>
      <xdr:row>77</xdr:row>
      <xdr:rowOff>49530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521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66675</xdr:rowOff>
    </xdr:from>
    <xdr:ext cx="469265" cy="26289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350" y="12925425"/>
          <a:ext cx="46926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83185</xdr:rowOff>
    </xdr:from>
    <xdr:ext cx="762000" cy="26924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83185</xdr:rowOff>
    </xdr:from>
    <xdr:ext cx="756920" cy="26924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70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83185</xdr:rowOff>
    </xdr:from>
    <xdr:ext cx="756920" cy="26924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70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83185</xdr:rowOff>
    </xdr:from>
    <xdr:ext cx="756920" cy="26924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70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83185</xdr:rowOff>
    </xdr:from>
    <xdr:ext cx="756920" cy="26924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70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171450</xdr:rowOff>
    </xdr:from>
    <xdr:to>
      <xdr:col>24</xdr:col>
      <xdr:colOff>114300</xdr:colOff>
      <xdr:row>77</xdr:row>
      <xdr:rowOff>99060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016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149225</xdr:rowOff>
    </xdr:from>
    <xdr:ext cx="464820" cy="269240"/>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79425"/>
          <a:ext cx="4648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27940</xdr:rowOff>
    </xdr:from>
    <xdr:to>
      <xdr:col>20</xdr:col>
      <xdr:colOff>38100</xdr:colOff>
      <xdr:row>77</xdr:row>
      <xdr:rowOff>133985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29590"/>
          <a:ext cx="10160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124460</xdr:rowOff>
    </xdr:from>
    <xdr:ext cx="469265" cy="26352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350" y="13326110"/>
          <a:ext cx="4692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24765</xdr:rowOff>
    </xdr:from>
    <xdr:to>
      <xdr:col>15</xdr:col>
      <xdr:colOff>101600</xdr:colOff>
      <xdr:row>77</xdr:row>
      <xdr:rowOff>130175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2641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121285</xdr:rowOff>
    </xdr:from>
    <xdr:ext cx="469265" cy="26352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350" y="13322935"/>
          <a:ext cx="4692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35560</xdr:rowOff>
    </xdr:from>
    <xdr:to>
      <xdr:col>10</xdr:col>
      <xdr:colOff>165100</xdr:colOff>
      <xdr:row>77</xdr:row>
      <xdr:rowOff>140970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3721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132080</xdr:rowOff>
    </xdr:from>
    <xdr:ext cx="469265" cy="26289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350" y="13333730"/>
          <a:ext cx="46926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66675</xdr:rowOff>
    </xdr:from>
    <xdr:to>
      <xdr:col>6</xdr:col>
      <xdr:colOff>38100</xdr:colOff>
      <xdr:row>77</xdr:row>
      <xdr:rowOff>171450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6832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162560</xdr:rowOff>
    </xdr:from>
    <xdr:ext cx="469265" cy="26860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350" y="13364210"/>
          <a:ext cx="4692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59055</xdr:rowOff>
    </xdr:from>
    <xdr:to>
      <xdr:col>28</xdr:col>
      <xdr:colOff>114300</xdr:colOff>
      <xdr:row>85</xdr:row>
      <xdr:rowOff>33020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9405"/>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59055</xdr:rowOff>
    </xdr:from>
    <xdr:to>
      <xdr:col>12</xdr:col>
      <xdr:colOff>127000</xdr:colOff>
      <xdr:row>86</xdr:row>
      <xdr:rowOff>145415</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2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92075</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6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59055</xdr:rowOff>
    </xdr:from>
    <xdr:to>
      <xdr:col>18</xdr:col>
      <xdr:colOff>0</xdr:colOff>
      <xdr:row>86</xdr:row>
      <xdr:rowOff>145415</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2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92075</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6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59055</xdr:rowOff>
    </xdr:from>
    <xdr:to>
      <xdr:col>24</xdr:col>
      <xdr:colOff>0</xdr:colOff>
      <xdr:row>86</xdr:row>
      <xdr:rowOff>145415</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2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92075</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6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124,740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26035</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635"/>
          <a:ext cx="4686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6985</xdr:rowOff>
    </xdr:from>
    <xdr:ext cx="344170" cy="228600"/>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3135"/>
          <a:ext cx="34417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26415" cy="25336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505" y="17256760"/>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26415" cy="259080"/>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505" y="169303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26415" cy="25336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505" y="16603345"/>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26415" cy="25908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505" y="162769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4995" cy="25336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370" y="1595120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995" cy="2584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9525</xdr:rowOff>
    </xdr:from>
    <xdr:to>
      <xdr:col>28</xdr:col>
      <xdr:colOff>114300</xdr:colOff>
      <xdr:row>90</xdr:row>
      <xdr:rowOff>9525</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400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39370</xdr:rowOff>
    </xdr:from>
    <xdr:ext cx="594995" cy="26924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298420"/>
          <a:ext cx="5949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88</xdr:row>
      <xdr:rowOff>26035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56515</xdr:rowOff>
    </xdr:from>
    <xdr:ext cx="594995" cy="26352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4972665"/>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635"/>
          <a:ext cx="4686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156845</xdr:rowOff>
    </xdr:from>
    <xdr:to>
      <xdr:col>24</xdr:col>
      <xdr:colOff>62865</xdr:colOff>
      <xdr:row>99</xdr:row>
      <xdr:rowOff>106680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7345"/>
          <a:ext cx="127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110490</xdr:rowOff>
    </xdr:from>
    <xdr:ext cx="529590" cy="25336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8404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39,517</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106680</xdr:rowOff>
    </xdr:from>
    <xdr:to>
      <xdr:col>24</xdr:col>
      <xdr:colOff>152400</xdr:colOff>
      <xdr:row>99</xdr:row>
      <xdr:rowOff>106680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0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101600</xdr:rowOff>
    </xdr:from>
    <xdr:ext cx="593725" cy="26225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60650"/>
          <a:ext cx="5937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131,302</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156845</xdr:rowOff>
    </xdr:from>
    <xdr:to>
      <xdr:col>24</xdr:col>
      <xdr:colOff>152400</xdr:colOff>
      <xdr:row>90</xdr:row>
      <xdr:rowOff>156845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7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68580</xdr:rowOff>
    </xdr:from>
    <xdr:to>
      <xdr:col>24</xdr:col>
      <xdr:colOff>63500</xdr:colOff>
      <xdr:row>97</xdr:row>
      <xdr:rowOff>72390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69923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70485</xdr:rowOff>
    </xdr:from>
    <xdr:ext cx="529590" cy="259080"/>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58235"/>
          <a:ext cx="529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71,536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47625</xdr:rowOff>
    </xdr:from>
    <xdr:to>
      <xdr:col>24</xdr:col>
      <xdr:colOff>114300</xdr:colOff>
      <xdr:row>96</xdr:row>
      <xdr:rowOff>149225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57785</xdr:rowOff>
    </xdr:from>
    <xdr:to>
      <xdr:col>19</xdr:col>
      <xdr:colOff>177800</xdr:colOff>
      <xdr:row>97</xdr:row>
      <xdr:rowOff>72390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68843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106045</xdr:rowOff>
    </xdr:from>
    <xdr:to>
      <xdr:col>20</xdr:col>
      <xdr:colOff>38100</xdr:colOff>
      <xdr:row>97</xdr:row>
      <xdr:rowOff>36195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52705</xdr:rowOff>
    </xdr:from>
    <xdr:ext cx="528955" cy="25336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29965" y="163404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67,936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57785</xdr:rowOff>
    </xdr:from>
    <xdr:to>
      <xdr:col>15</xdr:col>
      <xdr:colOff>50800</xdr:colOff>
      <xdr:row>97</xdr:row>
      <xdr:rowOff>83820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8843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109220</xdr:rowOff>
    </xdr:from>
    <xdr:to>
      <xdr:col>15</xdr:col>
      <xdr:colOff>101600</xdr:colOff>
      <xdr:row>97</xdr:row>
      <xdr:rowOff>39370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6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55880</xdr:rowOff>
    </xdr:from>
    <xdr:ext cx="528955" cy="259080"/>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0965" y="163436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67,749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83820</xdr:rowOff>
    </xdr:from>
    <xdr:to>
      <xdr:col>10</xdr:col>
      <xdr:colOff>114300</xdr:colOff>
      <xdr:row>97</xdr:row>
      <xdr:rowOff>148590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1447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147955</xdr:rowOff>
    </xdr:from>
    <xdr:to>
      <xdr:col>10</xdr:col>
      <xdr:colOff>165100</xdr:colOff>
      <xdr:row>97</xdr:row>
      <xdr:rowOff>78105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95250</xdr:rowOff>
    </xdr:from>
    <xdr:ext cx="528955"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1965" y="163830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65,364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69215</xdr:rowOff>
    </xdr:from>
    <xdr:to>
      <xdr:col>6</xdr:col>
      <xdr:colOff>38100</xdr:colOff>
      <xdr:row>97</xdr:row>
      <xdr:rowOff>170815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9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15875</xdr:rowOff>
    </xdr:from>
    <xdr:ext cx="528955"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2965" y="164750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5692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692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5692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5692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17780</xdr:rowOff>
    </xdr:from>
    <xdr:to>
      <xdr:col>24</xdr:col>
      <xdr:colOff>114300</xdr:colOff>
      <xdr:row>97</xdr:row>
      <xdr:rowOff>119380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64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167640</xdr:rowOff>
    </xdr:from>
    <xdr:ext cx="529590" cy="25336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62684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62,853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21590</xdr:rowOff>
    </xdr:from>
    <xdr:to>
      <xdr:col>20</xdr:col>
      <xdr:colOff>38100</xdr:colOff>
      <xdr:row>97</xdr:row>
      <xdr:rowOff>123190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65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114300</xdr:rowOff>
    </xdr:from>
    <xdr:ext cx="528955"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29965" y="167449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6985</xdr:rowOff>
    </xdr:from>
    <xdr:to>
      <xdr:col>15</xdr:col>
      <xdr:colOff>101600</xdr:colOff>
      <xdr:row>97</xdr:row>
      <xdr:rowOff>109220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37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99695</xdr:rowOff>
    </xdr:from>
    <xdr:ext cx="528955" cy="25336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0965" y="1673034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63,510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33020</xdr:rowOff>
    </xdr:from>
    <xdr:to>
      <xdr:col>10</xdr:col>
      <xdr:colOff>165100</xdr:colOff>
      <xdr:row>97</xdr:row>
      <xdr:rowOff>134620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6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125730</xdr:rowOff>
    </xdr:from>
    <xdr:ext cx="528955"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1965" y="167563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61,907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97790</xdr:rowOff>
    </xdr:from>
    <xdr:to>
      <xdr:col>6</xdr:col>
      <xdr:colOff>38100</xdr:colOff>
      <xdr:row>98</xdr:row>
      <xdr:rowOff>27940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2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19050</xdr:rowOff>
    </xdr:from>
    <xdr:ext cx="528955" cy="25336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2965" y="168211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59055</xdr:rowOff>
    </xdr:from>
    <xdr:to>
      <xdr:col>59</xdr:col>
      <xdr:colOff>50800</xdr:colOff>
      <xdr:row>25</xdr:row>
      <xdr:rowOff>33020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2405"/>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59055</xdr:rowOff>
    </xdr:from>
    <xdr:to>
      <xdr:col>43</xdr:col>
      <xdr:colOff>63500</xdr:colOff>
      <xdr:row>26</xdr:row>
      <xdr:rowOff>145415</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5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92075</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9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59055</xdr:rowOff>
    </xdr:from>
    <xdr:to>
      <xdr:col>48</xdr:col>
      <xdr:colOff>127000</xdr:colOff>
      <xdr:row>26</xdr:row>
      <xdr:rowOff>145415</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5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92075</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9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59055</xdr:rowOff>
    </xdr:from>
    <xdr:to>
      <xdr:col>54</xdr:col>
      <xdr:colOff>127000</xdr:colOff>
      <xdr:row>26</xdr:row>
      <xdr:rowOff>145415</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5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92075</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9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26035</xdr:rowOff>
    </xdr:from>
    <xdr:to>
      <xdr:col>59</xdr:col>
      <xdr:colOff>50800</xdr:colOff>
      <xdr:row>41</xdr:row>
      <xdr:rowOff>86360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635"/>
          <a:ext cx="468630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6985</xdr:rowOff>
    </xdr:from>
    <xdr:ext cx="344170" cy="228600"/>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6135"/>
          <a:ext cx="34417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86360</xdr:rowOff>
    </xdr:from>
    <xdr:to>
      <xdr:col>59</xdr:col>
      <xdr:colOff>50800</xdr:colOff>
      <xdr:row>41</xdr:row>
      <xdr:rowOff>86360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5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102870</xdr:rowOff>
    </xdr:from>
    <xdr:to>
      <xdr:col>59</xdr:col>
      <xdr:colOff>50800</xdr:colOff>
      <xdr:row>39</xdr:row>
      <xdr:rowOff>102870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94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133350</xdr:rowOff>
    </xdr:from>
    <xdr:ext cx="248285" cy="262890"/>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080" y="6648450"/>
          <a:ext cx="2482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119380</xdr:rowOff>
    </xdr:from>
    <xdr:to>
      <xdr:col>59</xdr:col>
      <xdr:colOff>50800</xdr:colOff>
      <xdr:row>37</xdr:row>
      <xdr:rowOff>119380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630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149860</xdr:rowOff>
    </xdr:from>
    <xdr:ext cx="526415" cy="269240"/>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505" y="6322060"/>
          <a:ext cx="52641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136525</xdr:rowOff>
    </xdr:from>
    <xdr:to>
      <xdr:col>59</xdr:col>
      <xdr:colOff>50800</xdr:colOff>
      <xdr:row>35</xdr:row>
      <xdr:rowOff>136525</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72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167005</xdr:rowOff>
    </xdr:from>
    <xdr:ext cx="526415" cy="262890"/>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505" y="5996305"/>
          <a:ext cx="5264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153670</xdr:rowOff>
    </xdr:from>
    <xdr:to>
      <xdr:col>59</xdr:col>
      <xdr:colOff>50800</xdr:colOff>
      <xdr:row>33</xdr:row>
      <xdr:rowOff>153670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115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26415" cy="26352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505" y="5664200"/>
          <a:ext cx="5264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170815</xdr:rowOff>
    </xdr:from>
    <xdr:to>
      <xdr:col>59</xdr:col>
      <xdr:colOff>50800</xdr:colOff>
      <xdr:row>31</xdr:row>
      <xdr:rowOff>170815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857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22860</xdr:rowOff>
    </xdr:from>
    <xdr:ext cx="594995" cy="269240"/>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370" y="5337810"/>
          <a:ext cx="5949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9525</xdr:rowOff>
    </xdr:from>
    <xdr:to>
      <xdr:col>59</xdr:col>
      <xdr:colOff>50800</xdr:colOff>
      <xdr:row>30</xdr:row>
      <xdr:rowOff>9525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30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39370</xdr:rowOff>
    </xdr:from>
    <xdr:ext cx="594995" cy="269240"/>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370" y="5011420"/>
          <a:ext cx="5949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28</xdr:row>
      <xdr:rowOff>26035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56515</xdr:rowOff>
    </xdr:from>
    <xdr:ext cx="594995" cy="26352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370" y="4685665"/>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41</xdr:row>
      <xdr:rowOff>86360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635"/>
          <a:ext cx="468630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30</xdr:row>
      <xdr:rowOff>67945</xdr:rowOff>
    </xdr:from>
    <xdr:to>
      <xdr:col>54</xdr:col>
      <xdr:colOff>186690</xdr:colOff>
      <xdr:row>38</xdr:row>
      <xdr:rowOff>134620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3690" y="5211445"/>
          <a:ext cx="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138430</xdr:rowOff>
    </xdr:from>
    <xdr:ext cx="529590" cy="269240"/>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53530"/>
          <a:ext cx="5295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12,927</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134620</xdr:rowOff>
    </xdr:from>
    <xdr:to>
      <xdr:col>55</xdr:col>
      <xdr:colOff>88900</xdr:colOff>
      <xdr:row>38</xdr:row>
      <xdr:rowOff>134620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49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12700</xdr:rowOff>
    </xdr:from>
    <xdr:ext cx="593725" cy="269240"/>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4750"/>
          <a:ext cx="59372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144,833</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67945</xdr:rowOff>
    </xdr:from>
    <xdr:to>
      <xdr:col>55</xdr:col>
      <xdr:colOff>88900</xdr:colOff>
      <xdr:row>30</xdr:row>
      <xdr:rowOff>67945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11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37465</xdr:rowOff>
    </xdr:from>
    <xdr:to>
      <xdr:col>55</xdr:col>
      <xdr:colOff>0</xdr:colOff>
      <xdr:row>38</xdr:row>
      <xdr:rowOff>88265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81115"/>
          <a:ext cx="838200" cy="222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92710</xdr:rowOff>
    </xdr:from>
    <xdr:ext cx="529590" cy="26860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93460"/>
          <a:ext cx="529590" cy="2686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45,525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69215</xdr:rowOff>
    </xdr:from>
    <xdr:to>
      <xdr:col>55</xdr:col>
      <xdr:colOff>50800</xdr:colOff>
      <xdr:row>36</xdr:row>
      <xdr:rowOff>171450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414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88265</xdr:rowOff>
    </xdr:from>
    <xdr:to>
      <xdr:col>50</xdr:col>
      <xdr:colOff>114300</xdr:colOff>
      <xdr:row>38</xdr:row>
      <xdr:rowOff>98425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60336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76200</xdr:rowOff>
    </xdr:from>
    <xdr:to>
      <xdr:col>50</xdr:col>
      <xdr:colOff>165100</xdr:colOff>
      <xdr:row>37</xdr:row>
      <xdr:rowOff>3175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840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20320</xdr:rowOff>
    </xdr:from>
    <xdr:ext cx="528955" cy="26352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1965" y="602107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90170</xdr:rowOff>
    </xdr:from>
    <xdr:to>
      <xdr:col>45</xdr:col>
      <xdr:colOff>177800</xdr:colOff>
      <xdr:row>38</xdr:row>
      <xdr:rowOff>98425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6052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95885</xdr:rowOff>
    </xdr:from>
    <xdr:to>
      <xdr:col>46</xdr:col>
      <xdr:colOff>38100</xdr:colOff>
      <xdr:row>37</xdr:row>
      <xdr:rowOff>23495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680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41275</xdr:rowOff>
    </xdr:from>
    <xdr:ext cx="528955" cy="26352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2965" y="6042025"/>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53340</xdr:rowOff>
    </xdr:from>
    <xdr:to>
      <xdr:col>41</xdr:col>
      <xdr:colOff>50800</xdr:colOff>
      <xdr:row>38</xdr:row>
      <xdr:rowOff>90170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56844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68580</xdr:rowOff>
    </xdr:from>
    <xdr:to>
      <xdr:col>41</xdr:col>
      <xdr:colOff>101600</xdr:colOff>
      <xdr:row>36</xdr:row>
      <xdr:rowOff>171450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4078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13335</xdr:rowOff>
    </xdr:from>
    <xdr:ext cx="528955" cy="26924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3965" y="6014085"/>
          <a:ext cx="52895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110490</xdr:rowOff>
    </xdr:from>
    <xdr:to>
      <xdr:col>36</xdr:col>
      <xdr:colOff>165100</xdr:colOff>
      <xdr:row>37</xdr:row>
      <xdr:rowOff>37465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8269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54610</xdr:rowOff>
    </xdr:from>
    <xdr:ext cx="528955" cy="26352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4965" y="605536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41,924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83185</xdr:rowOff>
    </xdr:from>
    <xdr:ext cx="762000" cy="26924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83185</xdr:rowOff>
    </xdr:from>
    <xdr:ext cx="756920" cy="26924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12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83185</xdr:rowOff>
    </xdr:from>
    <xdr:ext cx="756920" cy="26924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12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83185</xdr:rowOff>
    </xdr:from>
    <xdr:ext cx="756920" cy="26924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12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83185</xdr:rowOff>
    </xdr:from>
    <xdr:ext cx="756920" cy="26924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12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162560</xdr:rowOff>
    </xdr:from>
    <xdr:to>
      <xdr:col>55</xdr:col>
      <xdr:colOff>50800</xdr:colOff>
      <xdr:row>37</xdr:row>
      <xdr:rowOff>90170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347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140335</xdr:rowOff>
    </xdr:from>
    <xdr:ext cx="529590" cy="269240"/>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12535"/>
          <a:ext cx="5295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37,284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35560</xdr:rowOff>
    </xdr:from>
    <xdr:to>
      <xdr:col>50</xdr:col>
      <xdr:colOff>165100</xdr:colOff>
      <xdr:row>38</xdr:row>
      <xdr:rowOff>140970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55066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132080</xdr:rowOff>
    </xdr:from>
    <xdr:ext cx="528955" cy="26289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1965" y="6647180"/>
          <a:ext cx="5289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16,992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45720</xdr:rowOff>
    </xdr:from>
    <xdr:to>
      <xdr:col>46</xdr:col>
      <xdr:colOff>38100</xdr:colOff>
      <xdr:row>38</xdr:row>
      <xdr:rowOff>151130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56082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141605</xdr:rowOff>
    </xdr:from>
    <xdr:ext cx="528955" cy="269240"/>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2965" y="6656705"/>
          <a:ext cx="52895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16,142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37465</xdr:rowOff>
    </xdr:from>
    <xdr:to>
      <xdr:col>41</xdr:col>
      <xdr:colOff>101600</xdr:colOff>
      <xdr:row>38</xdr:row>
      <xdr:rowOff>143510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52565"/>
          <a:ext cx="10160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133985</xdr:rowOff>
    </xdr:from>
    <xdr:ext cx="528955" cy="262890"/>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3965" y="6649085"/>
          <a:ext cx="5289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16,819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635</xdr:rowOff>
    </xdr:from>
    <xdr:to>
      <xdr:col>36</xdr:col>
      <xdr:colOff>165100</xdr:colOff>
      <xdr:row>38</xdr:row>
      <xdr:rowOff>106045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1573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96520</xdr:rowOff>
    </xdr:from>
    <xdr:ext cx="528955" cy="26860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4965" y="6611620"/>
          <a:ext cx="52895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20,091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59055</xdr:rowOff>
    </xdr:from>
    <xdr:to>
      <xdr:col>59</xdr:col>
      <xdr:colOff>50800</xdr:colOff>
      <xdr:row>45</xdr:row>
      <xdr:rowOff>33020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31405"/>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59055</xdr:rowOff>
    </xdr:from>
    <xdr:to>
      <xdr:col>43</xdr:col>
      <xdr:colOff>63500</xdr:colOff>
      <xdr:row>46</xdr:row>
      <xdr:rowOff>145415</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4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92075</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8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59055</xdr:rowOff>
    </xdr:from>
    <xdr:to>
      <xdr:col>48</xdr:col>
      <xdr:colOff>127000</xdr:colOff>
      <xdr:row>46</xdr:row>
      <xdr:rowOff>145415</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4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92075</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8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59055</xdr:rowOff>
    </xdr:from>
    <xdr:to>
      <xdr:col>54</xdr:col>
      <xdr:colOff>127000</xdr:colOff>
      <xdr:row>46</xdr:row>
      <xdr:rowOff>145415</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4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92075</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8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26035</xdr:rowOff>
    </xdr:from>
    <xdr:to>
      <xdr:col>59</xdr:col>
      <xdr:colOff>50800</xdr:colOff>
      <xdr:row>61</xdr:row>
      <xdr:rowOff>86360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635"/>
          <a:ext cx="468630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6985</xdr:rowOff>
    </xdr:from>
    <xdr:ext cx="344170" cy="228600"/>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5135"/>
          <a:ext cx="34417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86360</xdr:rowOff>
    </xdr:from>
    <xdr:to>
      <xdr:col>59</xdr:col>
      <xdr:colOff>50800</xdr:colOff>
      <xdr:row>61</xdr:row>
      <xdr:rowOff>86360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4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145415</xdr:rowOff>
    </xdr:from>
    <xdr:to>
      <xdr:col>59</xdr:col>
      <xdr:colOff>50800</xdr:colOff>
      <xdr:row>58</xdr:row>
      <xdr:rowOff>145415</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95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171450</xdr:rowOff>
    </xdr:from>
    <xdr:ext cx="248285" cy="269240"/>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080" y="9944100"/>
          <a:ext cx="2482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26035</xdr:rowOff>
    </xdr:from>
    <xdr:to>
      <xdr:col>59</xdr:col>
      <xdr:colOff>50800</xdr:colOff>
      <xdr:row>56</xdr:row>
      <xdr:rowOff>26035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72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56515</xdr:rowOff>
    </xdr:from>
    <xdr:ext cx="594995" cy="26352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370" y="9486265"/>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86360</xdr:rowOff>
    </xdr:from>
    <xdr:to>
      <xdr:col>59</xdr:col>
      <xdr:colOff>50800</xdr:colOff>
      <xdr:row>53</xdr:row>
      <xdr:rowOff>86360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732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116205</xdr:rowOff>
    </xdr:from>
    <xdr:ext cx="594995" cy="269240"/>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370" y="9031605"/>
          <a:ext cx="5949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145415</xdr:rowOff>
    </xdr:from>
    <xdr:to>
      <xdr:col>59</xdr:col>
      <xdr:colOff>50800</xdr:colOff>
      <xdr:row>50</xdr:row>
      <xdr:rowOff>145415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79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171450</xdr:rowOff>
    </xdr:from>
    <xdr:ext cx="594995" cy="269240"/>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370" y="8572500"/>
          <a:ext cx="5949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48</xdr:row>
      <xdr:rowOff>26035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56515</xdr:rowOff>
    </xdr:from>
    <xdr:ext cx="594995" cy="26352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370" y="8114665"/>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61</xdr:row>
      <xdr:rowOff>86360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635"/>
          <a:ext cx="468630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50</xdr:row>
      <xdr:rowOff>88265</xdr:rowOff>
    </xdr:from>
    <xdr:to>
      <xdr:col>54</xdr:col>
      <xdr:colOff>186690</xdr:colOff>
      <xdr:row>58</xdr:row>
      <xdr:rowOff>128270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3690" y="8660765"/>
          <a:ext cx="0" cy="141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132715</xdr:rowOff>
    </xdr:from>
    <xdr:ext cx="464820" cy="262890"/>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76815"/>
          <a:ext cx="4648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7,066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128270</xdr:rowOff>
    </xdr:from>
    <xdr:to>
      <xdr:col>55</xdr:col>
      <xdr:colOff>88900</xdr:colOff>
      <xdr:row>58</xdr:row>
      <xdr:rowOff>128270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72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33020</xdr:rowOff>
    </xdr:from>
    <xdr:ext cx="593725" cy="262890"/>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34070"/>
          <a:ext cx="5937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623,768</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88265</xdr:rowOff>
    </xdr:from>
    <xdr:to>
      <xdr:col>55</xdr:col>
      <xdr:colOff>88900</xdr:colOff>
      <xdr:row>50</xdr:row>
      <xdr:rowOff>88265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60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33655</xdr:rowOff>
    </xdr:from>
    <xdr:to>
      <xdr:col>55</xdr:col>
      <xdr:colOff>0</xdr:colOff>
      <xdr:row>58</xdr:row>
      <xdr:rowOff>88265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977755"/>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171450</xdr:rowOff>
    </xdr:from>
    <xdr:ext cx="529590" cy="269240"/>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72650"/>
          <a:ext cx="52959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51,264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148590</xdr:rowOff>
    </xdr:from>
    <xdr:to>
      <xdr:col>55</xdr:col>
      <xdr:colOff>50800</xdr:colOff>
      <xdr:row>58</xdr:row>
      <xdr:rowOff>76200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212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163830</xdr:rowOff>
    </xdr:from>
    <xdr:to>
      <xdr:col>50</xdr:col>
      <xdr:colOff>114300</xdr:colOff>
      <xdr:row>58</xdr:row>
      <xdr:rowOff>33655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93648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157480</xdr:rowOff>
    </xdr:from>
    <xdr:to>
      <xdr:col>50</xdr:col>
      <xdr:colOff>165100</xdr:colOff>
      <xdr:row>58</xdr:row>
      <xdr:rowOff>85090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301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102235</xdr:rowOff>
    </xdr:from>
    <xdr:ext cx="528955" cy="262890"/>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1965" y="9703435"/>
          <a:ext cx="5289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47,387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163830</xdr:rowOff>
    </xdr:from>
    <xdr:to>
      <xdr:col>45</xdr:col>
      <xdr:colOff>177800</xdr:colOff>
      <xdr:row>58</xdr:row>
      <xdr:rowOff>26035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93648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146685</xdr:rowOff>
    </xdr:from>
    <xdr:to>
      <xdr:col>46</xdr:col>
      <xdr:colOff>38100</xdr:colOff>
      <xdr:row>58</xdr:row>
      <xdr:rowOff>73660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1933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64770</xdr:rowOff>
    </xdr:from>
    <xdr:ext cx="528955" cy="262890"/>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2965" y="10008870"/>
          <a:ext cx="5289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102870</xdr:rowOff>
    </xdr:from>
    <xdr:to>
      <xdr:col>41</xdr:col>
      <xdr:colOff>50800</xdr:colOff>
      <xdr:row>58</xdr:row>
      <xdr:rowOff>26035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875520"/>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156845</xdr:rowOff>
    </xdr:from>
    <xdr:to>
      <xdr:col>41</xdr:col>
      <xdr:colOff>101600</xdr:colOff>
      <xdr:row>58</xdr:row>
      <xdr:rowOff>84455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294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75565</xdr:rowOff>
    </xdr:from>
    <xdr:ext cx="528955" cy="26352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3965" y="10019665"/>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47,738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151765</xdr:rowOff>
    </xdr:from>
    <xdr:to>
      <xdr:col>36</xdr:col>
      <xdr:colOff>165100</xdr:colOff>
      <xdr:row>58</xdr:row>
      <xdr:rowOff>79375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244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69850</xdr:rowOff>
    </xdr:from>
    <xdr:ext cx="528955" cy="26924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4965" y="10013950"/>
          <a:ext cx="52895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49,919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83185</xdr:rowOff>
    </xdr:from>
    <xdr:ext cx="762000" cy="26924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83185</xdr:rowOff>
    </xdr:from>
    <xdr:ext cx="756920" cy="26924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41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83185</xdr:rowOff>
    </xdr:from>
    <xdr:ext cx="756920" cy="26924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41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83185</xdr:rowOff>
    </xdr:from>
    <xdr:ext cx="756920" cy="26924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41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83185</xdr:rowOff>
    </xdr:from>
    <xdr:ext cx="756920" cy="26924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41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35560</xdr:rowOff>
    </xdr:from>
    <xdr:to>
      <xdr:col>55</xdr:col>
      <xdr:colOff>50800</xdr:colOff>
      <xdr:row>58</xdr:row>
      <xdr:rowOff>140970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7966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125730</xdr:rowOff>
    </xdr:from>
    <xdr:ext cx="529590" cy="269240"/>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98380"/>
          <a:ext cx="5295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23,777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158750</xdr:rowOff>
    </xdr:from>
    <xdr:to>
      <xdr:col>50</xdr:col>
      <xdr:colOff>165100</xdr:colOff>
      <xdr:row>58</xdr:row>
      <xdr:rowOff>86360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314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77470</xdr:rowOff>
    </xdr:from>
    <xdr:ext cx="528955" cy="26352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1965" y="1002157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46,967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111760</xdr:rowOff>
    </xdr:from>
    <xdr:to>
      <xdr:col>46</xdr:col>
      <xdr:colOff>38100</xdr:colOff>
      <xdr:row>58</xdr:row>
      <xdr:rowOff>38735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844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55880</xdr:rowOff>
    </xdr:from>
    <xdr:ext cx="528955" cy="26352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2965" y="965708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67,049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151765</xdr:rowOff>
    </xdr:from>
    <xdr:to>
      <xdr:col>41</xdr:col>
      <xdr:colOff>101600</xdr:colOff>
      <xdr:row>58</xdr:row>
      <xdr:rowOff>79375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244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95885</xdr:rowOff>
    </xdr:from>
    <xdr:ext cx="528955" cy="26860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3965" y="9697085"/>
          <a:ext cx="52895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50,050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50165</xdr:rowOff>
    </xdr:from>
    <xdr:to>
      <xdr:col>36</xdr:col>
      <xdr:colOff>165100</xdr:colOff>
      <xdr:row>57</xdr:row>
      <xdr:rowOff>155575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2281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171450</xdr:rowOff>
    </xdr:from>
    <xdr:ext cx="528955" cy="269240"/>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4965" y="9601200"/>
          <a:ext cx="52895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92,795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59055</xdr:rowOff>
    </xdr:from>
    <xdr:to>
      <xdr:col>59</xdr:col>
      <xdr:colOff>50800</xdr:colOff>
      <xdr:row>65</xdr:row>
      <xdr:rowOff>33020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60405"/>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59055</xdr:rowOff>
    </xdr:from>
    <xdr:to>
      <xdr:col>43</xdr:col>
      <xdr:colOff>63500</xdr:colOff>
      <xdr:row>66</xdr:row>
      <xdr:rowOff>145415</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3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92075</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7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59055</xdr:rowOff>
    </xdr:from>
    <xdr:to>
      <xdr:col>48</xdr:col>
      <xdr:colOff>127000</xdr:colOff>
      <xdr:row>66</xdr:row>
      <xdr:rowOff>145415</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3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92075</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7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59055</xdr:rowOff>
    </xdr:from>
    <xdr:to>
      <xdr:col>54</xdr:col>
      <xdr:colOff>127000</xdr:colOff>
      <xdr:row>66</xdr:row>
      <xdr:rowOff>145415</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3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92075</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7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10,894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26035</xdr:rowOff>
    </xdr:from>
    <xdr:to>
      <xdr:col>59</xdr:col>
      <xdr:colOff>50800</xdr:colOff>
      <xdr:row>81</xdr:row>
      <xdr:rowOff>86360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635"/>
          <a:ext cx="468630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6985</xdr:rowOff>
    </xdr:from>
    <xdr:ext cx="344170" cy="228600"/>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4135"/>
          <a:ext cx="34417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86360</xdr:rowOff>
    </xdr:from>
    <xdr:to>
      <xdr:col>59</xdr:col>
      <xdr:colOff>50800</xdr:colOff>
      <xdr:row>81</xdr:row>
      <xdr:rowOff>86360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3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145415</xdr:rowOff>
    </xdr:from>
    <xdr:to>
      <xdr:col>59</xdr:col>
      <xdr:colOff>50800</xdr:colOff>
      <xdr:row>78</xdr:row>
      <xdr:rowOff>145415</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85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171450</xdr:rowOff>
    </xdr:from>
    <xdr:ext cx="248285" cy="269240"/>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080" y="13373100"/>
          <a:ext cx="2482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26035</xdr:rowOff>
    </xdr:from>
    <xdr:to>
      <xdr:col>59</xdr:col>
      <xdr:colOff>50800</xdr:colOff>
      <xdr:row>76</xdr:row>
      <xdr:rowOff>26035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62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56515</xdr:rowOff>
    </xdr:from>
    <xdr:ext cx="594995" cy="26352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370" y="12915265"/>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86360</xdr:rowOff>
    </xdr:from>
    <xdr:to>
      <xdr:col>59</xdr:col>
      <xdr:colOff>50800</xdr:colOff>
      <xdr:row>73</xdr:row>
      <xdr:rowOff>86360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022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116205</xdr:rowOff>
    </xdr:from>
    <xdr:ext cx="594995" cy="269240"/>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370" y="12460605"/>
          <a:ext cx="5949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145415</xdr:rowOff>
    </xdr:from>
    <xdr:to>
      <xdr:col>59</xdr:col>
      <xdr:colOff>50800</xdr:colOff>
      <xdr:row>70</xdr:row>
      <xdr:rowOff>145415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69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171450</xdr:rowOff>
    </xdr:from>
    <xdr:ext cx="594995" cy="269240"/>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370" y="12001500"/>
          <a:ext cx="5949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68</xdr:row>
      <xdr:rowOff>26035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56515</xdr:rowOff>
    </xdr:from>
    <xdr:ext cx="594995" cy="26352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370" y="11543665"/>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81</xdr:row>
      <xdr:rowOff>86360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635"/>
          <a:ext cx="468630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71</xdr:row>
      <xdr:rowOff>52705</xdr:rowOff>
    </xdr:from>
    <xdr:to>
      <xdr:col>54</xdr:col>
      <xdr:colOff>186690</xdr:colOff>
      <xdr:row>78</xdr:row>
      <xdr:rowOff>145415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3690" y="12225655"/>
          <a:ext cx="0" cy="1292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170815</xdr:rowOff>
    </xdr:from>
    <xdr:ext cx="244475" cy="262890"/>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43915"/>
          <a:ext cx="24447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145415</xdr:rowOff>
    </xdr:from>
    <xdr:to>
      <xdr:col>55</xdr:col>
      <xdr:colOff>88900</xdr:colOff>
      <xdr:row>78</xdr:row>
      <xdr:rowOff>145415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8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171450</xdr:rowOff>
    </xdr:from>
    <xdr:ext cx="593725" cy="269240"/>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2001500"/>
          <a:ext cx="59372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563,824</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52705</xdr:rowOff>
    </xdr:from>
    <xdr:to>
      <xdr:col>55</xdr:col>
      <xdr:colOff>88900</xdr:colOff>
      <xdr:row>71</xdr:row>
      <xdr:rowOff>52705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25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86360</xdr:rowOff>
    </xdr:from>
    <xdr:to>
      <xdr:col>55</xdr:col>
      <xdr:colOff>0</xdr:colOff>
      <xdr:row>78</xdr:row>
      <xdr:rowOff>125095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45946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85090</xdr:rowOff>
    </xdr:from>
    <xdr:ext cx="529590" cy="269240"/>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86740"/>
          <a:ext cx="52959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12,987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60960</xdr:rowOff>
    </xdr:from>
    <xdr:to>
      <xdr:col>55</xdr:col>
      <xdr:colOff>50800</xdr:colOff>
      <xdr:row>78</xdr:row>
      <xdr:rowOff>167005</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34060"/>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86360</xdr:rowOff>
    </xdr:from>
    <xdr:to>
      <xdr:col>50</xdr:col>
      <xdr:colOff>114300</xdr:colOff>
      <xdr:row>78</xdr:row>
      <xdr:rowOff>99695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4594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55245</xdr:rowOff>
    </xdr:from>
    <xdr:to>
      <xdr:col>50</xdr:col>
      <xdr:colOff>165100</xdr:colOff>
      <xdr:row>78</xdr:row>
      <xdr:rowOff>160655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2834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151765</xdr:rowOff>
    </xdr:from>
    <xdr:ext cx="528955" cy="269240"/>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1965" y="13524865"/>
          <a:ext cx="52895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15,505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99695</xdr:rowOff>
    </xdr:from>
    <xdr:to>
      <xdr:col>45</xdr:col>
      <xdr:colOff>177800</xdr:colOff>
      <xdr:row>78</xdr:row>
      <xdr:rowOff>120650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47279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55245</xdr:rowOff>
    </xdr:from>
    <xdr:to>
      <xdr:col>46</xdr:col>
      <xdr:colOff>38100</xdr:colOff>
      <xdr:row>78</xdr:row>
      <xdr:rowOff>160655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42834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151765</xdr:rowOff>
    </xdr:from>
    <xdr:ext cx="528955" cy="269240"/>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2965" y="13524865"/>
          <a:ext cx="52895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15,492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170815</xdr:rowOff>
    </xdr:from>
    <xdr:to>
      <xdr:col>41</xdr:col>
      <xdr:colOff>50800</xdr:colOff>
      <xdr:row>78</xdr:row>
      <xdr:rowOff>120650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372465"/>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55880</xdr:rowOff>
    </xdr:from>
    <xdr:to>
      <xdr:col>41</xdr:col>
      <xdr:colOff>101600</xdr:colOff>
      <xdr:row>78</xdr:row>
      <xdr:rowOff>161290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2898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635</xdr:rowOff>
    </xdr:from>
    <xdr:ext cx="528955" cy="269240"/>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3965" y="13202285"/>
          <a:ext cx="52895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34925</xdr:rowOff>
    </xdr:from>
    <xdr:to>
      <xdr:col>36</xdr:col>
      <xdr:colOff>165100</xdr:colOff>
      <xdr:row>78</xdr:row>
      <xdr:rowOff>140335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802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130810</xdr:rowOff>
    </xdr:from>
    <xdr:ext cx="528955" cy="26860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4965" y="13503910"/>
          <a:ext cx="52895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24,245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83185</xdr:rowOff>
    </xdr:from>
    <xdr:ext cx="762000" cy="26924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83185</xdr:rowOff>
    </xdr:from>
    <xdr:ext cx="756920" cy="26924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70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83185</xdr:rowOff>
    </xdr:from>
    <xdr:ext cx="756920" cy="26924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70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83185</xdr:rowOff>
    </xdr:from>
    <xdr:ext cx="756920" cy="26924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70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83185</xdr:rowOff>
    </xdr:from>
    <xdr:ext cx="756920" cy="26924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70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72390</xdr:rowOff>
    </xdr:from>
    <xdr:to>
      <xdr:col>55</xdr:col>
      <xdr:colOff>50800</xdr:colOff>
      <xdr:row>78</xdr:row>
      <xdr:rowOff>171450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454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38735</xdr:rowOff>
    </xdr:from>
    <xdr:ext cx="464820" cy="269240"/>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11835"/>
          <a:ext cx="4648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33020</xdr:rowOff>
    </xdr:from>
    <xdr:to>
      <xdr:col>50</xdr:col>
      <xdr:colOff>165100</xdr:colOff>
      <xdr:row>78</xdr:row>
      <xdr:rowOff>138430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0612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155575</xdr:rowOff>
    </xdr:from>
    <xdr:ext cx="528955" cy="26352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1965" y="13185775"/>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24,918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46990</xdr:rowOff>
    </xdr:from>
    <xdr:to>
      <xdr:col>46</xdr:col>
      <xdr:colOff>38100</xdr:colOff>
      <xdr:row>78</xdr:row>
      <xdr:rowOff>152400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2009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169545</xdr:rowOff>
    </xdr:from>
    <xdr:ext cx="528955" cy="26289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2965" y="13199745"/>
          <a:ext cx="5289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19,051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67945</xdr:rowOff>
    </xdr:from>
    <xdr:to>
      <xdr:col>41</xdr:col>
      <xdr:colOff>101600</xdr:colOff>
      <xdr:row>78</xdr:row>
      <xdr:rowOff>171450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4104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163830</xdr:rowOff>
    </xdr:from>
    <xdr:ext cx="528955" cy="26860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3965" y="13536930"/>
          <a:ext cx="52895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10,366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118110</xdr:rowOff>
    </xdr:from>
    <xdr:to>
      <xdr:col>36</xdr:col>
      <xdr:colOff>165100</xdr:colOff>
      <xdr:row>78</xdr:row>
      <xdr:rowOff>45720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3197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62230</xdr:rowOff>
    </xdr:from>
    <xdr:ext cx="528955" cy="26860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4965" y="13092430"/>
          <a:ext cx="52895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64,276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59055</xdr:rowOff>
    </xdr:from>
    <xdr:to>
      <xdr:col>59</xdr:col>
      <xdr:colOff>50800</xdr:colOff>
      <xdr:row>85</xdr:row>
      <xdr:rowOff>33020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9405"/>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59055</xdr:rowOff>
    </xdr:from>
    <xdr:to>
      <xdr:col>43</xdr:col>
      <xdr:colOff>63500</xdr:colOff>
      <xdr:row>86</xdr:row>
      <xdr:rowOff>145415</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2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92075</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6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59055</xdr:rowOff>
    </xdr:from>
    <xdr:to>
      <xdr:col>48</xdr:col>
      <xdr:colOff>127000</xdr:colOff>
      <xdr:row>86</xdr:row>
      <xdr:rowOff>145415</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2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92075</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6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59055</xdr:rowOff>
    </xdr:from>
    <xdr:to>
      <xdr:col>54</xdr:col>
      <xdr:colOff>127000</xdr:colOff>
      <xdr:row>86</xdr:row>
      <xdr:rowOff>145415</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2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92075</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6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26035</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635"/>
          <a:ext cx="4686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6985</xdr:rowOff>
    </xdr:from>
    <xdr:ext cx="344170" cy="228600"/>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3135"/>
          <a:ext cx="34417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8285" cy="259080"/>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26415" cy="259080"/>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505" y="16494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4995" cy="25336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370" y="1611376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4995" cy="259080"/>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66040</xdr:rowOff>
    </xdr:from>
    <xdr:to>
      <xdr:col>59</xdr:col>
      <xdr:colOff>50800</xdr:colOff>
      <xdr:row>90</xdr:row>
      <xdr:rowOff>66040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65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95885</xdr:rowOff>
    </xdr:from>
    <xdr:ext cx="594995" cy="267970"/>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370" y="15354935"/>
          <a:ext cx="59499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88</xdr:row>
      <xdr:rowOff>26035</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56515</xdr:rowOff>
    </xdr:from>
    <xdr:ext cx="594995" cy="26352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370" y="14972665"/>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635"/>
          <a:ext cx="4686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91</xdr:row>
      <xdr:rowOff>158115</xdr:rowOff>
    </xdr:from>
    <xdr:to>
      <xdr:col>54</xdr:col>
      <xdr:colOff>186690</xdr:colOff>
      <xdr:row>99</xdr:row>
      <xdr:rowOff>22225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3690" y="15760065"/>
          <a:ext cx="0" cy="1235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26035</xdr:rowOff>
    </xdr:from>
    <xdr:ext cx="464820" cy="259080"/>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9958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2,939</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22225</xdr:rowOff>
    </xdr:from>
    <xdr:to>
      <xdr:col>55</xdr:col>
      <xdr:colOff>88900</xdr:colOff>
      <xdr:row>99</xdr:row>
      <xdr:rowOff>22225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95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109220</xdr:rowOff>
    </xdr:from>
    <xdr:ext cx="593725" cy="25590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3972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165,101</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158115</xdr:rowOff>
    </xdr:from>
    <xdr:to>
      <xdr:col>55</xdr:col>
      <xdr:colOff>88900</xdr:colOff>
      <xdr:row>91</xdr:row>
      <xdr:rowOff>158115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60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156210</xdr:rowOff>
    </xdr:from>
    <xdr:to>
      <xdr:col>55</xdr:col>
      <xdr:colOff>0</xdr:colOff>
      <xdr:row>98</xdr:row>
      <xdr:rowOff>167640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95831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135890</xdr:rowOff>
    </xdr:from>
    <xdr:ext cx="529590" cy="259080"/>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95090"/>
          <a:ext cx="529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29,324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113030</xdr:rowOff>
    </xdr:from>
    <xdr:to>
      <xdr:col>55</xdr:col>
      <xdr:colOff>50800</xdr:colOff>
      <xdr:row>98</xdr:row>
      <xdr:rowOff>43180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4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156210</xdr:rowOff>
    </xdr:from>
    <xdr:to>
      <xdr:col>50</xdr:col>
      <xdr:colOff>114300</xdr:colOff>
      <xdr:row>99</xdr:row>
      <xdr:rowOff>8255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95831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157480</xdr:rowOff>
    </xdr:from>
    <xdr:to>
      <xdr:col>50</xdr:col>
      <xdr:colOff>165100</xdr:colOff>
      <xdr:row>98</xdr:row>
      <xdr:rowOff>87630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8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104140</xdr:rowOff>
    </xdr:from>
    <xdr:ext cx="528955" cy="259080"/>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1965" y="165633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132715</xdr:rowOff>
    </xdr:from>
    <xdr:to>
      <xdr:col>45</xdr:col>
      <xdr:colOff>177800</xdr:colOff>
      <xdr:row>99</xdr:row>
      <xdr:rowOff>8255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93481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132080</xdr:rowOff>
    </xdr:from>
    <xdr:to>
      <xdr:col>46</xdr:col>
      <xdr:colOff>38100</xdr:colOff>
      <xdr:row>98</xdr:row>
      <xdr:rowOff>61595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62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78105</xdr:rowOff>
    </xdr:from>
    <xdr:ext cx="528955" cy="25336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2965" y="1653730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132715</xdr:rowOff>
    </xdr:from>
    <xdr:to>
      <xdr:col>41</xdr:col>
      <xdr:colOff>50800</xdr:colOff>
      <xdr:row>98</xdr:row>
      <xdr:rowOff>167005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9348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152400</xdr:rowOff>
    </xdr:from>
    <xdr:to>
      <xdr:col>41</xdr:col>
      <xdr:colOff>101600</xdr:colOff>
      <xdr:row>98</xdr:row>
      <xdr:rowOff>82550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8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99060</xdr:rowOff>
    </xdr:from>
    <xdr:ext cx="528955" cy="25336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3965" y="165582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29210</xdr:rowOff>
    </xdr:from>
    <xdr:to>
      <xdr:col>36</xdr:col>
      <xdr:colOff>165100</xdr:colOff>
      <xdr:row>98</xdr:row>
      <xdr:rowOff>130175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31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146685</xdr:rowOff>
    </xdr:from>
    <xdr:ext cx="528955" cy="25336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4965" y="166058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17,888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56920"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56920"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6920"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5692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116840</xdr:rowOff>
    </xdr:from>
    <xdr:to>
      <xdr:col>55</xdr:col>
      <xdr:colOff>50800</xdr:colOff>
      <xdr:row>99</xdr:row>
      <xdr:rowOff>46990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91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31750</xdr:rowOff>
    </xdr:from>
    <xdr:ext cx="464820" cy="25336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833850"/>
          <a:ext cx="464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6,324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105410</xdr:rowOff>
    </xdr:from>
    <xdr:to>
      <xdr:col>50</xdr:col>
      <xdr:colOff>165100</xdr:colOff>
      <xdr:row>99</xdr:row>
      <xdr:rowOff>35560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90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99</xdr:row>
      <xdr:rowOff>26670</xdr:rowOff>
    </xdr:from>
    <xdr:ext cx="469265"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04350" y="17000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128905</xdr:rowOff>
    </xdr:from>
    <xdr:to>
      <xdr:col>46</xdr:col>
      <xdr:colOff>38100</xdr:colOff>
      <xdr:row>99</xdr:row>
      <xdr:rowOff>59055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93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99</xdr:row>
      <xdr:rowOff>50165</xdr:rowOff>
    </xdr:from>
    <xdr:ext cx="469265"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15350" y="170237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81915</xdr:rowOff>
    </xdr:from>
    <xdr:to>
      <xdr:col>41</xdr:col>
      <xdr:colOff>101600</xdr:colOff>
      <xdr:row>99</xdr:row>
      <xdr:rowOff>12065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8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99</xdr:row>
      <xdr:rowOff>3175</xdr:rowOff>
    </xdr:from>
    <xdr:ext cx="528955"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3965" y="169767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10,951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116205</xdr:rowOff>
    </xdr:from>
    <xdr:to>
      <xdr:col>36</xdr:col>
      <xdr:colOff>165100</xdr:colOff>
      <xdr:row>99</xdr:row>
      <xdr:rowOff>46355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91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99</xdr:row>
      <xdr:rowOff>37465</xdr:rowOff>
    </xdr:from>
    <xdr:ext cx="469265"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37350" y="170110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59055</xdr:rowOff>
    </xdr:from>
    <xdr:to>
      <xdr:col>89</xdr:col>
      <xdr:colOff>177800</xdr:colOff>
      <xdr:row>25</xdr:row>
      <xdr:rowOff>33020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2405"/>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59055</xdr:rowOff>
    </xdr:from>
    <xdr:to>
      <xdr:col>74</xdr:col>
      <xdr:colOff>0</xdr:colOff>
      <xdr:row>26</xdr:row>
      <xdr:rowOff>145415</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5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92075</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9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59055</xdr:rowOff>
    </xdr:from>
    <xdr:to>
      <xdr:col>79</xdr:col>
      <xdr:colOff>63500</xdr:colOff>
      <xdr:row>26</xdr:row>
      <xdr:rowOff>145415</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5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92075</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9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59055</xdr:rowOff>
    </xdr:from>
    <xdr:to>
      <xdr:col>85</xdr:col>
      <xdr:colOff>63500</xdr:colOff>
      <xdr:row>26</xdr:row>
      <xdr:rowOff>145415</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5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92075</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9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26035</xdr:rowOff>
    </xdr:from>
    <xdr:to>
      <xdr:col>89</xdr:col>
      <xdr:colOff>177800</xdr:colOff>
      <xdr:row>41</xdr:row>
      <xdr:rowOff>86360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635"/>
          <a:ext cx="468630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6985</xdr:rowOff>
    </xdr:from>
    <xdr:ext cx="344170" cy="228600"/>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6135"/>
          <a:ext cx="34417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86360</xdr:rowOff>
    </xdr:from>
    <xdr:to>
      <xdr:col>89</xdr:col>
      <xdr:colOff>177800</xdr:colOff>
      <xdr:row>41</xdr:row>
      <xdr:rowOff>86360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5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46355</xdr:rowOff>
    </xdr:from>
    <xdr:to>
      <xdr:col>89</xdr:col>
      <xdr:colOff>177800</xdr:colOff>
      <xdr:row>39</xdr:row>
      <xdr:rowOff>46355</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29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76835</xdr:rowOff>
    </xdr:from>
    <xdr:ext cx="248285" cy="26352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080" y="6591935"/>
          <a:ext cx="248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6985</xdr:rowOff>
    </xdr:from>
    <xdr:to>
      <xdr:col>89</xdr:col>
      <xdr:colOff>177800</xdr:colOff>
      <xdr:row>37</xdr:row>
      <xdr:rowOff>6985</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36830</xdr:rowOff>
    </xdr:from>
    <xdr:ext cx="594995" cy="269240"/>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370" y="6209030"/>
          <a:ext cx="5949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145415</xdr:rowOff>
    </xdr:from>
    <xdr:to>
      <xdr:col>89</xdr:col>
      <xdr:colOff>177800</xdr:colOff>
      <xdr:row>34</xdr:row>
      <xdr:rowOff>145415</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747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171450</xdr:rowOff>
    </xdr:from>
    <xdr:ext cx="594995" cy="269240"/>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370" y="5829300"/>
          <a:ext cx="5949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105410</xdr:rowOff>
    </xdr:from>
    <xdr:to>
      <xdr:col>89</xdr:col>
      <xdr:colOff>177800</xdr:colOff>
      <xdr:row>32</xdr:row>
      <xdr:rowOff>105410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91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135890</xdr:rowOff>
    </xdr:from>
    <xdr:ext cx="594995" cy="262890"/>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370" y="5450840"/>
          <a:ext cx="5949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66040</xdr:rowOff>
    </xdr:from>
    <xdr:to>
      <xdr:col>89</xdr:col>
      <xdr:colOff>177800</xdr:colOff>
      <xdr:row>30</xdr:row>
      <xdr:rowOff>66040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95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95885</xdr:rowOff>
    </xdr:from>
    <xdr:ext cx="594995" cy="26860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370" y="5067935"/>
          <a:ext cx="59499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28</xdr:row>
      <xdr:rowOff>26035</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56515</xdr:rowOff>
    </xdr:from>
    <xdr:ext cx="594995" cy="26352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370" y="4685665"/>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41</xdr:row>
      <xdr:rowOff>86360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635"/>
          <a:ext cx="468630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171450</xdr:rowOff>
    </xdr:from>
    <xdr:to>
      <xdr:col>85</xdr:col>
      <xdr:colOff>126365</xdr:colOff>
      <xdr:row>39</xdr:row>
      <xdr:rowOff>46355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43500"/>
          <a:ext cx="127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94615</xdr:rowOff>
    </xdr:from>
    <xdr:ext cx="244475" cy="26860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81165"/>
          <a:ext cx="24447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46355</xdr:rowOff>
    </xdr:from>
    <xdr:to>
      <xdr:col>86</xdr:col>
      <xdr:colOff>25400</xdr:colOff>
      <xdr:row>39</xdr:row>
      <xdr:rowOff>46355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2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117475</xdr:rowOff>
    </xdr:from>
    <xdr:ext cx="593725" cy="269240"/>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18075"/>
          <a:ext cx="59372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418,006</a:t>
          </a:r>
          <a:endParaRPr kumimoji="1" lang="ja-JP" altLang="en-US" sz="1000" b="1">
            <a:latin typeface="ＭＳ Ｐゴシック"/>
            <a:ea typeface="ＭＳ Ｐゴシック"/>
          </a:endParaRPr>
        </a:p>
      </xdr:txBody>
    </xdr:sp>
    <xdr:clientData/>
  </xdr:oneCellAnchor>
  <xdr:twoCellAnchor>
    <xdr:from>
      <xdr:col>85</xdr:col>
      <xdr:colOff>38100</xdr:colOff>
      <xdr:row>29</xdr:row>
      <xdr:rowOff>171450</xdr:rowOff>
    </xdr:from>
    <xdr:to>
      <xdr:col>86</xdr:col>
      <xdr:colOff>25400</xdr:colOff>
      <xdr:row>29</xdr:row>
      <xdr:rowOff>171450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43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36830</xdr:rowOff>
    </xdr:from>
    <xdr:to>
      <xdr:col>85</xdr:col>
      <xdr:colOff>127000</xdr:colOff>
      <xdr:row>39</xdr:row>
      <xdr:rowOff>41910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2338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9525</xdr:rowOff>
    </xdr:from>
    <xdr:ext cx="464820" cy="26352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24625"/>
          <a:ext cx="46482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2,025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163195</xdr:rowOff>
    </xdr:from>
    <xdr:to>
      <xdr:col>85</xdr:col>
      <xdr:colOff>177800</xdr:colOff>
      <xdr:row>39</xdr:row>
      <xdr:rowOff>90805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782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36830</xdr:rowOff>
    </xdr:from>
    <xdr:to>
      <xdr:col>81</xdr:col>
      <xdr:colOff>50800</xdr:colOff>
      <xdr:row>39</xdr:row>
      <xdr:rowOff>43815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72338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165100</xdr:rowOff>
    </xdr:from>
    <xdr:to>
      <xdr:col>81</xdr:col>
      <xdr:colOff>101600</xdr:colOff>
      <xdr:row>39</xdr:row>
      <xdr:rowOff>92710</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802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83820</xdr:rowOff>
    </xdr:from>
    <xdr:ext cx="469265" cy="269240"/>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350" y="6770370"/>
          <a:ext cx="4692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43815</xdr:rowOff>
    </xdr:from>
    <xdr:to>
      <xdr:col>76</xdr:col>
      <xdr:colOff>114300</xdr:colOff>
      <xdr:row>39</xdr:row>
      <xdr:rowOff>46355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7303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168910</xdr:rowOff>
    </xdr:from>
    <xdr:to>
      <xdr:col>76</xdr:col>
      <xdr:colOff>165100</xdr:colOff>
      <xdr:row>39</xdr:row>
      <xdr:rowOff>95885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8401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37</xdr:row>
      <xdr:rowOff>113665</xdr:rowOff>
    </xdr:from>
    <xdr:ext cx="373380" cy="26352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70" y="6457315"/>
          <a:ext cx="37338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46355</xdr:rowOff>
    </xdr:from>
    <xdr:to>
      <xdr:col>71</xdr:col>
      <xdr:colOff>177800</xdr:colOff>
      <xdr:row>39</xdr:row>
      <xdr:rowOff>46355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29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163830</xdr:rowOff>
    </xdr:from>
    <xdr:to>
      <xdr:col>72</xdr:col>
      <xdr:colOff>38100</xdr:colOff>
      <xdr:row>39</xdr:row>
      <xdr:rowOff>91440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789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109220</xdr:rowOff>
    </xdr:from>
    <xdr:ext cx="469265" cy="26352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350" y="6452870"/>
          <a:ext cx="4692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167640</xdr:rowOff>
    </xdr:from>
    <xdr:to>
      <xdr:col>67</xdr:col>
      <xdr:colOff>101600</xdr:colOff>
      <xdr:row>39</xdr:row>
      <xdr:rowOff>94615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8274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37</xdr:row>
      <xdr:rowOff>112395</xdr:rowOff>
    </xdr:from>
    <xdr:ext cx="373380" cy="26352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70" y="6456045"/>
          <a:ext cx="37338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83185</xdr:rowOff>
    </xdr:from>
    <xdr:ext cx="762000" cy="26924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83185</xdr:rowOff>
    </xdr:from>
    <xdr:ext cx="756920" cy="26924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12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83185</xdr:rowOff>
    </xdr:from>
    <xdr:ext cx="756920" cy="26924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12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83185</xdr:rowOff>
    </xdr:from>
    <xdr:ext cx="756920" cy="26924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12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83185</xdr:rowOff>
    </xdr:from>
    <xdr:ext cx="756920" cy="26924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12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167005</xdr:rowOff>
    </xdr:from>
    <xdr:to>
      <xdr:col>85</xdr:col>
      <xdr:colOff>177800</xdr:colOff>
      <xdr:row>39</xdr:row>
      <xdr:rowOff>93980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210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140970</xdr:rowOff>
    </xdr:from>
    <xdr:ext cx="464820" cy="269240"/>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56070"/>
          <a:ext cx="4648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161925</xdr:rowOff>
    </xdr:from>
    <xdr:to>
      <xdr:col>81</xdr:col>
      <xdr:colOff>101600</xdr:colOff>
      <xdr:row>39</xdr:row>
      <xdr:rowOff>89535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770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106680</xdr:rowOff>
    </xdr:from>
    <xdr:ext cx="469265" cy="26924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350" y="6450330"/>
          <a:ext cx="4692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168910</xdr:rowOff>
    </xdr:from>
    <xdr:to>
      <xdr:col>76</xdr:col>
      <xdr:colOff>165100</xdr:colOff>
      <xdr:row>39</xdr:row>
      <xdr:rowOff>95885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40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86995</xdr:rowOff>
    </xdr:from>
    <xdr:ext cx="373380" cy="26352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3070" y="6773545"/>
          <a:ext cx="37338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171450</xdr:rowOff>
    </xdr:from>
    <xdr:to>
      <xdr:col>72</xdr:col>
      <xdr:colOff>38100</xdr:colOff>
      <xdr:row>39</xdr:row>
      <xdr:rowOff>99060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65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89535</xdr:rowOff>
    </xdr:from>
    <xdr:ext cx="243840" cy="26352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840" y="6776085"/>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171450</xdr:rowOff>
    </xdr:from>
    <xdr:to>
      <xdr:col>67</xdr:col>
      <xdr:colOff>101600</xdr:colOff>
      <xdr:row>39</xdr:row>
      <xdr:rowOff>99060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65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89535</xdr:rowOff>
    </xdr:from>
    <xdr:ext cx="243840" cy="26352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840" y="6776085"/>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59055</xdr:rowOff>
    </xdr:from>
    <xdr:to>
      <xdr:col>89</xdr:col>
      <xdr:colOff>177800</xdr:colOff>
      <xdr:row>45</xdr:row>
      <xdr:rowOff>33020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31405"/>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59055</xdr:rowOff>
    </xdr:from>
    <xdr:to>
      <xdr:col>74</xdr:col>
      <xdr:colOff>0</xdr:colOff>
      <xdr:row>46</xdr:row>
      <xdr:rowOff>145415</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4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92075</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8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59055</xdr:rowOff>
    </xdr:from>
    <xdr:to>
      <xdr:col>79</xdr:col>
      <xdr:colOff>63500</xdr:colOff>
      <xdr:row>46</xdr:row>
      <xdr:rowOff>145415</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4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92075</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8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59055</xdr:rowOff>
    </xdr:from>
    <xdr:to>
      <xdr:col>85</xdr:col>
      <xdr:colOff>63500</xdr:colOff>
      <xdr:row>46</xdr:row>
      <xdr:rowOff>145415</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4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92075</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8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26035</xdr:rowOff>
    </xdr:from>
    <xdr:to>
      <xdr:col>89</xdr:col>
      <xdr:colOff>177800</xdr:colOff>
      <xdr:row>61</xdr:row>
      <xdr:rowOff>86360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635"/>
          <a:ext cx="468630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6985</xdr:rowOff>
    </xdr:from>
    <xdr:ext cx="344170" cy="228600"/>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5135"/>
          <a:ext cx="34417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86360</xdr:rowOff>
    </xdr:from>
    <xdr:to>
      <xdr:col>89</xdr:col>
      <xdr:colOff>177800</xdr:colOff>
      <xdr:row>61</xdr:row>
      <xdr:rowOff>86360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4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145415</xdr:rowOff>
    </xdr:from>
    <xdr:to>
      <xdr:col>89</xdr:col>
      <xdr:colOff>177800</xdr:colOff>
      <xdr:row>54</xdr:row>
      <xdr:rowOff>145415</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4037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171450</xdr:rowOff>
    </xdr:from>
    <xdr:ext cx="248285" cy="269240"/>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080" y="9258300"/>
          <a:ext cx="2482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48</xdr:row>
      <xdr:rowOff>26035</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56515</xdr:rowOff>
    </xdr:from>
    <xdr:ext cx="248285" cy="26352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080" y="8114665"/>
          <a:ext cx="248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61</xdr:row>
      <xdr:rowOff>86360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635"/>
          <a:ext cx="468630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145415</xdr:rowOff>
    </xdr:from>
    <xdr:to>
      <xdr:col>85</xdr:col>
      <xdr:colOff>126365</xdr:colOff>
      <xdr:row>54</xdr:row>
      <xdr:rowOff>145415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40371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10795</xdr:rowOff>
    </xdr:from>
    <xdr:ext cx="244475" cy="26352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40545"/>
          <a:ext cx="24447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145415</xdr:rowOff>
    </xdr:from>
    <xdr:to>
      <xdr:col>86</xdr:col>
      <xdr:colOff>25400</xdr:colOff>
      <xdr:row>54</xdr:row>
      <xdr:rowOff>145415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403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10795</xdr:rowOff>
    </xdr:from>
    <xdr:ext cx="244475" cy="26352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645"/>
          <a:ext cx="24447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145415</xdr:rowOff>
    </xdr:from>
    <xdr:to>
      <xdr:col>86</xdr:col>
      <xdr:colOff>25400</xdr:colOff>
      <xdr:row>54</xdr:row>
      <xdr:rowOff>145415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403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145415</xdr:rowOff>
    </xdr:from>
    <xdr:to>
      <xdr:col>85</xdr:col>
      <xdr:colOff>127000</xdr:colOff>
      <xdr:row>54</xdr:row>
      <xdr:rowOff>145415</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4037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69850</xdr:rowOff>
    </xdr:from>
    <xdr:ext cx="244475" cy="269240"/>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8150"/>
          <a:ext cx="244475"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92075</xdr:rowOff>
    </xdr:from>
    <xdr:to>
      <xdr:col>85</xdr:col>
      <xdr:colOff>177800</xdr:colOff>
      <xdr:row>55</xdr:row>
      <xdr:rowOff>19685</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503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145415</xdr:rowOff>
    </xdr:from>
    <xdr:to>
      <xdr:col>81</xdr:col>
      <xdr:colOff>50800</xdr:colOff>
      <xdr:row>54</xdr:row>
      <xdr:rowOff>145415</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4037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92075</xdr:rowOff>
    </xdr:from>
    <xdr:to>
      <xdr:col>81</xdr:col>
      <xdr:colOff>101600</xdr:colOff>
      <xdr:row>55</xdr:row>
      <xdr:rowOff>19685</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503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10795</xdr:rowOff>
    </xdr:from>
    <xdr:ext cx="243840" cy="26352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840" y="9440545"/>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145415</xdr:rowOff>
    </xdr:from>
    <xdr:to>
      <xdr:col>76</xdr:col>
      <xdr:colOff>114300</xdr:colOff>
      <xdr:row>54</xdr:row>
      <xdr:rowOff>145415</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4037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92075</xdr:rowOff>
    </xdr:from>
    <xdr:to>
      <xdr:col>76</xdr:col>
      <xdr:colOff>165100</xdr:colOff>
      <xdr:row>55</xdr:row>
      <xdr:rowOff>19685</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503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10795</xdr:rowOff>
    </xdr:from>
    <xdr:ext cx="243840" cy="26352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840" y="9440545"/>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145415</xdr:rowOff>
    </xdr:from>
    <xdr:to>
      <xdr:col>71</xdr:col>
      <xdr:colOff>177800</xdr:colOff>
      <xdr:row>54</xdr:row>
      <xdr:rowOff>145415</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4037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92075</xdr:rowOff>
    </xdr:from>
    <xdr:to>
      <xdr:col>72</xdr:col>
      <xdr:colOff>38100</xdr:colOff>
      <xdr:row>55</xdr:row>
      <xdr:rowOff>19685</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503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10795</xdr:rowOff>
    </xdr:from>
    <xdr:ext cx="243840" cy="26352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840" y="9440545"/>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92075</xdr:rowOff>
    </xdr:from>
    <xdr:to>
      <xdr:col>67</xdr:col>
      <xdr:colOff>101600</xdr:colOff>
      <xdr:row>55</xdr:row>
      <xdr:rowOff>19685</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503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10795</xdr:rowOff>
    </xdr:from>
    <xdr:ext cx="243840" cy="26352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840" y="9440545"/>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83185</xdr:rowOff>
    </xdr:from>
    <xdr:ext cx="762000" cy="26924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83185</xdr:rowOff>
    </xdr:from>
    <xdr:ext cx="756920" cy="26924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41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83185</xdr:rowOff>
    </xdr:from>
    <xdr:ext cx="756920" cy="26924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41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83185</xdr:rowOff>
    </xdr:from>
    <xdr:ext cx="756920" cy="26924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41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83185</xdr:rowOff>
    </xdr:from>
    <xdr:ext cx="756920" cy="26924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41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54</xdr:row>
      <xdr:rowOff>92075</xdr:rowOff>
    </xdr:from>
    <xdr:to>
      <xdr:col>85</xdr:col>
      <xdr:colOff>177800</xdr:colOff>
      <xdr:row>55</xdr:row>
      <xdr:rowOff>19685</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50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128905</xdr:rowOff>
    </xdr:from>
    <xdr:ext cx="244475" cy="26860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5755"/>
          <a:ext cx="24447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92075</xdr:rowOff>
    </xdr:from>
    <xdr:to>
      <xdr:col>81</xdr:col>
      <xdr:colOff>101600</xdr:colOff>
      <xdr:row>55</xdr:row>
      <xdr:rowOff>19685</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50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36830</xdr:rowOff>
    </xdr:from>
    <xdr:ext cx="243840" cy="26924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840" y="9123680"/>
          <a:ext cx="24384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92075</xdr:rowOff>
    </xdr:from>
    <xdr:to>
      <xdr:col>76</xdr:col>
      <xdr:colOff>165100</xdr:colOff>
      <xdr:row>55</xdr:row>
      <xdr:rowOff>19685</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50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36830</xdr:rowOff>
    </xdr:from>
    <xdr:ext cx="243840" cy="26924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840" y="9123680"/>
          <a:ext cx="24384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92075</xdr:rowOff>
    </xdr:from>
    <xdr:to>
      <xdr:col>72</xdr:col>
      <xdr:colOff>38100</xdr:colOff>
      <xdr:row>55</xdr:row>
      <xdr:rowOff>19685</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50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36830</xdr:rowOff>
    </xdr:from>
    <xdr:ext cx="243840" cy="26924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840" y="9123680"/>
          <a:ext cx="24384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92075</xdr:rowOff>
    </xdr:from>
    <xdr:to>
      <xdr:col>67</xdr:col>
      <xdr:colOff>101600</xdr:colOff>
      <xdr:row>55</xdr:row>
      <xdr:rowOff>19685</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50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36830</xdr:rowOff>
    </xdr:from>
    <xdr:ext cx="243840" cy="26924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840" y="9123680"/>
          <a:ext cx="24384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59055</xdr:rowOff>
    </xdr:from>
    <xdr:to>
      <xdr:col>89</xdr:col>
      <xdr:colOff>177800</xdr:colOff>
      <xdr:row>65</xdr:row>
      <xdr:rowOff>33020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60405"/>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59055</xdr:rowOff>
    </xdr:from>
    <xdr:to>
      <xdr:col>74</xdr:col>
      <xdr:colOff>0</xdr:colOff>
      <xdr:row>66</xdr:row>
      <xdr:rowOff>145415</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3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92075</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7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59055</xdr:rowOff>
    </xdr:from>
    <xdr:to>
      <xdr:col>79</xdr:col>
      <xdr:colOff>63500</xdr:colOff>
      <xdr:row>66</xdr:row>
      <xdr:rowOff>145415</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3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92075</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7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59055</xdr:rowOff>
    </xdr:from>
    <xdr:to>
      <xdr:col>85</xdr:col>
      <xdr:colOff>63500</xdr:colOff>
      <xdr:row>66</xdr:row>
      <xdr:rowOff>145415</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3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92075</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7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52,896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26035</xdr:rowOff>
    </xdr:from>
    <xdr:to>
      <xdr:col>89</xdr:col>
      <xdr:colOff>177800</xdr:colOff>
      <xdr:row>81</xdr:row>
      <xdr:rowOff>86360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635"/>
          <a:ext cx="468630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6985</xdr:rowOff>
    </xdr:from>
    <xdr:ext cx="344170" cy="228600"/>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4135"/>
          <a:ext cx="34417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86360</xdr:rowOff>
    </xdr:from>
    <xdr:to>
      <xdr:col>89</xdr:col>
      <xdr:colOff>177800</xdr:colOff>
      <xdr:row>81</xdr:row>
      <xdr:rowOff>86360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3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46355</xdr:rowOff>
    </xdr:from>
    <xdr:to>
      <xdr:col>89</xdr:col>
      <xdr:colOff>177800</xdr:colOff>
      <xdr:row>79</xdr:row>
      <xdr:rowOff>46355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909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76835</xdr:rowOff>
    </xdr:from>
    <xdr:ext cx="248285" cy="26352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080" y="13449935"/>
          <a:ext cx="248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6985</xdr:rowOff>
    </xdr:from>
    <xdr:to>
      <xdr:col>89</xdr:col>
      <xdr:colOff>177800</xdr:colOff>
      <xdr:row>77</xdr:row>
      <xdr:rowOff>6985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36830</xdr:rowOff>
    </xdr:from>
    <xdr:ext cx="526415" cy="269240"/>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505" y="13067030"/>
          <a:ext cx="52641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145415</xdr:rowOff>
    </xdr:from>
    <xdr:to>
      <xdr:col>89</xdr:col>
      <xdr:colOff>177800</xdr:colOff>
      <xdr:row>74</xdr:row>
      <xdr:rowOff>145415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327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171450</xdr:rowOff>
    </xdr:from>
    <xdr:ext cx="526415" cy="269240"/>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505" y="12687300"/>
          <a:ext cx="52641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105410</xdr:rowOff>
    </xdr:from>
    <xdr:to>
      <xdr:col>89</xdr:col>
      <xdr:colOff>177800</xdr:colOff>
      <xdr:row>72</xdr:row>
      <xdr:rowOff>105410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9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135890</xdr:rowOff>
    </xdr:from>
    <xdr:ext cx="526415" cy="262890"/>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505" y="12308840"/>
          <a:ext cx="5264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66040</xdr:rowOff>
    </xdr:from>
    <xdr:to>
      <xdr:col>89</xdr:col>
      <xdr:colOff>177800</xdr:colOff>
      <xdr:row>70</xdr:row>
      <xdr:rowOff>66040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75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95885</xdr:rowOff>
    </xdr:from>
    <xdr:ext cx="594995" cy="26860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370" y="11925935"/>
          <a:ext cx="59499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68</xdr:row>
      <xdr:rowOff>26035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56515</xdr:rowOff>
    </xdr:from>
    <xdr:ext cx="594995" cy="26352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370" y="11543665"/>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81</xdr:row>
      <xdr:rowOff>86360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635"/>
          <a:ext cx="468630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142240</xdr:rowOff>
    </xdr:from>
    <xdr:to>
      <xdr:col>85</xdr:col>
      <xdr:colOff>126365</xdr:colOff>
      <xdr:row>78</xdr:row>
      <xdr:rowOff>44450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43740"/>
          <a:ext cx="127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48260</xdr:rowOff>
    </xdr:from>
    <xdr:ext cx="529590" cy="269240"/>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21360"/>
          <a:ext cx="5295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13,654</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44450</xdr:rowOff>
    </xdr:from>
    <xdr:to>
      <xdr:col>86</xdr:col>
      <xdr:colOff>25400</xdr:colOff>
      <xdr:row>78</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1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86995</xdr:rowOff>
    </xdr:from>
    <xdr:ext cx="593725" cy="26352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17045"/>
          <a:ext cx="5937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114,181</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142240</xdr:rowOff>
    </xdr:from>
    <xdr:to>
      <xdr:col>86</xdr:col>
      <xdr:colOff>25400</xdr:colOff>
      <xdr:row>70</xdr:row>
      <xdr:rowOff>142240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4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24130</xdr:rowOff>
    </xdr:from>
    <xdr:to>
      <xdr:col>85</xdr:col>
      <xdr:colOff>127000</xdr:colOff>
      <xdr:row>76</xdr:row>
      <xdr:rowOff>37465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305433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87630</xdr:rowOff>
    </xdr:from>
    <xdr:ext cx="529590" cy="26352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117830"/>
          <a:ext cx="52959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31,670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110490</xdr:rowOff>
    </xdr:from>
    <xdr:to>
      <xdr:col>85</xdr:col>
      <xdr:colOff>177800</xdr:colOff>
      <xdr:row>77</xdr:row>
      <xdr:rowOff>37465</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4069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24130</xdr:rowOff>
    </xdr:from>
    <xdr:to>
      <xdr:col>81</xdr:col>
      <xdr:colOff>50800</xdr:colOff>
      <xdr:row>76</xdr:row>
      <xdr:rowOff>52070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05433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103505</xdr:rowOff>
    </xdr:from>
    <xdr:to>
      <xdr:col>81</xdr:col>
      <xdr:colOff>101600</xdr:colOff>
      <xdr:row>77</xdr:row>
      <xdr:rowOff>31115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337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21590</xdr:rowOff>
    </xdr:from>
    <xdr:ext cx="528955" cy="26352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3965" y="1322324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52070</xdr:rowOff>
    </xdr:from>
    <xdr:to>
      <xdr:col>76</xdr:col>
      <xdr:colOff>114300</xdr:colOff>
      <xdr:row>76</xdr:row>
      <xdr:rowOff>71755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0822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106680</xdr:rowOff>
    </xdr:from>
    <xdr:to>
      <xdr:col>76</xdr:col>
      <xdr:colOff>165100</xdr:colOff>
      <xdr:row>77</xdr:row>
      <xdr:rowOff>34290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368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24765</xdr:rowOff>
    </xdr:from>
    <xdr:ext cx="528955" cy="26860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4965" y="13226415"/>
          <a:ext cx="52895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66675</xdr:rowOff>
    </xdr:from>
    <xdr:to>
      <xdr:col>71</xdr:col>
      <xdr:colOff>177800</xdr:colOff>
      <xdr:row>76</xdr:row>
      <xdr:rowOff>71755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09687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109220</xdr:rowOff>
    </xdr:from>
    <xdr:to>
      <xdr:col>72</xdr:col>
      <xdr:colOff>38100</xdr:colOff>
      <xdr:row>77</xdr:row>
      <xdr:rowOff>36195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3942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26670</xdr:rowOff>
    </xdr:from>
    <xdr:ext cx="528955" cy="26860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5965" y="13228320"/>
          <a:ext cx="52895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135255</xdr:rowOff>
    </xdr:from>
    <xdr:to>
      <xdr:col>67</xdr:col>
      <xdr:colOff>101600</xdr:colOff>
      <xdr:row>77</xdr:row>
      <xdr:rowOff>62230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6545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53340</xdr:rowOff>
    </xdr:from>
    <xdr:ext cx="528955" cy="26352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6965" y="1325499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29,731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83185</xdr:rowOff>
    </xdr:from>
    <xdr:ext cx="762000" cy="269240"/>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83185</xdr:rowOff>
    </xdr:from>
    <xdr:ext cx="756920" cy="26924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70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83185</xdr:rowOff>
    </xdr:from>
    <xdr:ext cx="756920" cy="269240"/>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70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83185</xdr:rowOff>
    </xdr:from>
    <xdr:ext cx="756920" cy="26924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70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83185</xdr:rowOff>
    </xdr:from>
    <xdr:ext cx="756920" cy="26924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70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75</xdr:row>
      <xdr:rowOff>162560</xdr:rowOff>
    </xdr:from>
    <xdr:to>
      <xdr:col>85</xdr:col>
      <xdr:colOff>177800</xdr:colOff>
      <xdr:row>76</xdr:row>
      <xdr:rowOff>90170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0213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8890</xdr:rowOff>
    </xdr:from>
    <xdr:ext cx="529590" cy="26352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867640"/>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41,157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149860</xdr:rowOff>
    </xdr:from>
    <xdr:to>
      <xdr:col>81</xdr:col>
      <xdr:colOff>101600</xdr:colOff>
      <xdr:row>76</xdr:row>
      <xdr:rowOff>77470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0086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93980</xdr:rowOff>
    </xdr:from>
    <xdr:ext cx="528955" cy="26860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3965" y="12781280"/>
          <a:ext cx="52895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42,129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171450</xdr:rowOff>
    </xdr:from>
    <xdr:to>
      <xdr:col>76</xdr:col>
      <xdr:colOff>165100</xdr:colOff>
      <xdr:row>76</xdr:row>
      <xdr:rowOff>104775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03020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121920</xdr:rowOff>
    </xdr:from>
    <xdr:ext cx="528955" cy="26352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4965" y="1280922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40,034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19050</xdr:rowOff>
    </xdr:from>
    <xdr:to>
      <xdr:col>72</xdr:col>
      <xdr:colOff>38100</xdr:colOff>
      <xdr:row>76</xdr:row>
      <xdr:rowOff>124460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04925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141605</xdr:rowOff>
    </xdr:from>
    <xdr:ext cx="528955" cy="26924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5965" y="12828905"/>
          <a:ext cx="52895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38,548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13970</xdr:rowOff>
    </xdr:from>
    <xdr:to>
      <xdr:col>67</xdr:col>
      <xdr:colOff>101600</xdr:colOff>
      <xdr:row>76</xdr:row>
      <xdr:rowOff>119380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04417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136525</xdr:rowOff>
    </xdr:from>
    <xdr:ext cx="528955" cy="262890"/>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6965" y="12823825"/>
          <a:ext cx="5289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38,927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59055</xdr:rowOff>
    </xdr:from>
    <xdr:to>
      <xdr:col>89</xdr:col>
      <xdr:colOff>177800</xdr:colOff>
      <xdr:row>85</xdr:row>
      <xdr:rowOff>33020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9405"/>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59055</xdr:rowOff>
    </xdr:from>
    <xdr:to>
      <xdr:col>74</xdr:col>
      <xdr:colOff>0</xdr:colOff>
      <xdr:row>86</xdr:row>
      <xdr:rowOff>145415</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2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92075</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6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59055</xdr:rowOff>
    </xdr:from>
    <xdr:to>
      <xdr:col>79</xdr:col>
      <xdr:colOff>63500</xdr:colOff>
      <xdr:row>86</xdr:row>
      <xdr:rowOff>145415</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2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92075</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6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59055</xdr:rowOff>
    </xdr:from>
    <xdr:to>
      <xdr:col>85</xdr:col>
      <xdr:colOff>63500</xdr:colOff>
      <xdr:row>86</xdr:row>
      <xdr:rowOff>145415</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2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92075</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6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6,654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26035</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635"/>
          <a:ext cx="4686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6985</xdr:rowOff>
    </xdr:from>
    <xdr:ext cx="344170" cy="228600"/>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3135"/>
          <a:ext cx="34417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26415" cy="259080"/>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505" y="16494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26415" cy="25336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505" y="16113760"/>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26415" cy="259080"/>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505" y="15732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66040</xdr:rowOff>
    </xdr:from>
    <xdr:to>
      <xdr:col>89</xdr:col>
      <xdr:colOff>177800</xdr:colOff>
      <xdr:row>90</xdr:row>
      <xdr:rowOff>66040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65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95885</xdr:rowOff>
    </xdr:from>
    <xdr:ext cx="594995" cy="267970"/>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370" y="15354935"/>
          <a:ext cx="59499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88</xdr:row>
      <xdr:rowOff>26035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56515</xdr:rowOff>
    </xdr:from>
    <xdr:ext cx="594995" cy="26352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370" y="14972665"/>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635"/>
          <a:ext cx="4686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107315</xdr:rowOff>
    </xdr:from>
    <xdr:to>
      <xdr:col>85</xdr:col>
      <xdr:colOff>126365</xdr:colOff>
      <xdr:row>99</xdr:row>
      <xdr:rowOff>42545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09265"/>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46355</xdr:rowOff>
    </xdr:from>
    <xdr:ext cx="373380" cy="259080"/>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19905"/>
          <a:ext cx="373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42545</xdr:rowOff>
    </xdr:from>
    <xdr:to>
      <xdr:col>86</xdr:col>
      <xdr:colOff>25400</xdr:colOff>
      <xdr:row>99</xdr:row>
      <xdr:rowOff>42545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6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55880</xdr:rowOff>
    </xdr:from>
    <xdr:ext cx="593725" cy="259080"/>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8638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103,066</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107315</xdr:rowOff>
    </xdr:from>
    <xdr:to>
      <xdr:col>86</xdr:col>
      <xdr:colOff>25400</xdr:colOff>
      <xdr:row>91</xdr:row>
      <xdr:rowOff>107315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09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24130</xdr:rowOff>
    </xdr:from>
    <xdr:to>
      <xdr:col>85</xdr:col>
      <xdr:colOff>127000</xdr:colOff>
      <xdr:row>99</xdr:row>
      <xdr:rowOff>33020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99768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30480</xdr:rowOff>
    </xdr:from>
    <xdr:ext cx="529590" cy="25336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661130"/>
          <a:ext cx="52959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12,407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7620</xdr:rowOff>
    </xdr:from>
    <xdr:to>
      <xdr:col>85</xdr:col>
      <xdr:colOff>177800</xdr:colOff>
      <xdr:row>98</xdr:row>
      <xdr:rowOff>109220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80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24130</xdr:rowOff>
    </xdr:from>
    <xdr:to>
      <xdr:col>81</xdr:col>
      <xdr:colOff>50800</xdr:colOff>
      <xdr:row>99</xdr:row>
      <xdr:rowOff>34290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9976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77470</xdr:rowOff>
    </xdr:from>
    <xdr:to>
      <xdr:col>81</xdr:col>
      <xdr:colOff>101600</xdr:colOff>
      <xdr:row>98</xdr:row>
      <xdr:rowOff>7620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0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24130</xdr:rowOff>
    </xdr:from>
    <xdr:ext cx="528955" cy="259080"/>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3965" y="164833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20,418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15240</xdr:rowOff>
    </xdr:from>
    <xdr:to>
      <xdr:col>76</xdr:col>
      <xdr:colOff>114300</xdr:colOff>
      <xdr:row>99</xdr:row>
      <xdr:rowOff>34290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9887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132080</xdr:rowOff>
    </xdr:from>
    <xdr:to>
      <xdr:col>76</xdr:col>
      <xdr:colOff>165100</xdr:colOff>
      <xdr:row>98</xdr:row>
      <xdr:rowOff>61595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62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78105</xdr:rowOff>
    </xdr:from>
    <xdr:ext cx="528955" cy="25336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4965" y="1653730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70485</xdr:rowOff>
    </xdr:from>
    <xdr:to>
      <xdr:col>71</xdr:col>
      <xdr:colOff>177800</xdr:colOff>
      <xdr:row>99</xdr:row>
      <xdr:rowOff>15240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872585"/>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158115</xdr:rowOff>
    </xdr:from>
    <xdr:to>
      <xdr:col>72</xdr:col>
      <xdr:colOff>38100</xdr:colOff>
      <xdr:row>98</xdr:row>
      <xdr:rowOff>88265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8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104775</xdr:rowOff>
    </xdr:from>
    <xdr:ext cx="528955" cy="259080"/>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5965" y="165639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158115</xdr:rowOff>
    </xdr:from>
    <xdr:to>
      <xdr:col>67</xdr:col>
      <xdr:colOff>101600</xdr:colOff>
      <xdr:row>98</xdr:row>
      <xdr:rowOff>88265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8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104775</xdr:rowOff>
    </xdr:from>
    <xdr:ext cx="528955" cy="25908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6965" y="165639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14,070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6920" cy="25908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56920" cy="25908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56920"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6920"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153670</xdr:rowOff>
    </xdr:from>
    <xdr:to>
      <xdr:col>85</xdr:col>
      <xdr:colOff>177800</xdr:colOff>
      <xdr:row>99</xdr:row>
      <xdr:rowOff>83820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95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68580</xdr:rowOff>
    </xdr:from>
    <xdr:ext cx="373380" cy="259080"/>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870680"/>
          <a:ext cx="373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144780</xdr:rowOff>
    </xdr:from>
    <xdr:to>
      <xdr:col>81</xdr:col>
      <xdr:colOff>101600</xdr:colOff>
      <xdr:row>99</xdr:row>
      <xdr:rowOff>74930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94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66040</xdr:rowOff>
    </xdr:from>
    <xdr:ext cx="469265" cy="25336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350" y="17039590"/>
          <a:ext cx="469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154940</xdr:rowOff>
    </xdr:from>
    <xdr:to>
      <xdr:col>76</xdr:col>
      <xdr:colOff>165100</xdr:colOff>
      <xdr:row>99</xdr:row>
      <xdr:rowOff>85090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95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99</xdr:row>
      <xdr:rowOff>76200</xdr:rowOff>
    </xdr:from>
    <xdr:ext cx="373380" cy="25336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3070" y="17049750"/>
          <a:ext cx="3733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135890</xdr:rowOff>
    </xdr:from>
    <xdr:to>
      <xdr:col>72</xdr:col>
      <xdr:colOff>38100</xdr:colOff>
      <xdr:row>99</xdr:row>
      <xdr:rowOff>66040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93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57150</xdr:rowOff>
    </xdr:from>
    <xdr:ext cx="469265"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350" y="170307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19685</xdr:rowOff>
    </xdr:from>
    <xdr:to>
      <xdr:col>67</xdr:col>
      <xdr:colOff>101600</xdr:colOff>
      <xdr:row>98</xdr:row>
      <xdr:rowOff>121285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2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112395</xdr:rowOff>
    </xdr:from>
    <xdr:ext cx="528955" cy="25336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6965" y="1691449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11,468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59055</xdr:rowOff>
    </xdr:from>
    <xdr:to>
      <xdr:col>120</xdr:col>
      <xdr:colOff>114300</xdr:colOff>
      <xdr:row>25</xdr:row>
      <xdr:rowOff>33020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2405"/>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59055</xdr:rowOff>
    </xdr:from>
    <xdr:to>
      <xdr:col>104</xdr:col>
      <xdr:colOff>127000</xdr:colOff>
      <xdr:row>26</xdr:row>
      <xdr:rowOff>145415</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5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92075</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9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59055</xdr:rowOff>
    </xdr:from>
    <xdr:to>
      <xdr:col>110</xdr:col>
      <xdr:colOff>0</xdr:colOff>
      <xdr:row>26</xdr:row>
      <xdr:rowOff>145415</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5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92075</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9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59055</xdr:rowOff>
    </xdr:from>
    <xdr:to>
      <xdr:col>116</xdr:col>
      <xdr:colOff>0</xdr:colOff>
      <xdr:row>26</xdr:row>
      <xdr:rowOff>145415</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5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92075</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9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26035</xdr:rowOff>
    </xdr:from>
    <xdr:to>
      <xdr:col>120</xdr:col>
      <xdr:colOff>114300</xdr:colOff>
      <xdr:row>41</xdr:row>
      <xdr:rowOff>86360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635"/>
          <a:ext cx="468630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6985</xdr:rowOff>
    </xdr:from>
    <xdr:ext cx="344170" cy="228600"/>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6135"/>
          <a:ext cx="34417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86360</xdr:rowOff>
    </xdr:from>
    <xdr:to>
      <xdr:col>120</xdr:col>
      <xdr:colOff>114300</xdr:colOff>
      <xdr:row>41</xdr:row>
      <xdr:rowOff>86360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5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26035</xdr:rowOff>
    </xdr:from>
    <xdr:to>
      <xdr:col>120</xdr:col>
      <xdr:colOff>114300</xdr:colOff>
      <xdr:row>38</xdr:row>
      <xdr:rowOff>26035</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5411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56515</xdr:rowOff>
    </xdr:from>
    <xdr:ext cx="248285" cy="26352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080" y="6400165"/>
          <a:ext cx="248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34</xdr:row>
      <xdr:rowOff>145415</xdr:rowOff>
    </xdr:from>
    <xdr:to>
      <xdr:col>120</xdr:col>
      <xdr:colOff>114300</xdr:colOff>
      <xdr:row>34</xdr:row>
      <xdr:rowOff>145415</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747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171450</xdr:rowOff>
    </xdr:from>
    <xdr:ext cx="526415" cy="269240"/>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505" y="5829300"/>
          <a:ext cx="52641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31</xdr:row>
      <xdr:rowOff>86360</xdr:rowOff>
    </xdr:from>
    <xdr:to>
      <xdr:col>120</xdr:col>
      <xdr:colOff>114300</xdr:colOff>
      <xdr:row>31</xdr:row>
      <xdr:rowOff>86360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013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30</xdr:row>
      <xdr:rowOff>116205</xdr:rowOff>
    </xdr:from>
    <xdr:ext cx="526415" cy="269240"/>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505" y="5259705"/>
          <a:ext cx="52641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28</xdr:row>
      <xdr:rowOff>26035</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56515</xdr:rowOff>
    </xdr:from>
    <xdr:ext cx="526415" cy="26352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505" y="4685665"/>
          <a:ext cx="5264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41</xdr:row>
      <xdr:rowOff>86360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635"/>
          <a:ext cx="468630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111760</xdr:rowOff>
    </xdr:from>
    <xdr:to>
      <xdr:col>116</xdr:col>
      <xdr:colOff>62865</xdr:colOff>
      <xdr:row>38</xdr:row>
      <xdr:rowOff>26035</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55260"/>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30480</xdr:rowOff>
    </xdr:from>
    <xdr:ext cx="244475" cy="262890"/>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545580"/>
          <a:ext cx="24447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26035</xdr:rowOff>
    </xdr:from>
    <xdr:to>
      <xdr:col>116</xdr:col>
      <xdr:colOff>152400</xdr:colOff>
      <xdr:row>38</xdr:row>
      <xdr:rowOff>26035</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541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55880</xdr:rowOff>
    </xdr:from>
    <xdr:ext cx="529590" cy="26352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27930"/>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22,572</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111760</xdr:rowOff>
    </xdr:from>
    <xdr:to>
      <xdr:col>116</xdr:col>
      <xdr:colOff>152400</xdr:colOff>
      <xdr:row>30</xdr:row>
      <xdr:rowOff>111760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55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26035</xdr:rowOff>
    </xdr:from>
    <xdr:to>
      <xdr:col>116</xdr:col>
      <xdr:colOff>63500</xdr:colOff>
      <xdr:row>38</xdr:row>
      <xdr:rowOff>26035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5411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86360</xdr:rowOff>
    </xdr:from>
    <xdr:ext cx="464820" cy="26352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258560"/>
          <a:ext cx="46482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1,515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61595</xdr:rowOff>
    </xdr:from>
    <xdr:to>
      <xdr:col>116</xdr:col>
      <xdr:colOff>114300</xdr:colOff>
      <xdr:row>37</xdr:row>
      <xdr:rowOff>167640</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05245"/>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26035</xdr:rowOff>
    </xdr:from>
    <xdr:to>
      <xdr:col>111</xdr:col>
      <xdr:colOff>177800</xdr:colOff>
      <xdr:row>38</xdr:row>
      <xdr:rowOff>26035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5411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83820</xdr:rowOff>
    </xdr:from>
    <xdr:to>
      <xdr:col>112</xdr:col>
      <xdr:colOff>38100</xdr:colOff>
      <xdr:row>38</xdr:row>
      <xdr:rowOff>11430</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274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27940</xdr:rowOff>
    </xdr:from>
    <xdr:ext cx="469265" cy="26860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350" y="6200140"/>
          <a:ext cx="4692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26035</xdr:rowOff>
    </xdr:from>
    <xdr:to>
      <xdr:col>107</xdr:col>
      <xdr:colOff>50800</xdr:colOff>
      <xdr:row>38</xdr:row>
      <xdr:rowOff>26035</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5411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87630</xdr:rowOff>
    </xdr:from>
    <xdr:to>
      <xdr:col>107</xdr:col>
      <xdr:colOff>101600</xdr:colOff>
      <xdr:row>38</xdr:row>
      <xdr:rowOff>15240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312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32385</xdr:rowOff>
    </xdr:from>
    <xdr:ext cx="469265" cy="262890"/>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350" y="6204585"/>
          <a:ext cx="46926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26035</xdr:rowOff>
    </xdr:from>
    <xdr:to>
      <xdr:col>102</xdr:col>
      <xdr:colOff>114300</xdr:colOff>
      <xdr:row>38</xdr:row>
      <xdr:rowOff>26035</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5411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100330</xdr:rowOff>
    </xdr:from>
    <xdr:to>
      <xdr:col>102</xdr:col>
      <xdr:colOff>165100</xdr:colOff>
      <xdr:row>38</xdr:row>
      <xdr:rowOff>27305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4398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45085</xdr:rowOff>
    </xdr:from>
    <xdr:ext cx="373380" cy="26352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70" y="6217285"/>
          <a:ext cx="37338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115570</xdr:rowOff>
    </xdr:from>
    <xdr:to>
      <xdr:col>98</xdr:col>
      <xdr:colOff>38100</xdr:colOff>
      <xdr:row>38</xdr:row>
      <xdr:rowOff>43180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4592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59690</xdr:rowOff>
    </xdr:from>
    <xdr:ext cx="373380" cy="26860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70" y="6231890"/>
          <a:ext cx="37338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83185</xdr:rowOff>
    </xdr:from>
    <xdr:ext cx="762000" cy="269240"/>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83185</xdr:rowOff>
    </xdr:from>
    <xdr:ext cx="756920" cy="269240"/>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12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83185</xdr:rowOff>
    </xdr:from>
    <xdr:ext cx="756920" cy="269240"/>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12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83185</xdr:rowOff>
    </xdr:from>
    <xdr:ext cx="756920" cy="269240"/>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12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83185</xdr:rowOff>
    </xdr:from>
    <xdr:ext cx="756920" cy="269240"/>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12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151765</xdr:rowOff>
    </xdr:from>
    <xdr:to>
      <xdr:col>116</xdr:col>
      <xdr:colOff>114300</xdr:colOff>
      <xdr:row>38</xdr:row>
      <xdr:rowOff>79375</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4954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63500</xdr:rowOff>
    </xdr:from>
    <xdr:ext cx="244475" cy="262890"/>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407150"/>
          <a:ext cx="24447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151765</xdr:rowOff>
    </xdr:from>
    <xdr:to>
      <xdr:col>112</xdr:col>
      <xdr:colOff>38100</xdr:colOff>
      <xdr:row>38</xdr:row>
      <xdr:rowOff>79375</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4954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38</xdr:row>
      <xdr:rowOff>69850</xdr:rowOff>
    </xdr:from>
    <xdr:ext cx="243840" cy="26924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840" y="6584950"/>
          <a:ext cx="24384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151765</xdr:rowOff>
    </xdr:from>
    <xdr:to>
      <xdr:col>107</xdr:col>
      <xdr:colOff>101600</xdr:colOff>
      <xdr:row>38</xdr:row>
      <xdr:rowOff>79375</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4954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38</xdr:row>
      <xdr:rowOff>69850</xdr:rowOff>
    </xdr:from>
    <xdr:ext cx="243840" cy="26924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840" y="6584950"/>
          <a:ext cx="24384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151765</xdr:rowOff>
    </xdr:from>
    <xdr:to>
      <xdr:col>102</xdr:col>
      <xdr:colOff>165100</xdr:colOff>
      <xdr:row>38</xdr:row>
      <xdr:rowOff>79375</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4954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38</xdr:row>
      <xdr:rowOff>69850</xdr:rowOff>
    </xdr:from>
    <xdr:ext cx="243840" cy="26924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840" y="6584950"/>
          <a:ext cx="24384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151765</xdr:rowOff>
    </xdr:from>
    <xdr:to>
      <xdr:col>98</xdr:col>
      <xdr:colOff>38100</xdr:colOff>
      <xdr:row>38</xdr:row>
      <xdr:rowOff>79375</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4954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38</xdr:row>
      <xdr:rowOff>69850</xdr:rowOff>
    </xdr:from>
    <xdr:ext cx="243840" cy="26924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840" y="6584950"/>
          <a:ext cx="24384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59055</xdr:rowOff>
    </xdr:from>
    <xdr:to>
      <xdr:col>120</xdr:col>
      <xdr:colOff>114300</xdr:colOff>
      <xdr:row>45</xdr:row>
      <xdr:rowOff>33020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31405"/>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59055</xdr:rowOff>
    </xdr:from>
    <xdr:to>
      <xdr:col>104</xdr:col>
      <xdr:colOff>127000</xdr:colOff>
      <xdr:row>46</xdr:row>
      <xdr:rowOff>145415</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4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92075</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8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59055</xdr:rowOff>
    </xdr:from>
    <xdr:to>
      <xdr:col>110</xdr:col>
      <xdr:colOff>0</xdr:colOff>
      <xdr:row>46</xdr:row>
      <xdr:rowOff>145415</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4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92075</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8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59055</xdr:rowOff>
    </xdr:from>
    <xdr:to>
      <xdr:col>116</xdr:col>
      <xdr:colOff>0</xdr:colOff>
      <xdr:row>46</xdr:row>
      <xdr:rowOff>145415</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4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92075</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8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26035</xdr:rowOff>
    </xdr:from>
    <xdr:to>
      <xdr:col>120</xdr:col>
      <xdr:colOff>114300</xdr:colOff>
      <xdr:row>61</xdr:row>
      <xdr:rowOff>86360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635"/>
          <a:ext cx="468630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6985</xdr:rowOff>
    </xdr:from>
    <xdr:ext cx="344170" cy="228600"/>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5135"/>
          <a:ext cx="34417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86360</xdr:rowOff>
    </xdr:from>
    <xdr:to>
      <xdr:col>120</xdr:col>
      <xdr:colOff>114300</xdr:colOff>
      <xdr:row>61</xdr:row>
      <xdr:rowOff>86360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4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145415</xdr:rowOff>
    </xdr:from>
    <xdr:to>
      <xdr:col>120</xdr:col>
      <xdr:colOff>114300</xdr:colOff>
      <xdr:row>58</xdr:row>
      <xdr:rowOff>145415</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95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171450</xdr:rowOff>
    </xdr:from>
    <xdr:ext cx="248285" cy="269240"/>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080" y="9944100"/>
          <a:ext cx="2482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26035</xdr:rowOff>
    </xdr:from>
    <xdr:to>
      <xdr:col>120</xdr:col>
      <xdr:colOff>114300</xdr:colOff>
      <xdr:row>56</xdr:row>
      <xdr:rowOff>26035</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72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56515</xdr:rowOff>
    </xdr:from>
    <xdr:ext cx="526415" cy="26352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505" y="9486265"/>
          <a:ext cx="5264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86360</xdr:rowOff>
    </xdr:from>
    <xdr:to>
      <xdr:col>120</xdr:col>
      <xdr:colOff>114300</xdr:colOff>
      <xdr:row>53</xdr:row>
      <xdr:rowOff>86360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732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116205</xdr:rowOff>
    </xdr:from>
    <xdr:ext cx="526415" cy="269240"/>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505" y="9031605"/>
          <a:ext cx="52641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145415</xdr:rowOff>
    </xdr:from>
    <xdr:to>
      <xdr:col>120</xdr:col>
      <xdr:colOff>114300</xdr:colOff>
      <xdr:row>50</xdr:row>
      <xdr:rowOff>145415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79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171450</xdr:rowOff>
    </xdr:from>
    <xdr:ext cx="526415" cy="269240"/>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505" y="8572500"/>
          <a:ext cx="52641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48</xdr:row>
      <xdr:rowOff>26035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56515</xdr:rowOff>
    </xdr:from>
    <xdr:ext cx="526415" cy="26352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505" y="8114665"/>
          <a:ext cx="5264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61</xdr:row>
      <xdr:rowOff>86360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635"/>
          <a:ext cx="468630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164465</xdr:rowOff>
    </xdr:from>
    <xdr:to>
      <xdr:col>116</xdr:col>
      <xdr:colOff>62865</xdr:colOff>
      <xdr:row>58</xdr:row>
      <xdr:rowOff>145415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908415"/>
          <a:ext cx="1270" cy="1181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149225</xdr:rowOff>
    </xdr:from>
    <xdr:ext cx="244475" cy="269240"/>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93325"/>
          <a:ext cx="24447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145415</xdr:rowOff>
    </xdr:from>
    <xdr:to>
      <xdr:col>116</xdr:col>
      <xdr:colOff>152400</xdr:colOff>
      <xdr:row>58</xdr:row>
      <xdr:rowOff>145415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9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109855</xdr:rowOff>
    </xdr:from>
    <xdr:ext cx="529590" cy="26352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682355"/>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25,832</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164465</xdr:rowOff>
    </xdr:from>
    <xdr:to>
      <xdr:col>116</xdr:col>
      <xdr:colOff>152400</xdr:colOff>
      <xdr:row>51</xdr:row>
      <xdr:rowOff>164465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908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144780</xdr:rowOff>
    </xdr:from>
    <xdr:to>
      <xdr:col>116</xdr:col>
      <xdr:colOff>63500</xdr:colOff>
      <xdr:row>58</xdr:row>
      <xdr:rowOff>145415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1323300" y="1008888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52070</xdr:rowOff>
    </xdr:from>
    <xdr:ext cx="464820" cy="26352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824720"/>
          <a:ext cx="46482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27940</xdr:rowOff>
    </xdr:from>
    <xdr:to>
      <xdr:col>116</xdr:col>
      <xdr:colOff>114300</xdr:colOff>
      <xdr:row>58</xdr:row>
      <xdr:rowOff>133985</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972040"/>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144780</xdr:rowOff>
    </xdr:from>
    <xdr:to>
      <xdr:col>111</xdr:col>
      <xdr:colOff>177800</xdr:colOff>
      <xdr:row>58</xdr:row>
      <xdr:rowOff>145415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100888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26670</xdr:rowOff>
    </xdr:from>
    <xdr:to>
      <xdr:col>112</xdr:col>
      <xdr:colOff>38100</xdr:colOff>
      <xdr:row>58</xdr:row>
      <xdr:rowOff>132715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970770"/>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149860</xdr:rowOff>
    </xdr:from>
    <xdr:ext cx="469265" cy="269240"/>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350" y="9751060"/>
          <a:ext cx="4692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144145</xdr:rowOff>
    </xdr:from>
    <xdr:to>
      <xdr:col>107</xdr:col>
      <xdr:colOff>50800</xdr:colOff>
      <xdr:row>58</xdr:row>
      <xdr:rowOff>144780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100882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27305</xdr:rowOff>
    </xdr:from>
    <xdr:to>
      <xdr:col>107</xdr:col>
      <xdr:colOff>101600</xdr:colOff>
      <xdr:row>58</xdr:row>
      <xdr:rowOff>133350</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71405"/>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150495</xdr:rowOff>
    </xdr:from>
    <xdr:ext cx="469265" cy="269240"/>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350" y="9751695"/>
          <a:ext cx="4692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143510</xdr:rowOff>
    </xdr:from>
    <xdr:to>
      <xdr:col>102</xdr:col>
      <xdr:colOff>114300</xdr:colOff>
      <xdr:row>58</xdr:row>
      <xdr:rowOff>144145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100876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19685</xdr:rowOff>
    </xdr:from>
    <xdr:to>
      <xdr:col>102</xdr:col>
      <xdr:colOff>165100</xdr:colOff>
      <xdr:row>58</xdr:row>
      <xdr:rowOff>125095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96378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142240</xdr:rowOff>
    </xdr:from>
    <xdr:ext cx="469265" cy="269240"/>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350" y="9743440"/>
          <a:ext cx="4692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34925</xdr:rowOff>
    </xdr:from>
    <xdr:to>
      <xdr:col>98</xdr:col>
      <xdr:colOff>38100</xdr:colOff>
      <xdr:row>58</xdr:row>
      <xdr:rowOff>140335</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97902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157480</xdr:rowOff>
    </xdr:from>
    <xdr:ext cx="469265" cy="26352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350" y="9758680"/>
          <a:ext cx="4692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83185</xdr:rowOff>
    </xdr:from>
    <xdr:ext cx="762000" cy="269240"/>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83185</xdr:rowOff>
    </xdr:from>
    <xdr:ext cx="756920" cy="269240"/>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41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83185</xdr:rowOff>
    </xdr:from>
    <xdr:ext cx="756920" cy="269240"/>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41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83185</xdr:rowOff>
    </xdr:from>
    <xdr:ext cx="756920" cy="269240"/>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41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83185</xdr:rowOff>
    </xdr:from>
    <xdr:ext cx="756920" cy="269240"/>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41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91440</xdr:rowOff>
    </xdr:from>
    <xdr:to>
      <xdr:col>116</xdr:col>
      <xdr:colOff>114300</xdr:colOff>
      <xdr:row>59</xdr:row>
      <xdr:rowOff>19050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0355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6350</xdr:rowOff>
    </xdr:from>
    <xdr:ext cx="244475" cy="26352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950450"/>
          <a:ext cx="24447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92075</xdr:rowOff>
    </xdr:from>
    <xdr:to>
      <xdr:col>112</xdr:col>
      <xdr:colOff>38100</xdr:colOff>
      <xdr:row>59</xdr:row>
      <xdr:rowOff>19685</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0361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10795</xdr:rowOff>
    </xdr:from>
    <xdr:ext cx="243840" cy="26352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98840" y="10126345"/>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91440</xdr:rowOff>
    </xdr:from>
    <xdr:to>
      <xdr:col>107</xdr:col>
      <xdr:colOff>101600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0355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59</xdr:row>
      <xdr:rowOff>10160</xdr:rowOff>
    </xdr:from>
    <xdr:ext cx="313690" cy="26352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77455" y="10125710"/>
          <a:ext cx="3136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90805</xdr:rowOff>
    </xdr:from>
    <xdr:to>
      <xdr:col>102</xdr:col>
      <xdr:colOff>165100</xdr:colOff>
      <xdr:row>59</xdr:row>
      <xdr:rowOff>18415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0349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59</xdr:row>
      <xdr:rowOff>9525</xdr:rowOff>
    </xdr:from>
    <xdr:ext cx="313690" cy="26352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88455" y="10125075"/>
          <a:ext cx="3136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90170</xdr:rowOff>
    </xdr:from>
    <xdr:to>
      <xdr:col>98</xdr:col>
      <xdr:colOff>38100</xdr:colOff>
      <xdr:row>59</xdr:row>
      <xdr:rowOff>17780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0342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59</xdr:row>
      <xdr:rowOff>8890</xdr:rowOff>
    </xdr:from>
    <xdr:ext cx="313690" cy="26352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99455" y="10124440"/>
          <a:ext cx="3136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59055</xdr:rowOff>
    </xdr:from>
    <xdr:to>
      <xdr:col>120</xdr:col>
      <xdr:colOff>114300</xdr:colOff>
      <xdr:row>65</xdr:row>
      <xdr:rowOff>33020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60405"/>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59055</xdr:rowOff>
    </xdr:from>
    <xdr:to>
      <xdr:col>104</xdr:col>
      <xdr:colOff>127000</xdr:colOff>
      <xdr:row>66</xdr:row>
      <xdr:rowOff>145415</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3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92075</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7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59055</xdr:rowOff>
    </xdr:from>
    <xdr:to>
      <xdr:col>110</xdr:col>
      <xdr:colOff>0</xdr:colOff>
      <xdr:row>66</xdr:row>
      <xdr:rowOff>145415</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3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92075</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7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59055</xdr:rowOff>
    </xdr:from>
    <xdr:to>
      <xdr:col>116</xdr:col>
      <xdr:colOff>0</xdr:colOff>
      <xdr:row>66</xdr:row>
      <xdr:rowOff>145415</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3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66</xdr:row>
      <xdr:rowOff>92075</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7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42,532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26035</xdr:rowOff>
    </xdr:from>
    <xdr:to>
      <xdr:col>120</xdr:col>
      <xdr:colOff>114300</xdr:colOff>
      <xdr:row>81</xdr:row>
      <xdr:rowOff>86360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635"/>
          <a:ext cx="468630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6985</xdr:rowOff>
    </xdr:from>
    <xdr:ext cx="344170" cy="228600"/>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4135"/>
          <a:ext cx="34417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86360</xdr:rowOff>
    </xdr:from>
    <xdr:to>
      <xdr:col>120</xdr:col>
      <xdr:colOff>114300</xdr:colOff>
      <xdr:row>81</xdr:row>
      <xdr:rowOff>86360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3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116205</xdr:rowOff>
    </xdr:from>
    <xdr:ext cx="248285" cy="269240"/>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080" y="13832205"/>
          <a:ext cx="2482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78</xdr:row>
      <xdr:rowOff>145415</xdr:rowOff>
    </xdr:from>
    <xdr:to>
      <xdr:col>120</xdr:col>
      <xdr:colOff>114300</xdr:colOff>
      <xdr:row>78</xdr:row>
      <xdr:rowOff>145415</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185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171450</xdr:rowOff>
    </xdr:from>
    <xdr:ext cx="526415" cy="269240"/>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505" y="13373100"/>
          <a:ext cx="52641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76</xdr:row>
      <xdr:rowOff>26035</xdr:rowOff>
    </xdr:from>
    <xdr:to>
      <xdr:col>120</xdr:col>
      <xdr:colOff>114300</xdr:colOff>
      <xdr:row>76</xdr:row>
      <xdr:rowOff>26035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0562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56515</xdr:rowOff>
    </xdr:from>
    <xdr:ext cx="526415" cy="26352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505" y="12915265"/>
          <a:ext cx="5264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86360</xdr:rowOff>
    </xdr:from>
    <xdr:to>
      <xdr:col>120</xdr:col>
      <xdr:colOff>114300</xdr:colOff>
      <xdr:row>73</xdr:row>
      <xdr:rowOff>86360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022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72</xdr:row>
      <xdr:rowOff>116205</xdr:rowOff>
    </xdr:from>
    <xdr:ext cx="526415" cy="269240"/>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505" y="12460605"/>
          <a:ext cx="52641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145415</xdr:rowOff>
    </xdr:from>
    <xdr:to>
      <xdr:col>120</xdr:col>
      <xdr:colOff>114300</xdr:colOff>
      <xdr:row>70</xdr:row>
      <xdr:rowOff>145415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1469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171450</xdr:rowOff>
    </xdr:from>
    <xdr:ext cx="526415" cy="269240"/>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505" y="12001500"/>
          <a:ext cx="52641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26035</xdr:rowOff>
    </xdr:from>
    <xdr:to>
      <xdr:col>120</xdr:col>
      <xdr:colOff>114300</xdr:colOff>
      <xdr:row>68</xdr:row>
      <xdr:rowOff>26035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56515</xdr:rowOff>
    </xdr:from>
    <xdr:ext cx="594995" cy="26352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370" y="11543665"/>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26035</xdr:rowOff>
    </xdr:from>
    <xdr:to>
      <xdr:col>120</xdr:col>
      <xdr:colOff>114300</xdr:colOff>
      <xdr:row>81</xdr:row>
      <xdr:rowOff>86360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635"/>
          <a:ext cx="468630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113030</xdr:rowOff>
    </xdr:from>
    <xdr:to>
      <xdr:col>116</xdr:col>
      <xdr:colOff>62865</xdr:colOff>
      <xdr:row>78</xdr:row>
      <xdr:rowOff>88265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285980"/>
          <a:ext cx="1270" cy="1175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92075</xdr:rowOff>
    </xdr:from>
    <xdr:ext cx="529590" cy="26860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465175"/>
          <a:ext cx="52959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22,389</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88265</xdr:rowOff>
    </xdr:from>
    <xdr:to>
      <xdr:col>116</xdr:col>
      <xdr:colOff>152400</xdr:colOff>
      <xdr:row>78</xdr:row>
      <xdr:rowOff>88265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461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57150</xdr:rowOff>
    </xdr:from>
    <xdr:ext cx="529590" cy="269240"/>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2058650"/>
          <a:ext cx="5295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73,873</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113030</xdr:rowOff>
    </xdr:from>
    <xdr:to>
      <xdr:col>116</xdr:col>
      <xdr:colOff>152400</xdr:colOff>
      <xdr:row>71</xdr:row>
      <xdr:rowOff>113030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28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43180</xdr:rowOff>
    </xdr:from>
    <xdr:to>
      <xdr:col>116</xdr:col>
      <xdr:colOff>63500</xdr:colOff>
      <xdr:row>77</xdr:row>
      <xdr:rowOff>171450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1323300" y="12901930"/>
          <a:ext cx="838200" cy="471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21590</xdr:rowOff>
    </xdr:from>
    <xdr:ext cx="529590" cy="26352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2880340"/>
          <a:ext cx="52959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38,966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171450</xdr:rowOff>
    </xdr:from>
    <xdr:to>
      <xdr:col>116</xdr:col>
      <xdr:colOff>114300</xdr:colOff>
      <xdr:row>76</xdr:row>
      <xdr:rowOff>103505</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303020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43180</xdr:rowOff>
    </xdr:from>
    <xdr:to>
      <xdr:col>111</xdr:col>
      <xdr:colOff>177800</xdr:colOff>
      <xdr:row>75</xdr:row>
      <xdr:rowOff>81915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0434300" y="1290193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144145</xdr:rowOff>
    </xdr:from>
    <xdr:to>
      <xdr:col>112</xdr:col>
      <xdr:colOff>38100</xdr:colOff>
      <xdr:row>76</xdr:row>
      <xdr:rowOff>71120</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300289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61595</xdr:rowOff>
    </xdr:from>
    <xdr:ext cx="528955" cy="26860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5965" y="13091795"/>
          <a:ext cx="52895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40,333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81915</xdr:rowOff>
    </xdr:from>
    <xdr:to>
      <xdr:col>107</xdr:col>
      <xdr:colOff>50800</xdr:colOff>
      <xdr:row>75</xdr:row>
      <xdr:rowOff>124460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9545300" y="1294066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102235</xdr:rowOff>
    </xdr:from>
    <xdr:to>
      <xdr:col>107</xdr:col>
      <xdr:colOff>101600</xdr:colOff>
      <xdr:row>76</xdr:row>
      <xdr:rowOff>29845</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9609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20320</xdr:rowOff>
    </xdr:from>
    <xdr:ext cx="528955" cy="26352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6965" y="1305052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124460</xdr:rowOff>
    </xdr:from>
    <xdr:to>
      <xdr:col>102</xdr:col>
      <xdr:colOff>114300</xdr:colOff>
      <xdr:row>75</xdr:row>
      <xdr:rowOff>127635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8656300" y="129832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102870</xdr:rowOff>
    </xdr:from>
    <xdr:to>
      <xdr:col>102</xdr:col>
      <xdr:colOff>165100</xdr:colOff>
      <xdr:row>76</xdr:row>
      <xdr:rowOff>30480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9616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20955</xdr:rowOff>
    </xdr:from>
    <xdr:ext cx="528955" cy="26352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7965" y="13051155"/>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42,051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99060</xdr:rowOff>
    </xdr:from>
    <xdr:to>
      <xdr:col>98</xdr:col>
      <xdr:colOff>38100</xdr:colOff>
      <xdr:row>76</xdr:row>
      <xdr:rowOff>26035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95781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17780</xdr:rowOff>
    </xdr:from>
    <xdr:ext cx="528955" cy="26352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8965" y="1304798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42,226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83185</xdr:rowOff>
    </xdr:from>
    <xdr:ext cx="762000" cy="269240"/>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83185</xdr:rowOff>
    </xdr:from>
    <xdr:ext cx="756920" cy="269240"/>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70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83185</xdr:rowOff>
    </xdr:from>
    <xdr:ext cx="756920" cy="269240"/>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70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83185</xdr:rowOff>
    </xdr:from>
    <xdr:ext cx="756920" cy="269240"/>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70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83185</xdr:rowOff>
    </xdr:from>
    <xdr:ext cx="756920" cy="269240"/>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70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119380</xdr:rowOff>
    </xdr:from>
    <xdr:to>
      <xdr:col>116</xdr:col>
      <xdr:colOff>114300</xdr:colOff>
      <xdr:row>78</xdr:row>
      <xdr:rowOff>46990</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33210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31115</xdr:rowOff>
    </xdr:from>
    <xdr:ext cx="529590" cy="262890"/>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3232765"/>
          <a:ext cx="5295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26,348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168275</xdr:rowOff>
    </xdr:from>
    <xdr:to>
      <xdr:col>112</xdr:col>
      <xdr:colOff>38100</xdr:colOff>
      <xdr:row>75</xdr:row>
      <xdr:rowOff>95250</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285557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113030</xdr:rowOff>
    </xdr:from>
    <xdr:ext cx="528955" cy="26352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5965" y="1262888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46,801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29210</xdr:rowOff>
    </xdr:from>
    <xdr:to>
      <xdr:col>107</xdr:col>
      <xdr:colOff>101600</xdr:colOff>
      <xdr:row>75</xdr:row>
      <xdr:rowOff>134620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288796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151765</xdr:rowOff>
    </xdr:from>
    <xdr:ext cx="528955" cy="26924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6965" y="12667615"/>
          <a:ext cx="52895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45,159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71755</xdr:rowOff>
    </xdr:from>
    <xdr:to>
      <xdr:col>102</xdr:col>
      <xdr:colOff>165100</xdr:colOff>
      <xdr:row>75</xdr:row>
      <xdr:rowOff>171450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29305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16510</xdr:rowOff>
    </xdr:from>
    <xdr:ext cx="528955" cy="26924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7965" y="12703810"/>
          <a:ext cx="52895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43,356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75565</xdr:rowOff>
    </xdr:from>
    <xdr:to>
      <xdr:col>98</xdr:col>
      <xdr:colOff>38100</xdr:colOff>
      <xdr:row>76</xdr:row>
      <xdr:rowOff>2540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293431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19685</xdr:rowOff>
    </xdr:from>
    <xdr:ext cx="528955" cy="26352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8965" y="12706985"/>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43,231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59055</xdr:rowOff>
    </xdr:from>
    <xdr:to>
      <xdr:col>120</xdr:col>
      <xdr:colOff>114300</xdr:colOff>
      <xdr:row>85</xdr:row>
      <xdr:rowOff>33020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9405"/>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59055</xdr:rowOff>
    </xdr:from>
    <xdr:to>
      <xdr:col>104</xdr:col>
      <xdr:colOff>127000</xdr:colOff>
      <xdr:row>86</xdr:row>
      <xdr:rowOff>145415</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2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92075</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6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59055</xdr:rowOff>
    </xdr:from>
    <xdr:to>
      <xdr:col>110</xdr:col>
      <xdr:colOff>0</xdr:colOff>
      <xdr:row>86</xdr:row>
      <xdr:rowOff>145415</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2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92075</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6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59055</xdr:rowOff>
    </xdr:from>
    <xdr:to>
      <xdr:col>116</xdr:col>
      <xdr:colOff>0</xdr:colOff>
      <xdr:row>86</xdr:row>
      <xdr:rowOff>145415</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2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86</xdr:row>
      <xdr:rowOff>92075</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6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26035</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635"/>
          <a:ext cx="4686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6985</xdr:rowOff>
    </xdr:from>
    <xdr:ext cx="344170" cy="228600"/>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3135"/>
          <a:ext cx="34417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336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080" y="16113760"/>
          <a:ext cx="248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26035</xdr:rowOff>
    </xdr:from>
    <xdr:to>
      <xdr:col>120</xdr:col>
      <xdr:colOff>114300</xdr:colOff>
      <xdr:row>88</xdr:row>
      <xdr:rowOff>26035</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56515</xdr:rowOff>
    </xdr:from>
    <xdr:ext cx="248285" cy="26352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080" y="14972665"/>
          <a:ext cx="248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26035</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635"/>
          <a:ext cx="4686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4475" cy="259080"/>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4475" cy="259080"/>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4475" cy="259080"/>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10"/>
          <a:ext cx="24447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3840" cy="259080"/>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3840" cy="259080"/>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3840" cy="259080"/>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3840" cy="259080"/>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56920" cy="259080"/>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56920" cy="259080"/>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56920" cy="259080"/>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56920" cy="259080"/>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4475" cy="259080"/>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3840"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384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3840"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3840"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solidFill>
                <a:schemeClr val="tx1"/>
              </a:solidFill>
              <a:latin typeface="ＭＳ Ｐゴシック"/>
              <a:ea typeface="ＭＳ Ｐゴシック"/>
            </a:rPr>
            <a:t>　歳出決算総額は、住民一人当たりで326,640円となっている。その内、公債費及び公債費に準ずる費用は、住民一人当たりで23,326円となっており、類似団体と比較して一人当たりのコストが高い状況となっている。一方で、積立金は、近年の消防庁舎の建替、学校施設の空調整備、ごみ処理施設の整備などの大型建設事業の実施に伴い繰入を行ったため、類似団体比較と比較し、積立額が少ない状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79375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19685</xdr:rowOff>
    </xdr:from>
    <xdr:to>
      <xdr:col>120</xdr:col>
      <xdr:colOff>114300</xdr:colOff>
      <xdr:row>4</xdr:row>
      <xdr:rowOff>66040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1135"/>
          <a:ext cx="39243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46355</xdr:rowOff>
    </xdr:from>
    <xdr:to>
      <xdr:col>120</xdr:col>
      <xdr:colOff>88900</xdr:colOff>
      <xdr:row>4</xdr:row>
      <xdr:rowOff>39370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7805"/>
          <a:ext cx="38798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72390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3840"/>
          <a:ext cx="3822700" cy="44196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京都府精華町</a:t>
          </a:r>
        </a:p>
      </xdr:txBody>
    </xdr:sp>
    <xdr:clientData/>
  </xdr:twoCellAnchor>
  <xdr:twoCellAnchor>
    <xdr:from>
      <xdr:col>85</xdr:col>
      <xdr:colOff>63500</xdr:colOff>
      <xdr:row>1</xdr:row>
      <xdr:rowOff>19685</xdr:rowOff>
    </xdr:from>
    <xdr:to>
      <xdr:col>99</xdr:col>
      <xdr:colOff>57150</xdr:colOff>
      <xdr:row>4</xdr:row>
      <xdr:rowOff>66040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1135"/>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46355</xdr:rowOff>
    </xdr:from>
    <xdr:to>
      <xdr:col>99</xdr:col>
      <xdr:colOff>38100</xdr:colOff>
      <xdr:row>4</xdr:row>
      <xdr:rowOff>39370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7805"/>
          <a:ext cx="261620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72390</xdr:rowOff>
    </xdr:from>
    <xdr:to>
      <xdr:col>99</xdr:col>
      <xdr:colOff>6350</xdr:colOff>
      <xdr:row>4</xdr:row>
      <xdr:rowOff>13335</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3840"/>
          <a:ext cx="255905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33020</xdr:rowOff>
    </xdr:from>
    <xdr:to>
      <xdr:col>57</xdr:col>
      <xdr:colOff>0</xdr:colOff>
      <xdr:row>15</xdr:row>
      <xdr:rowOff>99060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90270"/>
          <a:ext cx="10096500" cy="17805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66040</xdr:rowOff>
    </xdr:from>
    <xdr:to>
      <xdr:col>12</xdr:col>
      <xdr:colOff>0</xdr:colOff>
      <xdr:row>15</xdr:row>
      <xdr:rowOff>66040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329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66040</xdr:rowOff>
    </xdr:from>
    <xdr:to>
      <xdr:col>19</xdr:col>
      <xdr:colOff>25400</xdr:colOff>
      <xdr:row>15</xdr:row>
      <xdr:rowOff>66040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329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37,319
36,988
25.68
12,400,090
12,189,891
97,830
8,270,506
15,374,950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66040</xdr:rowOff>
    </xdr:from>
    <xdr:to>
      <xdr:col>26</xdr:col>
      <xdr:colOff>127000</xdr:colOff>
      <xdr:row>15</xdr:row>
      <xdr:rowOff>66040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329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86360</xdr:rowOff>
    </xdr:from>
    <xdr:to>
      <xdr:col>37</xdr:col>
      <xdr:colOff>63500</xdr:colOff>
      <xdr:row>10</xdr:row>
      <xdr:rowOff>171450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43610"/>
          <a:ext cx="2032000" cy="9423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86360</xdr:rowOff>
    </xdr:from>
    <xdr:to>
      <xdr:col>44</xdr:col>
      <xdr:colOff>0</xdr:colOff>
      <xdr:row>10</xdr:row>
      <xdr:rowOff>171450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43610"/>
          <a:ext cx="1270000" cy="9423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13.6
99.1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99060</xdr:rowOff>
    </xdr:from>
    <xdr:to>
      <xdr:col>47</xdr:col>
      <xdr:colOff>127000</xdr:colOff>
      <xdr:row>11</xdr:row>
      <xdr:rowOff>6985</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6310"/>
          <a:ext cx="635000" cy="9366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125095</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9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125095</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9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33020</xdr:rowOff>
    </xdr:from>
    <xdr:to>
      <xdr:col>66</xdr:col>
      <xdr:colOff>25400</xdr:colOff>
      <xdr:row>11</xdr:row>
      <xdr:rowOff>151765</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90270"/>
          <a:ext cx="1524000" cy="114744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99060</xdr:rowOff>
    </xdr:from>
    <xdr:to>
      <xdr:col>67</xdr:col>
      <xdr:colOff>31750</xdr:colOff>
      <xdr:row>7</xdr:row>
      <xdr:rowOff>6985</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6310"/>
          <a:ext cx="14605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19685</xdr:rowOff>
    </xdr:from>
    <xdr:to>
      <xdr:col>67</xdr:col>
      <xdr:colOff>31750</xdr:colOff>
      <xdr:row>8</xdr:row>
      <xdr:rowOff>105410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835"/>
          <a:ext cx="14605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6985</xdr:rowOff>
    </xdr:from>
    <xdr:to>
      <xdr:col>67</xdr:col>
      <xdr:colOff>31750</xdr:colOff>
      <xdr:row>12</xdr:row>
      <xdr:rowOff>132080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50035"/>
          <a:ext cx="1460500" cy="639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39370</xdr:rowOff>
    </xdr:from>
    <xdr:to>
      <xdr:col>59</xdr:col>
      <xdr:colOff>127000</xdr:colOff>
      <xdr:row>6</xdr:row>
      <xdr:rowOff>39370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807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164465</xdr:rowOff>
    </xdr:from>
    <xdr:to>
      <xdr:col>59</xdr:col>
      <xdr:colOff>73025</xdr:colOff>
      <xdr:row>6</xdr:row>
      <xdr:rowOff>92075</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217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86360</xdr:rowOff>
    </xdr:from>
    <xdr:to>
      <xdr:col>59</xdr:col>
      <xdr:colOff>73025</xdr:colOff>
      <xdr:row>8</xdr:row>
      <xdr:rowOff>13335</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651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158115</xdr:rowOff>
    </xdr:from>
    <xdr:to>
      <xdr:col>59</xdr:col>
      <xdr:colOff>17780</xdr:colOff>
      <xdr:row>9</xdr:row>
      <xdr:rowOff>125095</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9715"/>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158115</xdr:rowOff>
    </xdr:from>
    <xdr:to>
      <xdr:col>59</xdr:col>
      <xdr:colOff>107950</xdr:colOff>
      <xdr:row>8</xdr:row>
      <xdr:rowOff>158115</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971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49530</xdr:rowOff>
    </xdr:from>
    <xdr:to>
      <xdr:col>59</xdr:col>
      <xdr:colOff>17780</xdr:colOff>
      <xdr:row>11</xdr:row>
      <xdr:rowOff>16510</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4030"/>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19685</xdr:rowOff>
    </xdr:from>
    <xdr:to>
      <xdr:col>59</xdr:col>
      <xdr:colOff>107950</xdr:colOff>
      <xdr:row>11</xdr:row>
      <xdr:rowOff>19685</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6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118745</xdr:rowOff>
    </xdr:from>
    <xdr:ext cx="8896350" cy="26924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61945"/>
          <a:ext cx="88963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92075</xdr:rowOff>
    </xdr:from>
    <xdr:ext cx="6046470" cy="26860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8175"/>
          <a:ext cx="604647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66040</xdr:rowOff>
    </xdr:from>
    <xdr:ext cx="8295640" cy="26289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5040"/>
          <a:ext cx="829564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59055</xdr:rowOff>
    </xdr:from>
    <xdr:to>
      <xdr:col>28</xdr:col>
      <xdr:colOff>114300</xdr:colOff>
      <xdr:row>25</xdr:row>
      <xdr:rowOff>33020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2405"/>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59055</xdr:rowOff>
    </xdr:from>
    <xdr:to>
      <xdr:col>12</xdr:col>
      <xdr:colOff>127000</xdr:colOff>
      <xdr:row>26</xdr:row>
      <xdr:rowOff>145415</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5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92075</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9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59055</xdr:rowOff>
    </xdr:from>
    <xdr:to>
      <xdr:col>18</xdr:col>
      <xdr:colOff>0</xdr:colOff>
      <xdr:row>26</xdr:row>
      <xdr:rowOff>145415</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5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92075</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9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59055</xdr:rowOff>
    </xdr:from>
    <xdr:to>
      <xdr:col>24</xdr:col>
      <xdr:colOff>0</xdr:colOff>
      <xdr:row>26</xdr:row>
      <xdr:rowOff>145415</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5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92075</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9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26035</xdr:rowOff>
    </xdr:from>
    <xdr:to>
      <xdr:col>28</xdr:col>
      <xdr:colOff>114300</xdr:colOff>
      <xdr:row>41</xdr:row>
      <xdr:rowOff>86360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635"/>
          <a:ext cx="468630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6985</xdr:rowOff>
    </xdr:from>
    <xdr:ext cx="344170" cy="22860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6135"/>
          <a:ext cx="34417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86360</xdr:rowOff>
    </xdr:from>
    <xdr:to>
      <xdr:col>28</xdr:col>
      <xdr:colOff>114300</xdr:colOff>
      <xdr:row>41</xdr:row>
      <xdr:rowOff>86360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5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116205</xdr:rowOff>
    </xdr:from>
    <xdr:ext cx="466725" cy="26924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74205"/>
          <a:ext cx="46672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102870</xdr:rowOff>
    </xdr:from>
    <xdr:to>
      <xdr:col>28</xdr:col>
      <xdr:colOff>114300</xdr:colOff>
      <xdr:row>39</xdr:row>
      <xdr:rowOff>102870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94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133350</xdr:rowOff>
    </xdr:from>
    <xdr:ext cx="466725" cy="26289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648450"/>
          <a:ext cx="4667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119380</xdr:rowOff>
    </xdr:from>
    <xdr:to>
      <xdr:col>28</xdr:col>
      <xdr:colOff>114300</xdr:colOff>
      <xdr:row>37</xdr:row>
      <xdr:rowOff>119380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630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149860</xdr:rowOff>
    </xdr:from>
    <xdr:ext cx="466725" cy="26924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322060"/>
          <a:ext cx="46672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35</xdr:row>
      <xdr:rowOff>136525</xdr:rowOff>
    </xdr:from>
    <xdr:to>
      <xdr:col>28</xdr:col>
      <xdr:colOff>114300</xdr:colOff>
      <xdr:row>35</xdr:row>
      <xdr:rowOff>136525</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72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167005</xdr:rowOff>
    </xdr:from>
    <xdr:ext cx="466725" cy="26289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996305"/>
          <a:ext cx="4667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33</xdr:row>
      <xdr:rowOff>153670</xdr:rowOff>
    </xdr:from>
    <xdr:to>
      <xdr:col>28</xdr:col>
      <xdr:colOff>114300</xdr:colOff>
      <xdr:row>33</xdr:row>
      <xdr:rowOff>153670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115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66725" cy="26352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664200"/>
          <a:ext cx="4667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31</xdr:row>
      <xdr:rowOff>170815</xdr:rowOff>
    </xdr:from>
    <xdr:to>
      <xdr:col>28</xdr:col>
      <xdr:colOff>114300</xdr:colOff>
      <xdr:row>31</xdr:row>
      <xdr:rowOff>170815</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857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22860</xdr:rowOff>
    </xdr:from>
    <xdr:ext cx="466725" cy="26924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5337810"/>
          <a:ext cx="46672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30</xdr:row>
      <xdr:rowOff>9525</xdr:rowOff>
    </xdr:from>
    <xdr:to>
      <xdr:col>28</xdr:col>
      <xdr:colOff>114300</xdr:colOff>
      <xdr:row>30</xdr:row>
      <xdr:rowOff>9525</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30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39370</xdr:rowOff>
    </xdr:from>
    <xdr:ext cx="466725" cy="26924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640" y="5011420"/>
          <a:ext cx="46672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28</xdr:row>
      <xdr:rowOff>26035</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56515</xdr:rowOff>
    </xdr:from>
    <xdr:ext cx="466725" cy="26352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640" y="4685665"/>
          <a:ext cx="4667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41</xdr:row>
      <xdr:rowOff>86360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635"/>
          <a:ext cx="468630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123825</xdr:rowOff>
    </xdr:from>
    <xdr:to>
      <xdr:col>24</xdr:col>
      <xdr:colOff>62865</xdr:colOff>
      <xdr:row>38</xdr:row>
      <xdr:rowOff>164465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732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168910</xdr:rowOff>
    </xdr:from>
    <xdr:ext cx="464820" cy="262890"/>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84010"/>
          <a:ext cx="4648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2,341</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164465</xdr:rowOff>
    </xdr:from>
    <xdr:to>
      <xdr:col>24</xdr:col>
      <xdr:colOff>152400</xdr:colOff>
      <xdr:row>38</xdr:row>
      <xdr:rowOff>164465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79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68580</xdr:rowOff>
    </xdr:from>
    <xdr:ext cx="464820" cy="269240"/>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40630"/>
          <a:ext cx="4648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6,663</a:t>
          </a:r>
          <a:endParaRPr kumimoji="1" lang="ja-JP" altLang="en-US" sz="1000" b="1">
            <a:latin typeface="ＭＳ Ｐゴシック"/>
          </a:endParaRPr>
        </a:p>
      </xdr:txBody>
    </xdr:sp>
    <xdr:clientData/>
  </xdr:oneCellAnchor>
  <xdr:twoCellAnchor>
    <xdr:from>
      <xdr:col>23</xdr:col>
      <xdr:colOff>165100</xdr:colOff>
      <xdr:row>30</xdr:row>
      <xdr:rowOff>123825</xdr:rowOff>
    </xdr:from>
    <xdr:to>
      <xdr:col>24</xdr:col>
      <xdr:colOff>152400</xdr:colOff>
      <xdr:row>30</xdr:row>
      <xdr:rowOff>123825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7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121920</xdr:rowOff>
    </xdr:from>
    <xdr:to>
      <xdr:col>24</xdr:col>
      <xdr:colOff>63500</xdr:colOff>
      <xdr:row>36</xdr:row>
      <xdr:rowOff>65405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122670"/>
          <a:ext cx="8382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125730</xdr:rowOff>
    </xdr:from>
    <xdr:ext cx="464820" cy="269240"/>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26480"/>
          <a:ext cx="46482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148590</xdr:rowOff>
    </xdr:from>
    <xdr:to>
      <xdr:col>24</xdr:col>
      <xdr:colOff>114300</xdr:colOff>
      <xdr:row>36</xdr:row>
      <xdr:rowOff>76200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493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59055</xdr:rowOff>
    </xdr:from>
    <xdr:to>
      <xdr:col>19</xdr:col>
      <xdr:colOff>177800</xdr:colOff>
      <xdr:row>36</xdr:row>
      <xdr:rowOff>65405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3125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151765</xdr:rowOff>
    </xdr:from>
    <xdr:to>
      <xdr:col>20</xdr:col>
      <xdr:colOff>38100</xdr:colOff>
      <xdr:row>36</xdr:row>
      <xdr:rowOff>79375</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525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95885</xdr:rowOff>
    </xdr:from>
    <xdr:ext cx="469265" cy="26860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350" y="5925185"/>
          <a:ext cx="4692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59055</xdr:rowOff>
    </xdr:from>
    <xdr:to>
      <xdr:col>15</xdr:col>
      <xdr:colOff>50800</xdr:colOff>
      <xdr:row>36</xdr:row>
      <xdr:rowOff>117475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23125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144145</xdr:rowOff>
    </xdr:from>
    <xdr:to>
      <xdr:col>15</xdr:col>
      <xdr:colOff>101600</xdr:colOff>
      <xdr:row>36</xdr:row>
      <xdr:rowOff>71120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4489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88265</xdr:rowOff>
    </xdr:from>
    <xdr:ext cx="469265" cy="26352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350" y="5917565"/>
          <a:ext cx="4692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66675</xdr:rowOff>
    </xdr:from>
    <xdr:to>
      <xdr:col>10</xdr:col>
      <xdr:colOff>114300</xdr:colOff>
      <xdr:row>36</xdr:row>
      <xdr:rowOff>117475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3887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136525</xdr:rowOff>
    </xdr:from>
    <xdr:to>
      <xdr:col>10</xdr:col>
      <xdr:colOff>165100</xdr:colOff>
      <xdr:row>36</xdr:row>
      <xdr:rowOff>64135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372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81280</xdr:rowOff>
    </xdr:from>
    <xdr:ext cx="469265" cy="26924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350" y="5910580"/>
          <a:ext cx="4692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52705</xdr:rowOff>
    </xdr:from>
    <xdr:to>
      <xdr:col>6</xdr:col>
      <xdr:colOff>38100</xdr:colOff>
      <xdr:row>35</xdr:row>
      <xdr:rowOff>158115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345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171450</xdr:rowOff>
    </xdr:from>
    <xdr:ext cx="469265" cy="26924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350" y="5829300"/>
          <a:ext cx="4692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83185</xdr:rowOff>
    </xdr:from>
    <xdr:ext cx="762000" cy="26924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83185</xdr:rowOff>
    </xdr:from>
    <xdr:ext cx="756920" cy="26924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12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83185</xdr:rowOff>
    </xdr:from>
    <xdr:ext cx="756920" cy="26924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12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83185</xdr:rowOff>
    </xdr:from>
    <xdr:ext cx="756920" cy="269240"/>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12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83185</xdr:rowOff>
    </xdr:from>
    <xdr:ext cx="756920" cy="269240"/>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12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35</xdr:row>
      <xdr:rowOff>69215</xdr:rowOff>
    </xdr:from>
    <xdr:to>
      <xdr:col>24</xdr:col>
      <xdr:colOff>114300</xdr:colOff>
      <xdr:row>35</xdr:row>
      <xdr:rowOff>171450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69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92710</xdr:rowOff>
    </xdr:from>
    <xdr:ext cx="464820" cy="26860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22010"/>
          <a:ext cx="46482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12700</xdr:rowOff>
    </xdr:from>
    <xdr:to>
      <xdr:col>20</xdr:col>
      <xdr:colOff>38100</xdr:colOff>
      <xdr:row>36</xdr:row>
      <xdr:rowOff>118110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8490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109220</xdr:rowOff>
    </xdr:from>
    <xdr:ext cx="469265" cy="26352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350" y="6281420"/>
          <a:ext cx="4692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6985</xdr:rowOff>
    </xdr:from>
    <xdr:to>
      <xdr:col>15</xdr:col>
      <xdr:colOff>101600</xdr:colOff>
      <xdr:row>36</xdr:row>
      <xdr:rowOff>112395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7918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102870</xdr:rowOff>
    </xdr:from>
    <xdr:ext cx="469265" cy="26924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350" y="6275070"/>
          <a:ext cx="4692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64770</xdr:rowOff>
    </xdr:from>
    <xdr:to>
      <xdr:col>10</xdr:col>
      <xdr:colOff>165100</xdr:colOff>
      <xdr:row>36</xdr:row>
      <xdr:rowOff>170180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3697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160655</xdr:rowOff>
    </xdr:from>
    <xdr:ext cx="469265" cy="26860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350" y="6332855"/>
          <a:ext cx="4692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13970</xdr:rowOff>
    </xdr:from>
    <xdr:to>
      <xdr:col>6</xdr:col>
      <xdr:colOff>38100</xdr:colOff>
      <xdr:row>36</xdr:row>
      <xdr:rowOff>119380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8617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110490</xdr:rowOff>
    </xdr:from>
    <xdr:ext cx="469265" cy="26352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350" y="6282690"/>
          <a:ext cx="4692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59055</xdr:rowOff>
    </xdr:from>
    <xdr:to>
      <xdr:col>28</xdr:col>
      <xdr:colOff>114300</xdr:colOff>
      <xdr:row>45</xdr:row>
      <xdr:rowOff>33020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31405"/>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59055</xdr:rowOff>
    </xdr:from>
    <xdr:to>
      <xdr:col>12</xdr:col>
      <xdr:colOff>127000</xdr:colOff>
      <xdr:row>46</xdr:row>
      <xdr:rowOff>145415</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4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92075</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8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59055</xdr:rowOff>
    </xdr:from>
    <xdr:to>
      <xdr:col>18</xdr:col>
      <xdr:colOff>0</xdr:colOff>
      <xdr:row>46</xdr:row>
      <xdr:rowOff>145415</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4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92075</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8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59055</xdr:rowOff>
    </xdr:from>
    <xdr:to>
      <xdr:col>24</xdr:col>
      <xdr:colOff>0</xdr:colOff>
      <xdr:row>46</xdr:row>
      <xdr:rowOff>145415</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4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92075</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8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46,198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26035</xdr:rowOff>
    </xdr:from>
    <xdr:to>
      <xdr:col>28</xdr:col>
      <xdr:colOff>114300</xdr:colOff>
      <xdr:row>61</xdr:row>
      <xdr:rowOff>86360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635"/>
          <a:ext cx="468630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6985</xdr:rowOff>
    </xdr:from>
    <xdr:ext cx="344170" cy="228600"/>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5135"/>
          <a:ext cx="34417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86360</xdr:rowOff>
    </xdr:from>
    <xdr:to>
      <xdr:col>28</xdr:col>
      <xdr:colOff>114300</xdr:colOff>
      <xdr:row>61</xdr:row>
      <xdr:rowOff>86360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4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116205</xdr:rowOff>
    </xdr:from>
    <xdr:ext cx="248285" cy="269240"/>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080" y="10403205"/>
          <a:ext cx="2482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102870</xdr:rowOff>
    </xdr:from>
    <xdr:to>
      <xdr:col>28</xdr:col>
      <xdr:colOff>114300</xdr:colOff>
      <xdr:row>59</xdr:row>
      <xdr:rowOff>102870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84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133350</xdr:rowOff>
    </xdr:from>
    <xdr:ext cx="526415" cy="262890"/>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505" y="10077450"/>
          <a:ext cx="5264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119380</xdr:rowOff>
    </xdr:from>
    <xdr:to>
      <xdr:col>28</xdr:col>
      <xdr:colOff>114300</xdr:colOff>
      <xdr:row>57</xdr:row>
      <xdr:rowOff>119380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920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149860</xdr:rowOff>
    </xdr:from>
    <xdr:ext cx="526415" cy="269240"/>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505" y="9751060"/>
          <a:ext cx="52641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136525</xdr:rowOff>
    </xdr:from>
    <xdr:to>
      <xdr:col>28</xdr:col>
      <xdr:colOff>114300</xdr:colOff>
      <xdr:row>55</xdr:row>
      <xdr:rowOff>136525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62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167005</xdr:rowOff>
    </xdr:from>
    <xdr:ext cx="526415" cy="262890"/>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505" y="9425305"/>
          <a:ext cx="5264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153670</xdr:rowOff>
    </xdr:from>
    <xdr:to>
      <xdr:col>28</xdr:col>
      <xdr:colOff>114300</xdr:colOff>
      <xdr:row>53</xdr:row>
      <xdr:rowOff>153670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405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995" cy="26352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370" y="9093200"/>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170815</xdr:rowOff>
    </xdr:from>
    <xdr:to>
      <xdr:col>28</xdr:col>
      <xdr:colOff>114300</xdr:colOff>
      <xdr:row>51</xdr:row>
      <xdr:rowOff>170815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147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22860</xdr:rowOff>
    </xdr:from>
    <xdr:ext cx="594995" cy="269240"/>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370" y="8766810"/>
          <a:ext cx="5949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9525</xdr:rowOff>
    </xdr:from>
    <xdr:to>
      <xdr:col>28</xdr:col>
      <xdr:colOff>114300</xdr:colOff>
      <xdr:row>50</xdr:row>
      <xdr:rowOff>9525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20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39370</xdr:rowOff>
    </xdr:from>
    <xdr:ext cx="594995" cy="269240"/>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370" y="8440420"/>
          <a:ext cx="5949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48</xdr:row>
      <xdr:rowOff>26035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56515</xdr:rowOff>
    </xdr:from>
    <xdr:ext cx="594995" cy="26352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370" y="8114665"/>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61</xdr:row>
      <xdr:rowOff>86360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635"/>
          <a:ext cx="468630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99695</xdr:rowOff>
    </xdr:from>
    <xdr:to>
      <xdr:col>24</xdr:col>
      <xdr:colOff>62865</xdr:colOff>
      <xdr:row>59</xdr:row>
      <xdr:rowOff>104140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72195"/>
          <a:ext cx="1270" cy="1547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107950</xdr:rowOff>
    </xdr:from>
    <xdr:ext cx="529590" cy="269240"/>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23500"/>
          <a:ext cx="5295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29,867</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104140</xdr:rowOff>
    </xdr:from>
    <xdr:to>
      <xdr:col>24</xdr:col>
      <xdr:colOff>152400</xdr:colOff>
      <xdr:row>59</xdr:row>
      <xdr:rowOff>104140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1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44450</xdr:rowOff>
    </xdr:from>
    <xdr:ext cx="593725" cy="26352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45500"/>
          <a:ext cx="5937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172,003</a:t>
          </a:r>
          <a:endParaRPr kumimoji="1" lang="ja-JP" altLang="en-US" sz="1000" b="1">
            <a:latin typeface="ＭＳ Ｐゴシック"/>
          </a:endParaRPr>
        </a:p>
      </xdr:txBody>
    </xdr:sp>
    <xdr:clientData/>
  </xdr:oneCellAnchor>
  <xdr:twoCellAnchor>
    <xdr:from>
      <xdr:col>23</xdr:col>
      <xdr:colOff>165100</xdr:colOff>
      <xdr:row>50</xdr:row>
      <xdr:rowOff>99695</xdr:rowOff>
    </xdr:from>
    <xdr:to>
      <xdr:col>24</xdr:col>
      <xdr:colOff>152400</xdr:colOff>
      <xdr:row>50</xdr:row>
      <xdr:rowOff>99695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72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167005</xdr:rowOff>
    </xdr:from>
    <xdr:to>
      <xdr:col>24</xdr:col>
      <xdr:colOff>63500</xdr:colOff>
      <xdr:row>59</xdr:row>
      <xdr:rowOff>10160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1011110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157480</xdr:rowOff>
    </xdr:from>
    <xdr:ext cx="529590" cy="26352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58680"/>
          <a:ext cx="52959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54,079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133985</xdr:rowOff>
    </xdr:from>
    <xdr:to>
      <xdr:col>24</xdr:col>
      <xdr:colOff>114300</xdr:colOff>
      <xdr:row>58</xdr:row>
      <xdr:rowOff>60960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90663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166370</xdr:rowOff>
    </xdr:from>
    <xdr:to>
      <xdr:col>19</xdr:col>
      <xdr:colOff>177800</xdr:colOff>
      <xdr:row>59</xdr:row>
      <xdr:rowOff>10160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1011047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8255</xdr:rowOff>
    </xdr:from>
    <xdr:to>
      <xdr:col>20</xdr:col>
      <xdr:colOff>38100</xdr:colOff>
      <xdr:row>57</xdr:row>
      <xdr:rowOff>113665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8090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130175</xdr:rowOff>
    </xdr:from>
    <xdr:ext cx="528955" cy="26860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29965" y="9559925"/>
          <a:ext cx="52895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65,190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166370</xdr:rowOff>
    </xdr:from>
    <xdr:to>
      <xdr:col>15</xdr:col>
      <xdr:colOff>50800</xdr:colOff>
      <xdr:row>58</xdr:row>
      <xdr:rowOff>168910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101104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99060</xdr:rowOff>
    </xdr:from>
    <xdr:to>
      <xdr:col>15</xdr:col>
      <xdr:colOff>101600</xdr:colOff>
      <xdr:row>58</xdr:row>
      <xdr:rowOff>26035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7171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43815</xdr:rowOff>
    </xdr:from>
    <xdr:ext cx="528955" cy="26352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0965" y="9645015"/>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57,159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52070</xdr:rowOff>
    </xdr:from>
    <xdr:to>
      <xdr:col>10</xdr:col>
      <xdr:colOff>114300</xdr:colOff>
      <xdr:row>58</xdr:row>
      <xdr:rowOff>168910</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996170"/>
          <a:ext cx="889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136525</xdr:rowOff>
    </xdr:from>
    <xdr:to>
      <xdr:col>10</xdr:col>
      <xdr:colOff>165100</xdr:colOff>
      <xdr:row>58</xdr:row>
      <xdr:rowOff>64135</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9091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81280</xdr:rowOff>
    </xdr:from>
    <xdr:ext cx="528955" cy="26924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1965" y="9682480"/>
          <a:ext cx="52895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53,835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138430</xdr:rowOff>
    </xdr:from>
    <xdr:to>
      <xdr:col>6</xdr:col>
      <xdr:colOff>38100</xdr:colOff>
      <xdr:row>58</xdr:row>
      <xdr:rowOff>66040</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9110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83820</xdr:rowOff>
    </xdr:from>
    <xdr:ext cx="528955" cy="26924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2965" y="9685020"/>
          <a:ext cx="52895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53,639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83185</xdr:rowOff>
    </xdr:from>
    <xdr:ext cx="762000" cy="26924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83185</xdr:rowOff>
    </xdr:from>
    <xdr:ext cx="756920" cy="26924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41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83185</xdr:rowOff>
    </xdr:from>
    <xdr:ext cx="756920" cy="269240"/>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41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83185</xdr:rowOff>
    </xdr:from>
    <xdr:ext cx="756920" cy="26924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41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83185</xdr:rowOff>
    </xdr:from>
    <xdr:ext cx="756920" cy="269240"/>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41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58</xdr:row>
      <xdr:rowOff>114300</xdr:rowOff>
    </xdr:from>
    <xdr:to>
      <xdr:col>24</xdr:col>
      <xdr:colOff>114300</xdr:colOff>
      <xdr:row>59</xdr:row>
      <xdr:rowOff>41910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100584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25400</xdr:rowOff>
    </xdr:from>
    <xdr:ext cx="529590" cy="26860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969500"/>
          <a:ext cx="52959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40,091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135255</xdr:rowOff>
    </xdr:from>
    <xdr:to>
      <xdr:col>20</xdr:col>
      <xdr:colOff>38100</xdr:colOff>
      <xdr:row>59</xdr:row>
      <xdr:rowOff>62230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1007935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59</xdr:row>
      <xdr:rowOff>53340</xdr:rowOff>
    </xdr:from>
    <xdr:ext cx="528955" cy="26352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29965" y="1016889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113665</xdr:rowOff>
    </xdr:from>
    <xdr:to>
      <xdr:col>15</xdr:col>
      <xdr:colOff>101600</xdr:colOff>
      <xdr:row>59</xdr:row>
      <xdr:rowOff>41275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100577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31750</xdr:rowOff>
    </xdr:from>
    <xdr:ext cx="528955" cy="262890"/>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0965" y="10147300"/>
          <a:ext cx="5289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116205</xdr:rowOff>
    </xdr:from>
    <xdr:to>
      <xdr:col>10</xdr:col>
      <xdr:colOff>165100</xdr:colOff>
      <xdr:row>59</xdr:row>
      <xdr:rowOff>43815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100603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34290</xdr:rowOff>
    </xdr:from>
    <xdr:ext cx="528955" cy="269240"/>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1965" y="10149840"/>
          <a:ext cx="52895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39,915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171450</xdr:rowOff>
    </xdr:from>
    <xdr:to>
      <xdr:col>6</xdr:col>
      <xdr:colOff>38100</xdr:colOff>
      <xdr:row>58</xdr:row>
      <xdr:rowOff>104775</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94410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95250</xdr:rowOff>
    </xdr:from>
    <xdr:ext cx="528955" cy="26860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2965" y="10039350"/>
          <a:ext cx="52895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59055</xdr:rowOff>
    </xdr:from>
    <xdr:to>
      <xdr:col>28</xdr:col>
      <xdr:colOff>114300</xdr:colOff>
      <xdr:row>65</xdr:row>
      <xdr:rowOff>33020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60405"/>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59055</xdr:rowOff>
    </xdr:from>
    <xdr:to>
      <xdr:col>12</xdr:col>
      <xdr:colOff>127000</xdr:colOff>
      <xdr:row>66</xdr:row>
      <xdr:rowOff>145415</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3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92075</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7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59055</xdr:rowOff>
    </xdr:from>
    <xdr:to>
      <xdr:col>18</xdr:col>
      <xdr:colOff>0</xdr:colOff>
      <xdr:row>66</xdr:row>
      <xdr:rowOff>145415</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3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92075</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7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59055</xdr:rowOff>
    </xdr:from>
    <xdr:to>
      <xdr:col>24</xdr:col>
      <xdr:colOff>0</xdr:colOff>
      <xdr:row>66</xdr:row>
      <xdr:rowOff>145415</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3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92075</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7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192,925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26035</xdr:rowOff>
    </xdr:from>
    <xdr:to>
      <xdr:col>28</xdr:col>
      <xdr:colOff>114300</xdr:colOff>
      <xdr:row>81</xdr:row>
      <xdr:rowOff>86360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635"/>
          <a:ext cx="468630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6985</xdr:rowOff>
    </xdr:from>
    <xdr:ext cx="344170" cy="228600"/>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4135"/>
          <a:ext cx="34417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86360</xdr:rowOff>
    </xdr:from>
    <xdr:to>
      <xdr:col>28</xdr:col>
      <xdr:colOff>114300</xdr:colOff>
      <xdr:row>81</xdr:row>
      <xdr:rowOff>86360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3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116205</xdr:rowOff>
    </xdr:from>
    <xdr:ext cx="526415" cy="269240"/>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505" y="13832205"/>
          <a:ext cx="52641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79</xdr:row>
      <xdr:rowOff>46355</xdr:rowOff>
    </xdr:from>
    <xdr:to>
      <xdr:col>28</xdr:col>
      <xdr:colOff>114300</xdr:colOff>
      <xdr:row>79</xdr:row>
      <xdr:rowOff>46355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909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76835</xdr:rowOff>
    </xdr:from>
    <xdr:ext cx="526415" cy="26352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505" y="13449935"/>
          <a:ext cx="5264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77</xdr:row>
      <xdr:rowOff>6985</xdr:rowOff>
    </xdr:from>
    <xdr:to>
      <xdr:col>28</xdr:col>
      <xdr:colOff>114300</xdr:colOff>
      <xdr:row>77</xdr:row>
      <xdr:rowOff>6985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36830</xdr:rowOff>
    </xdr:from>
    <xdr:ext cx="594995" cy="269240"/>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370" y="13067030"/>
          <a:ext cx="5949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145415</xdr:rowOff>
    </xdr:from>
    <xdr:to>
      <xdr:col>28</xdr:col>
      <xdr:colOff>114300</xdr:colOff>
      <xdr:row>74</xdr:row>
      <xdr:rowOff>145415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327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171450</xdr:rowOff>
    </xdr:from>
    <xdr:ext cx="594995" cy="269240"/>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370" y="12687300"/>
          <a:ext cx="5949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105410</xdr:rowOff>
    </xdr:from>
    <xdr:to>
      <xdr:col>28</xdr:col>
      <xdr:colOff>114300</xdr:colOff>
      <xdr:row>72</xdr:row>
      <xdr:rowOff>105410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9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135890</xdr:rowOff>
    </xdr:from>
    <xdr:ext cx="594995" cy="262890"/>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370" y="12308840"/>
          <a:ext cx="5949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70</xdr:row>
      <xdr:rowOff>66040</xdr:rowOff>
    </xdr:from>
    <xdr:to>
      <xdr:col>28</xdr:col>
      <xdr:colOff>114300</xdr:colOff>
      <xdr:row>70</xdr:row>
      <xdr:rowOff>66040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75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95885</xdr:rowOff>
    </xdr:from>
    <xdr:ext cx="594995" cy="26860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370" y="11925935"/>
          <a:ext cx="59499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68</xdr:row>
      <xdr:rowOff>26035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56515</xdr:rowOff>
    </xdr:from>
    <xdr:ext cx="594995" cy="26352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370" y="11543665"/>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81</xdr:row>
      <xdr:rowOff>86360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635"/>
          <a:ext cx="468630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20320</xdr:rowOff>
    </xdr:from>
    <xdr:to>
      <xdr:col>24</xdr:col>
      <xdr:colOff>62865</xdr:colOff>
      <xdr:row>78</xdr:row>
      <xdr:rowOff>118745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21820"/>
          <a:ext cx="127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122555</xdr:rowOff>
    </xdr:from>
    <xdr:ext cx="529590" cy="26352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95655"/>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98,001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118745</xdr:rowOff>
    </xdr:from>
    <xdr:to>
      <xdr:col>24</xdr:col>
      <xdr:colOff>152400</xdr:colOff>
      <xdr:row>78</xdr:row>
      <xdr:rowOff>118745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91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143510</xdr:rowOff>
    </xdr:from>
    <xdr:ext cx="593725" cy="26352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802110"/>
          <a:ext cx="5937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213,460</a:t>
          </a:r>
          <a:endParaRPr kumimoji="1" lang="ja-JP" altLang="en-US" sz="1000" b="1">
            <a:latin typeface="ＭＳ Ｐゴシック"/>
          </a:endParaRPr>
        </a:p>
      </xdr:txBody>
    </xdr:sp>
    <xdr:clientData/>
  </xdr:oneCellAnchor>
  <xdr:twoCellAnchor>
    <xdr:from>
      <xdr:col>23</xdr:col>
      <xdr:colOff>165100</xdr:colOff>
      <xdr:row>70</xdr:row>
      <xdr:rowOff>20320</xdr:rowOff>
    </xdr:from>
    <xdr:to>
      <xdr:col>24</xdr:col>
      <xdr:colOff>152400</xdr:colOff>
      <xdr:row>70</xdr:row>
      <xdr:rowOff>20320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21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164465</xdr:rowOff>
    </xdr:from>
    <xdr:to>
      <xdr:col>24</xdr:col>
      <xdr:colOff>63500</xdr:colOff>
      <xdr:row>77</xdr:row>
      <xdr:rowOff>78105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194665"/>
          <a:ext cx="8382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27940</xdr:rowOff>
    </xdr:from>
    <xdr:ext cx="593725" cy="26860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86690"/>
          <a:ext cx="593725" cy="2686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129,659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4445</xdr:rowOff>
    </xdr:from>
    <xdr:to>
      <xdr:col>24</xdr:col>
      <xdr:colOff>114300</xdr:colOff>
      <xdr:row>76</xdr:row>
      <xdr:rowOff>110490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034645"/>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50165</xdr:rowOff>
    </xdr:from>
    <xdr:to>
      <xdr:col>19</xdr:col>
      <xdr:colOff>177800</xdr:colOff>
      <xdr:row>77</xdr:row>
      <xdr:rowOff>78105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908300" y="1325181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81915</xdr:rowOff>
    </xdr:from>
    <xdr:to>
      <xdr:col>20</xdr:col>
      <xdr:colOff>38100</xdr:colOff>
      <xdr:row>77</xdr:row>
      <xdr:rowOff>9525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1121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26035</xdr:rowOff>
    </xdr:from>
    <xdr:ext cx="598170" cy="26860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580" y="12884785"/>
          <a:ext cx="59817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123,786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50165</xdr:rowOff>
    </xdr:from>
    <xdr:to>
      <xdr:col>15</xdr:col>
      <xdr:colOff>50800</xdr:colOff>
      <xdr:row>77</xdr:row>
      <xdr:rowOff>66675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25181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71755</xdr:rowOff>
    </xdr:from>
    <xdr:to>
      <xdr:col>15</xdr:col>
      <xdr:colOff>101600</xdr:colOff>
      <xdr:row>76</xdr:row>
      <xdr:rowOff>171450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1019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17780</xdr:rowOff>
    </xdr:from>
    <xdr:ext cx="598170" cy="26352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580" y="12876530"/>
          <a:ext cx="5981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124,525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66675</xdr:rowOff>
    </xdr:from>
    <xdr:to>
      <xdr:col>10</xdr:col>
      <xdr:colOff>114300</xdr:colOff>
      <xdr:row>77</xdr:row>
      <xdr:rowOff>123190</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26832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106045</xdr:rowOff>
    </xdr:from>
    <xdr:to>
      <xdr:col>10</xdr:col>
      <xdr:colOff>165100</xdr:colOff>
      <xdr:row>77</xdr:row>
      <xdr:rowOff>33655</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62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50800</xdr:rowOff>
    </xdr:from>
    <xdr:ext cx="598170" cy="26924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580" y="12909550"/>
          <a:ext cx="59817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121,953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25400</xdr:rowOff>
    </xdr:from>
    <xdr:to>
      <xdr:col>6</xdr:col>
      <xdr:colOff>38100</xdr:colOff>
      <xdr:row>77</xdr:row>
      <xdr:rowOff>130810</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2705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148590</xdr:rowOff>
    </xdr:from>
    <xdr:ext cx="598170" cy="26924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580" y="13007340"/>
          <a:ext cx="59817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83185</xdr:rowOff>
    </xdr:from>
    <xdr:ext cx="762000" cy="26924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83185</xdr:rowOff>
    </xdr:from>
    <xdr:ext cx="756920" cy="26924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70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83185</xdr:rowOff>
    </xdr:from>
    <xdr:ext cx="756920" cy="269240"/>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70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83185</xdr:rowOff>
    </xdr:from>
    <xdr:ext cx="756920" cy="26924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70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83185</xdr:rowOff>
    </xdr:from>
    <xdr:ext cx="756920" cy="269240"/>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70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112395</xdr:rowOff>
    </xdr:from>
    <xdr:to>
      <xdr:col>24</xdr:col>
      <xdr:colOff>114300</xdr:colOff>
      <xdr:row>77</xdr:row>
      <xdr:rowOff>39370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14259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89535</xdr:rowOff>
    </xdr:from>
    <xdr:ext cx="593725" cy="26352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119735"/>
          <a:ext cx="5937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121,507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24765</xdr:rowOff>
    </xdr:from>
    <xdr:to>
      <xdr:col>20</xdr:col>
      <xdr:colOff>38100</xdr:colOff>
      <xdr:row>77</xdr:row>
      <xdr:rowOff>130175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22641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121285</xdr:rowOff>
    </xdr:from>
    <xdr:ext cx="598170" cy="26352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580" y="13322935"/>
          <a:ext cx="5981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114,622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171450</xdr:rowOff>
    </xdr:from>
    <xdr:to>
      <xdr:col>15</xdr:col>
      <xdr:colOff>101600</xdr:colOff>
      <xdr:row>77</xdr:row>
      <xdr:rowOff>102870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20165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93345</xdr:rowOff>
    </xdr:from>
    <xdr:ext cx="598170" cy="26860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580" y="13294995"/>
          <a:ext cx="59817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116,722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13970</xdr:rowOff>
    </xdr:from>
    <xdr:to>
      <xdr:col>10</xdr:col>
      <xdr:colOff>165100</xdr:colOff>
      <xdr:row>77</xdr:row>
      <xdr:rowOff>119380</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21562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111125</xdr:rowOff>
    </xdr:from>
    <xdr:ext cx="598170" cy="26352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580" y="13312775"/>
          <a:ext cx="5981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115,425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70485</xdr:rowOff>
    </xdr:from>
    <xdr:to>
      <xdr:col>6</xdr:col>
      <xdr:colOff>38100</xdr:colOff>
      <xdr:row>77</xdr:row>
      <xdr:rowOff>171450</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27213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167005</xdr:rowOff>
    </xdr:from>
    <xdr:ext cx="598170" cy="262890"/>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580" y="13368655"/>
          <a:ext cx="5981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111,158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59055</xdr:rowOff>
    </xdr:from>
    <xdr:to>
      <xdr:col>28</xdr:col>
      <xdr:colOff>114300</xdr:colOff>
      <xdr:row>85</xdr:row>
      <xdr:rowOff>33020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9405"/>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59055</xdr:rowOff>
    </xdr:from>
    <xdr:to>
      <xdr:col>12</xdr:col>
      <xdr:colOff>127000</xdr:colOff>
      <xdr:row>86</xdr:row>
      <xdr:rowOff>145415</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2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92075</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6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59055</xdr:rowOff>
    </xdr:from>
    <xdr:to>
      <xdr:col>18</xdr:col>
      <xdr:colOff>0</xdr:colOff>
      <xdr:row>86</xdr:row>
      <xdr:rowOff>145415</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2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92075</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6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59055</xdr:rowOff>
    </xdr:from>
    <xdr:to>
      <xdr:col>24</xdr:col>
      <xdr:colOff>0</xdr:colOff>
      <xdr:row>86</xdr:row>
      <xdr:rowOff>145415</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2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92075</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6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37,589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26035</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635"/>
          <a:ext cx="4686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6985</xdr:rowOff>
    </xdr:from>
    <xdr:ext cx="344170" cy="228600"/>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3135"/>
          <a:ext cx="34417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285" cy="25336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080" y="17256760"/>
          <a:ext cx="248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26415" cy="259080"/>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505" y="169303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26415" cy="25336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505" y="16603345"/>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26415" cy="259080"/>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505" y="162769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26415" cy="25336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505" y="15951200"/>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995" cy="2584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9525</xdr:rowOff>
    </xdr:from>
    <xdr:to>
      <xdr:col>28</xdr:col>
      <xdr:colOff>114300</xdr:colOff>
      <xdr:row>90</xdr:row>
      <xdr:rowOff>9525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400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39370</xdr:rowOff>
    </xdr:from>
    <xdr:ext cx="594995" cy="269240"/>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370" y="15298420"/>
          <a:ext cx="5949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88</xdr:row>
      <xdr:rowOff>26035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56515</xdr:rowOff>
    </xdr:from>
    <xdr:ext cx="594995" cy="26352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370" y="14972665"/>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635"/>
          <a:ext cx="4686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93345</xdr:rowOff>
    </xdr:from>
    <xdr:to>
      <xdr:col>24</xdr:col>
      <xdr:colOff>62865</xdr:colOff>
      <xdr:row>99</xdr:row>
      <xdr:rowOff>129540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23845"/>
          <a:ext cx="1270" cy="1579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133350</xdr:rowOff>
    </xdr:from>
    <xdr:ext cx="529590" cy="25336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10690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18,131</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129540</xdr:rowOff>
    </xdr:from>
    <xdr:to>
      <xdr:col>24</xdr:col>
      <xdr:colOff>152400</xdr:colOff>
      <xdr:row>99</xdr:row>
      <xdr:rowOff>129540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103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38100</xdr:rowOff>
    </xdr:from>
    <xdr:ext cx="593725" cy="269240"/>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97150"/>
          <a:ext cx="59372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115,035</a:t>
          </a:r>
          <a:endParaRPr kumimoji="1" lang="ja-JP" altLang="en-US" sz="1000" b="1">
            <a:latin typeface="ＭＳ Ｐゴシック"/>
          </a:endParaRPr>
        </a:p>
      </xdr:txBody>
    </xdr:sp>
    <xdr:clientData/>
  </xdr:oneCellAnchor>
  <xdr:twoCellAnchor>
    <xdr:from>
      <xdr:col>23</xdr:col>
      <xdr:colOff>165100</xdr:colOff>
      <xdr:row>90</xdr:row>
      <xdr:rowOff>93345</xdr:rowOff>
    </xdr:from>
    <xdr:to>
      <xdr:col>24</xdr:col>
      <xdr:colOff>152400</xdr:colOff>
      <xdr:row>90</xdr:row>
      <xdr:rowOff>93345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23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48260</xdr:rowOff>
    </xdr:from>
    <xdr:to>
      <xdr:col>24</xdr:col>
      <xdr:colOff>63500</xdr:colOff>
      <xdr:row>99</xdr:row>
      <xdr:rowOff>67310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3797300" y="1702181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46990</xdr:rowOff>
    </xdr:from>
    <xdr:ext cx="529590" cy="259080"/>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677640"/>
          <a:ext cx="529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31,953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98</xdr:row>
      <xdr:rowOff>24130</xdr:rowOff>
    </xdr:from>
    <xdr:to>
      <xdr:col>24</xdr:col>
      <xdr:colOff>114300</xdr:colOff>
      <xdr:row>98</xdr:row>
      <xdr:rowOff>125730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8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64135</xdr:rowOff>
    </xdr:from>
    <xdr:to>
      <xdr:col>19</xdr:col>
      <xdr:colOff>177800</xdr:colOff>
      <xdr:row>99</xdr:row>
      <xdr:rowOff>48260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908300" y="16523335"/>
          <a:ext cx="889000" cy="498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36195</xdr:rowOff>
    </xdr:from>
    <xdr:to>
      <xdr:col>20</xdr:col>
      <xdr:colOff>38100</xdr:colOff>
      <xdr:row>98</xdr:row>
      <xdr:rowOff>137795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83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154940</xdr:rowOff>
    </xdr:from>
    <xdr:ext cx="528955" cy="25336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29965" y="166141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31,219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64135</xdr:rowOff>
    </xdr:from>
    <xdr:to>
      <xdr:col>15</xdr:col>
      <xdr:colOff>50800</xdr:colOff>
      <xdr:row>97</xdr:row>
      <xdr:rowOff>125730</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6523335"/>
          <a:ext cx="889000" cy="233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168910</xdr:rowOff>
    </xdr:from>
    <xdr:to>
      <xdr:col>15</xdr:col>
      <xdr:colOff>101600</xdr:colOff>
      <xdr:row>98</xdr:row>
      <xdr:rowOff>99060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90170</xdr:rowOff>
    </xdr:from>
    <xdr:ext cx="528955"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0965" y="168922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33,586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125730</xdr:rowOff>
    </xdr:from>
    <xdr:to>
      <xdr:col>10</xdr:col>
      <xdr:colOff>114300</xdr:colOff>
      <xdr:row>98</xdr:row>
      <xdr:rowOff>19685</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75638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109220</xdr:rowOff>
    </xdr:from>
    <xdr:to>
      <xdr:col>10</xdr:col>
      <xdr:colOff>165100</xdr:colOff>
      <xdr:row>98</xdr:row>
      <xdr:rowOff>38735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39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29845</xdr:rowOff>
    </xdr:from>
    <xdr:ext cx="528955" cy="25336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1965" y="1683194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12065</xdr:rowOff>
    </xdr:from>
    <xdr:to>
      <xdr:col>6</xdr:col>
      <xdr:colOff>38100</xdr:colOff>
      <xdr:row>98</xdr:row>
      <xdr:rowOff>113665</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1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104775</xdr:rowOff>
    </xdr:from>
    <xdr:ext cx="528955"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2965" y="169068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56920" cy="25908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6920" cy="25908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56920" cy="25908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56920" cy="25908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99</xdr:row>
      <xdr:rowOff>16510</xdr:rowOff>
    </xdr:from>
    <xdr:to>
      <xdr:col>24</xdr:col>
      <xdr:colOff>114300</xdr:colOff>
      <xdr:row>99</xdr:row>
      <xdr:rowOff>118110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99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102870</xdr:rowOff>
    </xdr:from>
    <xdr:ext cx="529590" cy="259080"/>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9049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21,949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168910</xdr:rowOff>
    </xdr:from>
    <xdr:to>
      <xdr:col>20</xdr:col>
      <xdr:colOff>38100</xdr:colOff>
      <xdr:row>99</xdr:row>
      <xdr:rowOff>99060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97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90170</xdr:rowOff>
    </xdr:from>
    <xdr:ext cx="528955" cy="259080"/>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29965" y="170637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13335</xdr:rowOff>
    </xdr:from>
    <xdr:to>
      <xdr:col>15</xdr:col>
      <xdr:colOff>101600</xdr:colOff>
      <xdr:row>96</xdr:row>
      <xdr:rowOff>114935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47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132080</xdr:rowOff>
    </xdr:from>
    <xdr:ext cx="528955" cy="25336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0965" y="162483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74930</xdr:rowOff>
    </xdr:from>
    <xdr:to>
      <xdr:col>10</xdr:col>
      <xdr:colOff>165100</xdr:colOff>
      <xdr:row>98</xdr:row>
      <xdr:rowOff>5080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70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21590</xdr:rowOff>
    </xdr:from>
    <xdr:ext cx="528955" cy="259080"/>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1965" y="164807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39,355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140335</xdr:rowOff>
    </xdr:from>
    <xdr:to>
      <xdr:col>6</xdr:col>
      <xdr:colOff>38100</xdr:colOff>
      <xdr:row>98</xdr:row>
      <xdr:rowOff>70485</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7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86995</xdr:rowOff>
    </xdr:from>
    <xdr:ext cx="528955" cy="25336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2965" y="1654619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35,364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59055</xdr:rowOff>
    </xdr:from>
    <xdr:to>
      <xdr:col>59</xdr:col>
      <xdr:colOff>50800</xdr:colOff>
      <xdr:row>25</xdr:row>
      <xdr:rowOff>33020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2405"/>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59055</xdr:rowOff>
    </xdr:from>
    <xdr:to>
      <xdr:col>43</xdr:col>
      <xdr:colOff>63500</xdr:colOff>
      <xdr:row>26</xdr:row>
      <xdr:rowOff>145415</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5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92075</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9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59055</xdr:rowOff>
    </xdr:from>
    <xdr:to>
      <xdr:col>48</xdr:col>
      <xdr:colOff>127000</xdr:colOff>
      <xdr:row>26</xdr:row>
      <xdr:rowOff>145415</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5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92075</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9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59055</xdr:rowOff>
    </xdr:from>
    <xdr:to>
      <xdr:col>54</xdr:col>
      <xdr:colOff>127000</xdr:colOff>
      <xdr:row>26</xdr:row>
      <xdr:rowOff>145415</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5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92075</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9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26035</xdr:rowOff>
    </xdr:from>
    <xdr:to>
      <xdr:col>59</xdr:col>
      <xdr:colOff>50800</xdr:colOff>
      <xdr:row>41</xdr:row>
      <xdr:rowOff>86360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635"/>
          <a:ext cx="468630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6985</xdr:rowOff>
    </xdr:from>
    <xdr:ext cx="344170" cy="228600"/>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6135"/>
          <a:ext cx="34417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86360</xdr:rowOff>
    </xdr:from>
    <xdr:to>
      <xdr:col>59</xdr:col>
      <xdr:colOff>50800</xdr:colOff>
      <xdr:row>41</xdr:row>
      <xdr:rowOff>86360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5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102870</xdr:rowOff>
    </xdr:from>
    <xdr:to>
      <xdr:col>59</xdr:col>
      <xdr:colOff>50800</xdr:colOff>
      <xdr:row>39</xdr:row>
      <xdr:rowOff>102870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894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133350</xdr:rowOff>
    </xdr:from>
    <xdr:ext cx="248285" cy="262890"/>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080" y="6648450"/>
          <a:ext cx="2482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119380</xdr:rowOff>
    </xdr:from>
    <xdr:to>
      <xdr:col>59</xdr:col>
      <xdr:colOff>50800</xdr:colOff>
      <xdr:row>37</xdr:row>
      <xdr:rowOff>119380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4630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149860</xdr:rowOff>
    </xdr:from>
    <xdr:ext cx="466725" cy="269240"/>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640" y="6322060"/>
          <a:ext cx="46672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136525</xdr:rowOff>
    </xdr:from>
    <xdr:to>
      <xdr:col>59</xdr:col>
      <xdr:colOff>50800</xdr:colOff>
      <xdr:row>35</xdr:row>
      <xdr:rowOff>136525</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1372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167005</xdr:rowOff>
    </xdr:from>
    <xdr:ext cx="466725" cy="262890"/>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640" y="5996305"/>
          <a:ext cx="4667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153670</xdr:rowOff>
    </xdr:from>
    <xdr:to>
      <xdr:col>59</xdr:col>
      <xdr:colOff>50800</xdr:colOff>
      <xdr:row>33</xdr:row>
      <xdr:rowOff>153670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8115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6725" cy="26352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640" y="5664200"/>
          <a:ext cx="4667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170815</xdr:rowOff>
    </xdr:from>
    <xdr:to>
      <xdr:col>59</xdr:col>
      <xdr:colOff>50800</xdr:colOff>
      <xdr:row>31</xdr:row>
      <xdr:rowOff>170815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4857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22860</xdr:rowOff>
    </xdr:from>
    <xdr:ext cx="466725" cy="269240"/>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640" y="5337810"/>
          <a:ext cx="46672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9525</xdr:rowOff>
    </xdr:from>
    <xdr:to>
      <xdr:col>59</xdr:col>
      <xdr:colOff>50800</xdr:colOff>
      <xdr:row>30</xdr:row>
      <xdr:rowOff>9525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1530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39370</xdr:rowOff>
    </xdr:from>
    <xdr:ext cx="466725" cy="269240"/>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640" y="5011420"/>
          <a:ext cx="46672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28</xdr:row>
      <xdr:rowOff>26035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56515</xdr:rowOff>
    </xdr:from>
    <xdr:ext cx="466725" cy="26352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640" y="4685665"/>
          <a:ext cx="4667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41</xdr:row>
      <xdr:rowOff>86360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635"/>
          <a:ext cx="468630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31</xdr:row>
      <xdr:rowOff>38735</xdr:rowOff>
    </xdr:from>
    <xdr:to>
      <xdr:col>54</xdr:col>
      <xdr:colOff>186690</xdr:colOff>
      <xdr:row>39</xdr:row>
      <xdr:rowOff>102870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3690" y="5353685"/>
          <a:ext cx="0" cy="1435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106680</xdr:rowOff>
    </xdr:from>
    <xdr:ext cx="244475" cy="269240"/>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93230"/>
          <a:ext cx="24447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102870</xdr:rowOff>
    </xdr:from>
    <xdr:to>
      <xdr:col>55</xdr:col>
      <xdr:colOff>88900</xdr:colOff>
      <xdr:row>39</xdr:row>
      <xdr:rowOff>102870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89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161290</xdr:rowOff>
    </xdr:from>
    <xdr:ext cx="464820" cy="26860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133340"/>
          <a:ext cx="46482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4,389</a:t>
          </a:r>
          <a:endParaRPr kumimoji="1" lang="ja-JP" altLang="en-US" sz="1000" b="1">
            <a:latin typeface="ＭＳ Ｐゴシック"/>
          </a:endParaRPr>
        </a:p>
      </xdr:txBody>
    </xdr:sp>
    <xdr:clientData/>
  </xdr:oneCellAnchor>
  <xdr:twoCellAnchor>
    <xdr:from>
      <xdr:col>54</xdr:col>
      <xdr:colOff>101600</xdr:colOff>
      <xdr:row>31</xdr:row>
      <xdr:rowOff>38735</xdr:rowOff>
    </xdr:from>
    <xdr:to>
      <xdr:col>55</xdr:col>
      <xdr:colOff>88900</xdr:colOff>
      <xdr:row>31</xdr:row>
      <xdr:rowOff>38735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353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102870</xdr:rowOff>
    </xdr:from>
    <xdr:to>
      <xdr:col>55</xdr:col>
      <xdr:colOff>0</xdr:colOff>
      <xdr:row>39</xdr:row>
      <xdr:rowOff>102870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9639300" y="67894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102235</xdr:rowOff>
    </xdr:from>
    <xdr:ext cx="373380" cy="262890"/>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445885"/>
          <a:ext cx="373380"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78740</xdr:rowOff>
    </xdr:from>
    <xdr:to>
      <xdr:col>55</xdr:col>
      <xdr:colOff>50800</xdr:colOff>
      <xdr:row>39</xdr:row>
      <xdr:rowOff>6350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5938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102870</xdr:rowOff>
    </xdr:from>
    <xdr:to>
      <xdr:col>50</xdr:col>
      <xdr:colOff>114300</xdr:colOff>
      <xdr:row>39</xdr:row>
      <xdr:rowOff>102870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8750300" y="67894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86995</xdr:rowOff>
    </xdr:from>
    <xdr:to>
      <xdr:col>50</xdr:col>
      <xdr:colOff>165100</xdr:colOff>
      <xdr:row>39</xdr:row>
      <xdr:rowOff>14605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6020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31750</xdr:rowOff>
    </xdr:from>
    <xdr:ext cx="373380" cy="26289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70" y="6375400"/>
          <a:ext cx="37338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102870</xdr:rowOff>
    </xdr:from>
    <xdr:to>
      <xdr:col>45</xdr:col>
      <xdr:colOff>177800</xdr:colOff>
      <xdr:row>39</xdr:row>
      <xdr:rowOff>102870</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7861300" y="67894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66675</xdr:rowOff>
    </xdr:from>
    <xdr:to>
      <xdr:col>46</xdr:col>
      <xdr:colOff>38100</xdr:colOff>
      <xdr:row>38</xdr:row>
      <xdr:rowOff>171450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58177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11430</xdr:rowOff>
    </xdr:from>
    <xdr:ext cx="373380" cy="26924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70" y="6355080"/>
          <a:ext cx="37338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80010</xdr:rowOff>
    </xdr:from>
    <xdr:to>
      <xdr:col>41</xdr:col>
      <xdr:colOff>50800</xdr:colOff>
      <xdr:row>39</xdr:row>
      <xdr:rowOff>102870</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972300" y="67665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67945</xdr:rowOff>
    </xdr:from>
    <xdr:to>
      <xdr:col>41</xdr:col>
      <xdr:colOff>101600</xdr:colOff>
      <xdr:row>38</xdr:row>
      <xdr:rowOff>171450</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58304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13335</xdr:rowOff>
    </xdr:from>
    <xdr:ext cx="373380" cy="26924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70" y="6356985"/>
          <a:ext cx="37338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33655</xdr:rowOff>
    </xdr:from>
    <xdr:to>
      <xdr:col>36</xdr:col>
      <xdr:colOff>165100</xdr:colOff>
      <xdr:row>38</xdr:row>
      <xdr:rowOff>139065</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54875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156210</xdr:rowOff>
    </xdr:from>
    <xdr:ext cx="373380" cy="26352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70" y="6328410"/>
          <a:ext cx="37338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83185</xdr:rowOff>
    </xdr:from>
    <xdr:ext cx="762000" cy="269240"/>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83185</xdr:rowOff>
    </xdr:from>
    <xdr:ext cx="756920" cy="269240"/>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12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83185</xdr:rowOff>
    </xdr:from>
    <xdr:ext cx="756920" cy="269240"/>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12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83185</xdr:rowOff>
    </xdr:from>
    <xdr:ext cx="756920" cy="269240"/>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12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83185</xdr:rowOff>
    </xdr:from>
    <xdr:ext cx="756920" cy="269240"/>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12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50165</xdr:rowOff>
    </xdr:from>
    <xdr:to>
      <xdr:col>55</xdr:col>
      <xdr:colOff>50800</xdr:colOff>
      <xdr:row>39</xdr:row>
      <xdr:rowOff>155575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73671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139700</xdr:rowOff>
    </xdr:from>
    <xdr:ext cx="244475" cy="269240"/>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654800"/>
          <a:ext cx="24447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50165</xdr:rowOff>
    </xdr:from>
    <xdr:to>
      <xdr:col>50</xdr:col>
      <xdr:colOff>165100</xdr:colOff>
      <xdr:row>39</xdr:row>
      <xdr:rowOff>155575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73671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146685</xdr:rowOff>
    </xdr:from>
    <xdr:ext cx="243840" cy="26352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514840" y="6833235"/>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39</xdr:row>
      <xdr:rowOff>50165</xdr:rowOff>
    </xdr:from>
    <xdr:to>
      <xdr:col>46</xdr:col>
      <xdr:colOff>38100</xdr:colOff>
      <xdr:row>39</xdr:row>
      <xdr:rowOff>155575</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73671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146685</xdr:rowOff>
    </xdr:from>
    <xdr:ext cx="243840" cy="26352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625840" y="6833235"/>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50165</xdr:rowOff>
    </xdr:from>
    <xdr:to>
      <xdr:col>41</xdr:col>
      <xdr:colOff>101600</xdr:colOff>
      <xdr:row>39</xdr:row>
      <xdr:rowOff>155575</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73671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146685</xdr:rowOff>
    </xdr:from>
    <xdr:ext cx="243840" cy="26352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736840" y="6833235"/>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39</xdr:row>
      <xdr:rowOff>26670</xdr:rowOff>
    </xdr:from>
    <xdr:to>
      <xdr:col>36</xdr:col>
      <xdr:colOff>165100</xdr:colOff>
      <xdr:row>39</xdr:row>
      <xdr:rowOff>132715</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713220"/>
          <a:ext cx="10160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147955</xdr:colOff>
      <xdr:row>39</xdr:row>
      <xdr:rowOff>123190</xdr:rowOff>
    </xdr:from>
    <xdr:ext cx="313690" cy="26352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815455" y="6809740"/>
          <a:ext cx="3136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59055</xdr:rowOff>
    </xdr:from>
    <xdr:to>
      <xdr:col>59</xdr:col>
      <xdr:colOff>50800</xdr:colOff>
      <xdr:row>45</xdr:row>
      <xdr:rowOff>33020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31405"/>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59055</xdr:rowOff>
    </xdr:from>
    <xdr:to>
      <xdr:col>43</xdr:col>
      <xdr:colOff>63500</xdr:colOff>
      <xdr:row>46</xdr:row>
      <xdr:rowOff>145415</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4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92075</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8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59055</xdr:rowOff>
    </xdr:from>
    <xdr:to>
      <xdr:col>48</xdr:col>
      <xdr:colOff>127000</xdr:colOff>
      <xdr:row>46</xdr:row>
      <xdr:rowOff>145415</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4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92075</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8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59055</xdr:rowOff>
    </xdr:from>
    <xdr:to>
      <xdr:col>54</xdr:col>
      <xdr:colOff>127000</xdr:colOff>
      <xdr:row>46</xdr:row>
      <xdr:rowOff>145415</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4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92075</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8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26035</xdr:rowOff>
    </xdr:from>
    <xdr:to>
      <xdr:col>59</xdr:col>
      <xdr:colOff>50800</xdr:colOff>
      <xdr:row>61</xdr:row>
      <xdr:rowOff>86360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635"/>
          <a:ext cx="468630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6985</xdr:rowOff>
    </xdr:from>
    <xdr:ext cx="344170" cy="228600"/>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5135"/>
          <a:ext cx="34417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86360</xdr:rowOff>
    </xdr:from>
    <xdr:to>
      <xdr:col>59</xdr:col>
      <xdr:colOff>50800</xdr:colOff>
      <xdr:row>61</xdr:row>
      <xdr:rowOff>86360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4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102870</xdr:rowOff>
    </xdr:from>
    <xdr:to>
      <xdr:col>59</xdr:col>
      <xdr:colOff>50800</xdr:colOff>
      <xdr:row>59</xdr:row>
      <xdr:rowOff>102870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2184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133350</xdr:rowOff>
    </xdr:from>
    <xdr:ext cx="248285" cy="262890"/>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080" y="10077450"/>
          <a:ext cx="2482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119380</xdr:rowOff>
    </xdr:from>
    <xdr:to>
      <xdr:col>59</xdr:col>
      <xdr:colOff>50800</xdr:colOff>
      <xdr:row>57</xdr:row>
      <xdr:rowOff>119380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8920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149860</xdr:rowOff>
    </xdr:from>
    <xdr:ext cx="526415" cy="269240"/>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505" y="9751060"/>
          <a:ext cx="52641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136525</xdr:rowOff>
    </xdr:from>
    <xdr:to>
      <xdr:col>59</xdr:col>
      <xdr:colOff>50800</xdr:colOff>
      <xdr:row>55</xdr:row>
      <xdr:rowOff>136525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5662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167005</xdr:rowOff>
    </xdr:from>
    <xdr:ext cx="526415" cy="262890"/>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505" y="9425305"/>
          <a:ext cx="5264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153670</xdr:rowOff>
    </xdr:from>
    <xdr:to>
      <xdr:col>59</xdr:col>
      <xdr:colOff>50800</xdr:colOff>
      <xdr:row>53</xdr:row>
      <xdr:rowOff>153670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2405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26415" cy="26352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505" y="9093200"/>
          <a:ext cx="5264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170815</xdr:rowOff>
    </xdr:from>
    <xdr:to>
      <xdr:col>59</xdr:col>
      <xdr:colOff>50800</xdr:colOff>
      <xdr:row>51</xdr:row>
      <xdr:rowOff>170815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9147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22860</xdr:rowOff>
    </xdr:from>
    <xdr:ext cx="526415" cy="269240"/>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505" y="8766810"/>
          <a:ext cx="52641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9525</xdr:rowOff>
    </xdr:from>
    <xdr:to>
      <xdr:col>59</xdr:col>
      <xdr:colOff>50800</xdr:colOff>
      <xdr:row>50</xdr:row>
      <xdr:rowOff>9525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5820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39370</xdr:rowOff>
    </xdr:from>
    <xdr:ext cx="594995" cy="269240"/>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08370" y="8440420"/>
          <a:ext cx="5949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48</xdr:row>
      <xdr:rowOff>26035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604000" y="8255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56515</xdr:rowOff>
    </xdr:from>
    <xdr:ext cx="594995" cy="26352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008370" y="8114665"/>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61</xdr:row>
      <xdr:rowOff>86360</xdr:rowOff>
    </xdr:to>
    <xdr:sp macro="" textlink="">
      <xdr:nvSpPr>
        <xdr:cNvPr id="353" name="農林水産業費グラフ枠">
          <a:extLst>
            <a:ext uri="{FF2B5EF4-FFF2-40B4-BE49-F238E27FC236}">
              <a16:creationId xmlns:a16="http://schemas.microsoft.com/office/drawing/2014/main" id="{00000000-0008-0000-0700-000061010000}"/>
            </a:ext>
          </a:extLst>
        </xdr:cNvPr>
        <xdr:cNvSpPr/>
      </xdr:nvSpPr>
      <xdr:spPr>
        <a:xfrm>
          <a:off x="6604000" y="8255635"/>
          <a:ext cx="468630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50</xdr:row>
      <xdr:rowOff>35560</xdr:rowOff>
    </xdr:from>
    <xdr:to>
      <xdr:col>54</xdr:col>
      <xdr:colOff>186690</xdr:colOff>
      <xdr:row>59</xdr:row>
      <xdr:rowOff>93980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10473690" y="8608060"/>
          <a:ext cx="0" cy="1601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98425</xdr:rowOff>
    </xdr:from>
    <xdr:ext cx="373380" cy="262890"/>
    <xdr:sp macro="" textlink="">
      <xdr:nvSpPr>
        <xdr:cNvPr id="355" name="農林水産業費最小値テキスト">
          <a:extLst>
            <a:ext uri="{FF2B5EF4-FFF2-40B4-BE49-F238E27FC236}">
              <a16:creationId xmlns:a16="http://schemas.microsoft.com/office/drawing/2014/main" id="{00000000-0008-0000-0700-000063010000}"/>
            </a:ext>
          </a:extLst>
        </xdr:cNvPr>
        <xdr:cNvSpPr txBox="1"/>
      </xdr:nvSpPr>
      <xdr:spPr>
        <a:xfrm>
          <a:off x="10528300" y="10213975"/>
          <a:ext cx="37338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491</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93980</xdr:rowOff>
    </xdr:from>
    <xdr:to>
      <xdr:col>55</xdr:col>
      <xdr:colOff>88900</xdr:colOff>
      <xdr:row>59</xdr:row>
      <xdr:rowOff>93980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10209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158115</xdr:rowOff>
    </xdr:from>
    <xdr:ext cx="529590" cy="263525"/>
    <xdr:sp macro="" textlink="">
      <xdr:nvSpPr>
        <xdr:cNvPr id="357" name="農林水産業費最大値テキスト">
          <a:extLst>
            <a:ext uri="{FF2B5EF4-FFF2-40B4-BE49-F238E27FC236}">
              <a16:creationId xmlns:a16="http://schemas.microsoft.com/office/drawing/2014/main" id="{00000000-0008-0000-0700-000065010000}"/>
            </a:ext>
          </a:extLst>
        </xdr:cNvPr>
        <xdr:cNvSpPr txBox="1"/>
      </xdr:nvSpPr>
      <xdr:spPr>
        <a:xfrm>
          <a:off x="10528300" y="8387715"/>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98,456</a:t>
          </a:r>
          <a:endParaRPr kumimoji="1" lang="ja-JP" altLang="en-US" sz="1000" b="1">
            <a:latin typeface="ＭＳ Ｐゴシック"/>
          </a:endParaRPr>
        </a:p>
      </xdr:txBody>
    </xdr:sp>
    <xdr:clientData/>
  </xdr:oneCellAnchor>
  <xdr:twoCellAnchor>
    <xdr:from>
      <xdr:col>54</xdr:col>
      <xdr:colOff>101600</xdr:colOff>
      <xdr:row>50</xdr:row>
      <xdr:rowOff>35560</xdr:rowOff>
    </xdr:from>
    <xdr:to>
      <xdr:col>55</xdr:col>
      <xdr:colOff>88900</xdr:colOff>
      <xdr:row>50</xdr:row>
      <xdr:rowOff>35560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10388600" y="8608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52070</xdr:rowOff>
    </xdr:from>
    <xdr:to>
      <xdr:col>55</xdr:col>
      <xdr:colOff>0</xdr:colOff>
      <xdr:row>59</xdr:row>
      <xdr:rowOff>53975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9639300" y="1016762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79375</xdr:rowOff>
    </xdr:from>
    <xdr:ext cx="529590" cy="263525"/>
    <xdr:sp macro="" textlink="">
      <xdr:nvSpPr>
        <xdr:cNvPr id="360" name="農林水産業費平均値テキスト">
          <a:extLst>
            <a:ext uri="{FF2B5EF4-FFF2-40B4-BE49-F238E27FC236}">
              <a16:creationId xmlns:a16="http://schemas.microsoft.com/office/drawing/2014/main" id="{00000000-0008-0000-0700-000068010000}"/>
            </a:ext>
          </a:extLst>
        </xdr:cNvPr>
        <xdr:cNvSpPr txBox="1"/>
      </xdr:nvSpPr>
      <xdr:spPr>
        <a:xfrm>
          <a:off x="10528300" y="9852025"/>
          <a:ext cx="52959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10,184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55245</xdr:rowOff>
    </xdr:from>
    <xdr:to>
      <xdr:col>55</xdr:col>
      <xdr:colOff>50800</xdr:colOff>
      <xdr:row>58</xdr:row>
      <xdr:rowOff>160655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10426700" y="999934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53975</xdr:rowOff>
    </xdr:from>
    <xdr:to>
      <xdr:col>50</xdr:col>
      <xdr:colOff>114300</xdr:colOff>
      <xdr:row>59</xdr:row>
      <xdr:rowOff>60960</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8750300" y="101695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33655</xdr:rowOff>
    </xdr:from>
    <xdr:to>
      <xdr:col>50</xdr:col>
      <xdr:colOff>165100</xdr:colOff>
      <xdr:row>58</xdr:row>
      <xdr:rowOff>139065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9588500" y="997775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156210</xdr:rowOff>
    </xdr:from>
    <xdr:ext cx="528955" cy="26352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1965" y="975741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59</xdr:row>
      <xdr:rowOff>60325</xdr:rowOff>
    </xdr:from>
    <xdr:to>
      <xdr:col>45</xdr:col>
      <xdr:colOff>177800</xdr:colOff>
      <xdr:row>59</xdr:row>
      <xdr:rowOff>60960</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a:off x="7861300" y="101758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42545</xdr:rowOff>
    </xdr:from>
    <xdr:to>
      <xdr:col>46</xdr:col>
      <xdr:colOff>38100</xdr:colOff>
      <xdr:row>58</xdr:row>
      <xdr:rowOff>147955</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8699500" y="998664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164465</xdr:rowOff>
    </xdr:from>
    <xdr:ext cx="528955" cy="26860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2965" y="9765665"/>
          <a:ext cx="52895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59</xdr:row>
      <xdr:rowOff>60325</xdr:rowOff>
    </xdr:from>
    <xdr:to>
      <xdr:col>41</xdr:col>
      <xdr:colOff>50800</xdr:colOff>
      <xdr:row>59</xdr:row>
      <xdr:rowOff>66675</xdr:rowOff>
    </xdr:to>
    <xdr:cxnSp macro="">
      <xdr:nvCxnSpPr>
        <xdr:cNvPr id="368" name="直線コネクタ 367">
          <a:extLst>
            <a:ext uri="{FF2B5EF4-FFF2-40B4-BE49-F238E27FC236}">
              <a16:creationId xmlns:a16="http://schemas.microsoft.com/office/drawing/2014/main" id="{00000000-0008-0000-0700-000070010000}"/>
            </a:ext>
          </a:extLst>
        </xdr:cNvPr>
        <xdr:cNvCxnSpPr/>
      </xdr:nvCxnSpPr>
      <xdr:spPr>
        <a:xfrm flipV="1">
          <a:off x="6972300" y="1017587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46990</xdr:rowOff>
    </xdr:from>
    <xdr:to>
      <xdr:col>41</xdr:col>
      <xdr:colOff>101600</xdr:colOff>
      <xdr:row>58</xdr:row>
      <xdr:rowOff>152400</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7810500" y="999109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169545</xdr:rowOff>
    </xdr:from>
    <xdr:ext cx="528955" cy="262890"/>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3965" y="9770745"/>
          <a:ext cx="5289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70485</xdr:rowOff>
    </xdr:from>
    <xdr:to>
      <xdr:col>36</xdr:col>
      <xdr:colOff>165100</xdr:colOff>
      <xdr:row>58</xdr:row>
      <xdr:rowOff>171450</xdr:rowOff>
    </xdr:to>
    <xdr:sp macro="" textlink="">
      <xdr:nvSpPr>
        <xdr:cNvPr id="371" name="フローチャート: 判断 370">
          <a:extLst>
            <a:ext uri="{FF2B5EF4-FFF2-40B4-BE49-F238E27FC236}">
              <a16:creationId xmlns:a16="http://schemas.microsoft.com/office/drawing/2014/main" id="{00000000-0008-0000-0700-000073010000}"/>
            </a:ext>
          </a:extLst>
        </xdr:cNvPr>
        <xdr:cNvSpPr/>
      </xdr:nvSpPr>
      <xdr:spPr>
        <a:xfrm>
          <a:off x="6921500" y="1001458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57</xdr:row>
      <xdr:rowOff>15240</xdr:rowOff>
    </xdr:from>
    <xdr:ext cx="469265" cy="269240"/>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350" y="9787890"/>
          <a:ext cx="4692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83185</xdr:rowOff>
    </xdr:from>
    <xdr:ext cx="762000" cy="269240"/>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1028700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83185</xdr:rowOff>
    </xdr:from>
    <xdr:ext cx="756920" cy="269240"/>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48800" y="10541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83185</xdr:rowOff>
    </xdr:from>
    <xdr:ext cx="756920" cy="269240"/>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59800" y="10541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83185</xdr:rowOff>
    </xdr:from>
    <xdr:ext cx="756920" cy="269240"/>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0800" y="10541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83185</xdr:rowOff>
    </xdr:from>
    <xdr:ext cx="756920" cy="269240"/>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1800" y="10541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171450</xdr:rowOff>
    </xdr:from>
    <xdr:to>
      <xdr:col>55</xdr:col>
      <xdr:colOff>50800</xdr:colOff>
      <xdr:row>59</xdr:row>
      <xdr:rowOff>104140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10426700" y="1011555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88265</xdr:rowOff>
    </xdr:from>
    <xdr:ext cx="464820" cy="263525"/>
    <xdr:sp macro="" textlink="">
      <xdr:nvSpPr>
        <xdr:cNvPr id="379" name="農林水産業費該当値テキスト">
          <a:extLst>
            <a:ext uri="{FF2B5EF4-FFF2-40B4-BE49-F238E27FC236}">
              <a16:creationId xmlns:a16="http://schemas.microsoft.com/office/drawing/2014/main" id="{00000000-0008-0000-0700-00007B010000}"/>
            </a:ext>
          </a:extLst>
        </xdr:cNvPr>
        <xdr:cNvSpPr txBox="1"/>
      </xdr:nvSpPr>
      <xdr:spPr>
        <a:xfrm>
          <a:off x="10528300" y="10032365"/>
          <a:ext cx="4648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3,037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59</xdr:row>
      <xdr:rowOff>1270</xdr:rowOff>
    </xdr:from>
    <xdr:to>
      <xdr:col>50</xdr:col>
      <xdr:colOff>165100</xdr:colOff>
      <xdr:row>59</xdr:row>
      <xdr:rowOff>106680</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9588500" y="1011682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59</xdr:row>
      <xdr:rowOff>97790</xdr:rowOff>
    </xdr:from>
    <xdr:ext cx="469265" cy="262890"/>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9404350" y="10213340"/>
          <a:ext cx="46926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59</xdr:row>
      <xdr:rowOff>8890</xdr:rowOff>
    </xdr:from>
    <xdr:to>
      <xdr:col>46</xdr:col>
      <xdr:colOff>38100</xdr:colOff>
      <xdr:row>59</xdr:row>
      <xdr:rowOff>114300</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8699500" y="1012444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59</xdr:row>
      <xdr:rowOff>104775</xdr:rowOff>
    </xdr:from>
    <xdr:ext cx="469265" cy="269240"/>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8515350" y="10220325"/>
          <a:ext cx="4692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59</xdr:row>
      <xdr:rowOff>8255</xdr:rowOff>
    </xdr:from>
    <xdr:to>
      <xdr:col>41</xdr:col>
      <xdr:colOff>101600</xdr:colOff>
      <xdr:row>59</xdr:row>
      <xdr:rowOff>113665</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7810500" y="1012380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59</xdr:row>
      <xdr:rowOff>104140</xdr:rowOff>
    </xdr:from>
    <xdr:ext cx="469265" cy="269240"/>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7626350" y="10219690"/>
          <a:ext cx="4692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59</xdr:row>
      <xdr:rowOff>13970</xdr:rowOff>
    </xdr:from>
    <xdr:to>
      <xdr:col>36</xdr:col>
      <xdr:colOff>165100</xdr:colOff>
      <xdr:row>59</xdr:row>
      <xdr:rowOff>119380</xdr:rowOff>
    </xdr:to>
    <xdr:sp macro="" textlink="">
      <xdr:nvSpPr>
        <xdr:cNvPr id="386" name="楕円 385">
          <a:extLst>
            <a:ext uri="{FF2B5EF4-FFF2-40B4-BE49-F238E27FC236}">
              <a16:creationId xmlns:a16="http://schemas.microsoft.com/office/drawing/2014/main" id="{00000000-0008-0000-0700-000082010000}"/>
            </a:ext>
          </a:extLst>
        </xdr:cNvPr>
        <xdr:cNvSpPr/>
      </xdr:nvSpPr>
      <xdr:spPr>
        <a:xfrm>
          <a:off x="6921500" y="1012952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59</xdr:row>
      <xdr:rowOff>110490</xdr:rowOff>
    </xdr:from>
    <xdr:ext cx="469265" cy="26352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737350" y="10226040"/>
          <a:ext cx="4692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59055</xdr:rowOff>
    </xdr:from>
    <xdr:to>
      <xdr:col>59</xdr:col>
      <xdr:colOff>50800</xdr:colOff>
      <xdr:row>65</xdr:row>
      <xdr:rowOff>33020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0860405"/>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59055</xdr:rowOff>
    </xdr:from>
    <xdr:to>
      <xdr:col>43</xdr:col>
      <xdr:colOff>63500</xdr:colOff>
      <xdr:row>66</xdr:row>
      <xdr:rowOff>145415</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731000" y="11203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92075</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407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59055</xdr:rowOff>
    </xdr:from>
    <xdr:to>
      <xdr:col>48</xdr:col>
      <xdr:colOff>127000</xdr:colOff>
      <xdr:row>66</xdr:row>
      <xdr:rowOff>145415</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7747000" y="11203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92075</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407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59055</xdr:rowOff>
    </xdr:from>
    <xdr:to>
      <xdr:col>54</xdr:col>
      <xdr:colOff>127000</xdr:colOff>
      <xdr:row>66</xdr:row>
      <xdr:rowOff>145415</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8890000" y="11203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92075</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407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26035</xdr:rowOff>
    </xdr:from>
    <xdr:to>
      <xdr:col>59</xdr:col>
      <xdr:colOff>50800</xdr:colOff>
      <xdr:row>81</xdr:row>
      <xdr:rowOff>86360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6604000" y="11684635"/>
          <a:ext cx="468630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6985</xdr:rowOff>
    </xdr:from>
    <xdr:ext cx="344170" cy="228600"/>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565900" y="11494135"/>
          <a:ext cx="34417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86360</xdr:rowOff>
    </xdr:from>
    <xdr:to>
      <xdr:col>59</xdr:col>
      <xdr:colOff>50800</xdr:colOff>
      <xdr:row>81</xdr:row>
      <xdr:rowOff>86360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973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102870</xdr:rowOff>
    </xdr:from>
    <xdr:to>
      <xdr:col>59</xdr:col>
      <xdr:colOff>50800</xdr:colOff>
      <xdr:row>79</xdr:row>
      <xdr:rowOff>102870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6474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133350</xdr:rowOff>
    </xdr:from>
    <xdr:ext cx="248285" cy="262890"/>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355080" y="13506450"/>
          <a:ext cx="24828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119380</xdr:rowOff>
    </xdr:from>
    <xdr:to>
      <xdr:col>59</xdr:col>
      <xdr:colOff>50800</xdr:colOff>
      <xdr:row>77</xdr:row>
      <xdr:rowOff>119380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33210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149860</xdr:rowOff>
    </xdr:from>
    <xdr:ext cx="526415" cy="269240"/>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505" y="13180060"/>
          <a:ext cx="52641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136525</xdr:rowOff>
    </xdr:from>
    <xdr:to>
      <xdr:col>59</xdr:col>
      <xdr:colOff>50800</xdr:colOff>
      <xdr:row>75</xdr:row>
      <xdr:rowOff>136525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9952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167005</xdr:rowOff>
    </xdr:from>
    <xdr:ext cx="526415" cy="262890"/>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505" y="12854305"/>
          <a:ext cx="5264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153670</xdr:rowOff>
    </xdr:from>
    <xdr:to>
      <xdr:col>59</xdr:col>
      <xdr:colOff>50800</xdr:colOff>
      <xdr:row>73</xdr:row>
      <xdr:rowOff>153670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6695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26415" cy="26352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505" y="12522200"/>
          <a:ext cx="5264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170815</xdr:rowOff>
    </xdr:from>
    <xdr:to>
      <xdr:col>59</xdr:col>
      <xdr:colOff>50800</xdr:colOff>
      <xdr:row>71</xdr:row>
      <xdr:rowOff>170815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23437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22860</xdr:rowOff>
    </xdr:from>
    <xdr:ext cx="594995" cy="269240"/>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370" y="12195810"/>
          <a:ext cx="5949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9525</xdr:rowOff>
    </xdr:from>
    <xdr:to>
      <xdr:col>59</xdr:col>
      <xdr:colOff>50800</xdr:colOff>
      <xdr:row>70</xdr:row>
      <xdr:rowOff>9525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604000" y="120110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39370</xdr:rowOff>
    </xdr:from>
    <xdr:ext cx="594995" cy="269240"/>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008370" y="11869420"/>
          <a:ext cx="5949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68</xdr:row>
      <xdr:rowOff>26035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604000" y="11684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56515</xdr:rowOff>
    </xdr:from>
    <xdr:ext cx="594995" cy="26352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008370" y="11543665"/>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81</xdr:row>
      <xdr:rowOff>86360</xdr:rowOff>
    </xdr:to>
    <xdr:sp macro="" textlink="">
      <xdr:nvSpPr>
        <xdr:cNvPr id="412" name="商工費グラフ枠">
          <a:extLst>
            <a:ext uri="{FF2B5EF4-FFF2-40B4-BE49-F238E27FC236}">
              <a16:creationId xmlns:a16="http://schemas.microsoft.com/office/drawing/2014/main" id="{00000000-0008-0000-0700-00009C010000}"/>
            </a:ext>
          </a:extLst>
        </xdr:cNvPr>
        <xdr:cNvSpPr/>
      </xdr:nvSpPr>
      <xdr:spPr>
        <a:xfrm>
          <a:off x="6604000" y="11684635"/>
          <a:ext cx="468630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71</xdr:row>
      <xdr:rowOff>44450</xdr:rowOff>
    </xdr:from>
    <xdr:to>
      <xdr:col>54</xdr:col>
      <xdr:colOff>186690</xdr:colOff>
      <xdr:row>79</xdr:row>
      <xdr:rowOff>92710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10473690" y="12217400"/>
          <a:ext cx="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96520</xdr:rowOff>
    </xdr:from>
    <xdr:ext cx="373380" cy="268605"/>
    <xdr:sp macro="" textlink="">
      <xdr:nvSpPr>
        <xdr:cNvPr id="414" name="商工費最小値テキスト">
          <a:extLst>
            <a:ext uri="{FF2B5EF4-FFF2-40B4-BE49-F238E27FC236}">
              <a16:creationId xmlns:a16="http://schemas.microsoft.com/office/drawing/2014/main" id="{00000000-0008-0000-0700-00009E010000}"/>
            </a:ext>
          </a:extLst>
        </xdr:cNvPr>
        <xdr:cNvSpPr txBox="1"/>
      </xdr:nvSpPr>
      <xdr:spPr>
        <a:xfrm>
          <a:off x="10528300" y="13641070"/>
          <a:ext cx="37338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842</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92710</xdr:rowOff>
    </xdr:from>
    <xdr:to>
      <xdr:col>55</xdr:col>
      <xdr:colOff>88900</xdr:colOff>
      <xdr:row>79</xdr:row>
      <xdr:rowOff>92710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10388600" y="13637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167005</xdr:rowOff>
    </xdr:from>
    <xdr:ext cx="593725" cy="262890"/>
    <xdr:sp macro="" textlink="">
      <xdr:nvSpPr>
        <xdr:cNvPr id="416" name="商工費最大値テキスト">
          <a:extLst>
            <a:ext uri="{FF2B5EF4-FFF2-40B4-BE49-F238E27FC236}">
              <a16:creationId xmlns:a16="http://schemas.microsoft.com/office/drawing/2014/main" id="{00000000-0008-0000-0700-0000A0010000}"/>
            </a:ext>
          </a:extLst>
        </xdr:cNvPr>
        <xdr:cNvSpPr txBox="1"/>
      </xdr:nvSpPr>
      <xdr:spPr>
        <a:xfrm>
          <a:off x="10528300" y="11997055"/>
          <a:ext cx="5937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131,148</a:t>
          </a:r>
          <a:endParaRPr kumimoji="1" lang="ja-JP" altLang="en-US" sz="1000" b="1">
            <a:latin typeface="ＭＳ Ｐゴシック"/>
          </a:endParaRPr>
        </a:p>
      </xdr:txBody>
    </xdr:sp>
    <xdr:clientData/>
  </xdr:oneCellAnchor>
  <xdr:twoCellAnchor>
    <xdr:from>
      <xdr:col>54</xdr:col>
      <xdr:colOff>101600</xdr:colOff>
      <xdr:row>71</xdr:row>
      <xdr:rowOff>44450</xdr:rowOff>
    </xdr:from>
    <xdr:to>
      <xdr:col>55</xdr:col>
      <xdr:colOff>88900</xdr:colOff>
      <xdr:row>71</xdr:row>
      <xdr:rowOff>44450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10388600" y="1221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57150</xdr:rowOff>
    </xdr:from>
    <xdr:to>
      <xdr:col>55</xdr:col>
      <xdr:colOff>0</xdr:colOff>
      <xdr:row>79</xdr:row>
      <xdr:rowOff>69215</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9639300" y="1360170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171450</xdr:rowOff>
    </xdr:from>
    <xdr:ext cx="464820" cy="269240"/>
    <xdr:sp macro="" textlink="">
      <xdr:nvSpPr>
        <xdr:cNvPr id="419" name="商工費平均値テキスト">
          <a:extLst>
            <a:ext uri="{FF2B5EF4-FFF2-40B4-BE49-F238E27FC236}">
              <a16:creationId xmlns:a16="http://schemas.microsoft.com/office/drawing/2014/main" id="{00000000-0008-0000-0700-0000A3010000}"/>
            </a:ext>
          </a:extLst>
        </xdr:cNvPr>
        <xdr:cNvSpPr txBox="1"/>
      </xdr:nvSpPr>
      <xdr:spPr>
        <a:xfrm>
          <a:off x="10528300" y="13373100"/>
          <a:ext cx="46482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150495</xdr:rowOff>
    </xdr:from>
    <xdr:to>
      <xdr:col>55</xdr:col>
      <xdr:colOff>50800</xdr:colOff>
      <xdr:row>79</xdr:row>
      <xdr:rowOff>78105</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10426700" y="135235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57150</xdr:rowOff>
    </xdr:from>
    <xdr:to>
      <xdr:col>50</xdr:col>
      <xdr:colOff>114300</xdr:colOff>
      <xdr:row>79</xdr:row>
      <xdr:rowOff>63500</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8750300" y="136017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151765</xdr:rowOff>
    </xdr:from>
    <xdr:to>
      <xdr:col>50</xdr:col>
      <xdr:colOff>165100</xdr:colOff>
      <xdr:row>79</xdr:row>
      <xdr:rowOff>79375</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9588500" y="135248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77</xdr:row>
      <xdr:rowOff>95885</xdr:rowOff>
    </xdr:from>
    <xdr:ext cx="469265" cy="26860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350" y="13297535"/>
          <a:ext cx="4692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53975</xdr:rowOff>
    </xdr:from>
    <xdr:to>
      <xdr:col>45</xdr:col>
      <xdr:colOff>177800</xdr:colOff>
      <xdr:row>79</xdr:row>
      <xdr:rowOff>63500</xdr:rowOff>
    </xdr:to>
    <xdr:cxnSp macro="">
      <xdr:nvCxnSpPr>
        <xdr:cNvPr id="424" name="直線コネクタ 423">
          <a:extLst>
            <a:ext uri="{FF2B5EF4-FFF2-40B4-BE49-F238E27FC236}">
              <a16:creationId xmlns:a16="http://schemas.microsoft.com/office/drawing/2014/main" id="{00000000-0008-0000-0700-0000A8010000}"/>
            </a:ext>
          </a:extLst>
        </xdr:cNvPr>
        <xdr:cNvCxnSpPr/>
      </xdr:nvCxnSpPr>
      <xdr:spPr>
        <a:xfrm>
          <a:off x="7861300" y="135985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158750</xdr:rowOff>
    </xdr:from>
    <xdr:to>
      <xdr:col>46</xdr:col>
      <xdr:colOff>38100</xdr:colOff>
      <xdr:row>79</xdr:row>
      <xdr:rowOff>86360</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8699500" y="135318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77</xdr:row>
      <xdr:rowOff>103505</xdr:rowOff>
    </xdr:from>
    <xdr:ext cx="469265" cy="269240"/>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350" y="13305155"/>
          <a:ext cx="4692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53975</xdr:rowOff>
    </xdr:from>
    <xdr:to>
      <xdr:col>41</xdr:col>
      <xdr:colOff>50800</xdr:colOff>
      <xdr:row>79</xdr:row>
      <xdr:rowOff>63500</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flipV="1">
          <a:off x="6972300" y="135985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158750</xdr:rowOff>
    </xdr:from>
    <xdr:to>
      <xdr:col>41</xdr:col>
      <xdr:colOff>101600</xdr:colOff>
      <xdr:row>79</xdr:row>
      <xdr:rowOff>86360</xdr:rowOff>
    </xdr:to>
    <xdr:sp macro="" textlink="">
      <xdr:nvSpPr>
        <xdr:cNvPr id="428" name="フローチャート: 判断 427">
          <a:extLst>
            <a:ext uri="{FF2B5EF4-FFF2-40B4-BE49-F238E27FC236}">
              <a16:creationId xmlns:a16="http://schemas.microsoft.com/office/drawing/2014/main" id="{00000000-0008-0000-0700-0000AC010000}"/>
            </a:ext>
          </a:extLst>
        </xdr:cNvPr>
        <xdr:cNvSpPr/>
      </xdr:nvSpPr>
      <xdr:spPr>
        <a:xfrm>
          <a:off x="7810500" y="135318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77</xdr:row>
      <xdr:rowOff>103505</xdr:rowOff>
    </xdr:from>
    <xdr:ext cx="469265" cy="269240"/>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350" y="13305155"/>
          <a:ext cx="4692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154940</xdr:rowOff>
    </xdr:from>
    <xdr:to>
      <xdr:col>36</xdr:col>
      <xdr:colOff>165100</xdr:colOff>
      <xdr:row>79</xdr:row>
      <xdr:rowOff>81915</xdr:rowOff>
    </xdr:to>
    <xdr:sp macro="" textlink="">
      <xdr:nvSpPr>
        <xdr:cNvPr id="430" name="フローチャート: 判断 429">
          <a:extLst>
            <a:ext uri="{FF2B5EF4-FFF2-40B4-BE49-F238E27FC236}">
              <a16:creationId xmlns:a16="http://schemas.microsoft.com/office/drawing/2014/main" id="{00000000-0008-0000-0700-0000AE010000}"/>
            </a:ext>
          </a:extLst>
        </xdr:cNvPr>
        <xdr:cNvSpPr/>
      </xdr:nvSpPr>
      <xdr:spPr>
        <a:xfrm>
          <a:off x="6921500" y="1352804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77</xdr:row>
      <xdr:rowOff>99060</xdr:rowOff>
    </xdr:from>
    <xdr:ext cx="469265" cy="262890"/>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350" y="13300710"/>
          <a:ext cx="46926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83185</xdr:rowOff>
    </xdr:from>
    <xdr:ext cx="762000" cy="269240"/>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1028700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83185</xdr:rowOff>
    </xdr:from>
    <xdr:ext cx="756920" cy="269240"/>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48800" y="13970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83185</xdr:rowOff>
    </xdr:from>
    <xdr:ext cx="756920" cy="269240"/>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59800" y="13970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83185</xdr:rowOff>
    </xdr:from>
    <xdr:ext cx="756920" cy="269240"/>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70800" y="13970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83185</xdr:rowOff>
    </xdr:from>
    <xdr:ext cx="756920" cy="269240"/>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81800" y="13970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79</xdr:row>
      <xdr:rowOff>16510</xdr:rowOff>
    </xdr:from>
    <xdr:to>
      <xdr:col>55</xdr:col>
      <xdr:colOff>50800</xdr:colOff>
      <xdr:row>79</xdr:row>
      <xdr:rowOff>121920</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10426700" y="1356106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127635</xdr:rowOff>
    </xdr:from>
    <xdr:ext cx="464820" cy="268605"/>
    <xdr:sp macro="" textlink="">
      <xdr:nvSpPr>
        <xdr:cNvPr id="438" name="商工費該当値テキスト">
          <a:extLst>
            <a:ext uri="{FF2B5EF4-FFF2-40B4-BE49-F238E27FC236}">
              <a16:creationId xmlns:a16="http://schemas.microsoft.com/office/drawing/2014/main" id="{00000000-0008-0000-0700-0000B6010000}"/>
            </a:ext>
          </a:extLst>
        </xdr:cNvPr>
        <xdr:cNvSpPr txBox="1"/>
      </xdr:nvSpPr>
      <xdr:spPr>
        <a:xfrm>
          <a:off x="10528300" y="13500735"/>
          <a:ext cx="46482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2,940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79</xdr:row>
      <xdr:rowOff>4445</xdr:rowOff>
    </xdr:from>
    <xdr:to>
      <xdr:col>50</xdr:col>
      <xdr:colOff>165100</xdr:colOff>
      <xdr:row>79</xdr:row>
      <xdr:rowOff>110490</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9588500" y="13548995"/>
          <a:ext cx="10160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100965</xdr:rowOff>
    </xdr:from>
    <xdr:ext cx="469265" cy="262890"/>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9404350" y="13645515"/>
          <a:ext cx="46926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79</xdr:row>
      <xdr:rowOff>10795</xdr:rowOff>
    </xdr:from>
    <xdr:to>
      <xdr:col>46</xdr:col>
      <xdr:colOff>38100</xdr:colOff>
      <xdr:row>79</xdr:row>
      <xdr:rowOff>116205</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8699500" y="1355534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106680</xdr:rowOff>
    </xdr:from>
    <xdr:ext cx="469265" cy="269240"/>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8515350" y="13651230"/>
          <a:ext cx="4692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79</xdr:row>
      <xdr:rowOff>1270</xdr:rowOff>
    </xdr:from>
    <xdr:to>
      <xdr:col>41</xdr:col>
      <xdr:colOff>101600</xdr:colOff>
      <xdr:row>79</xdr:row>
      <xdr:rowOff>106680</xdr:rowOff>
    </xdr:to>
    <xdr:sp macro="" textlink="">
      <xdr:nvSpPr>
        <xdr:cNvPr id="443" name="楕円 442">
          <a:extLst>
            <a:ext uri="{FF2B5EF4-FFF2-40B4-BE49-F238E27FC236}">
              <a16:creationId xmlns:a16="http://schemas.microsoft.com/office/drawing/2014/main" id="{00000000-0008-0000-0700-0000BB010000}"/>
            </a:ext>
          </a:extLst>
        </xdr:cNvPr>
        <xdr:cNvSpPr/>
      </xdr:nvSpPr>
      <xdr:spPr>
        <a:xfrm>
          <a:off x="7810500" y="1354582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98425</xdr:rowOff>
    </xdr:from>
    <xdr:ext cx="469265" cy="262890"/>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7626350" y="13642975"/>
          <a:ext cx="46926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79</xdr:row>
      <xdr:rowOff>10795</xdr:rowOff>
    </xdr:from>
    <xdr:to>
      <xdr:col>36</xdr:col>
      <xdr:colOff>165100</xdr:colOff>
      <xdr:row>79</xdr:row>
      <xdr:rowOff>116205</xdr:rowOff>
    </xdr:to>
    <xdr:sp macro="" textlink="">
      <xdr:nvSpPr>
        <xdr:cNvPr id="445" name="楕円 444">
          <a:extLst>
            <a:ext uri="{FF2B5EF4-FFF2-40B4-BE49-F238E27FC236}">
              <a16:creationId xmlns:a16="http://schemas.microsoft.com/office/drawing/2014/main" id="{00000000-0008-0000-0700-0000BD010000}"/>
            </a:ext>
          </a:extLst>
        </xdr:cNvPr>
        <xdr:cNvSpPr/>
      </xdr:nvSpPr>
      <xdr:spPr>
        <a:xfrm>
          <a:off x="6921500" y="1355534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106680</xdr:rowOff>
    </xdr:from>
    <xdr:ext cx="469265" cy="269240"/>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737350" y="13651230"/>
          <a:ext cx="4692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59055</xdr:rowOff>
    </xdr:from>
    <xdr:to>
      <xdr:col>59</xdr:col>
      <xdr:colOff>50800</xdr:colOff>
      <xdr:row>85</xdr:row>
      <xdr:rowOff>33020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4289405"/>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59055</xdr:rowOff>
    </xdr:from>
    <xdr:to>
      <xdr:col>43</xdr:col>
      <xdr:colOff>63500</xdr:colOff>
      <xdr:row>86</xdr:row>
      <xdr:rowOff>145415</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731000" y="14632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92075</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731000" y="14836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59055</xdr:rowOff>
    </xdr:from>
    <xdr:to>
      <xdr:col>48</xdr:col>
      <xdr:colOff>127000</xdr:colOff>
      <xdr:row>86</xdr:row>
      <xdr:rowOff>145415</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7747000" y="14632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92075</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7747000" y="14836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59055</xdr:rowOff>
    </xdr:from>
    <xdr:to>
      <xdr:col>54</xdr:col>
      <xdr:colOff>127000</xdr:colOff>
      <xdr:row>86</xdr:row>
      <xdr:rowOff>145415</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8890000" y="14632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92075</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id="{00000000-0008-0000-0700-0000C5010000}"/>
            </a:ext>
          </a:extLst>
        </xdr:cNvPr>
        <xdr:cNvSpPr/>
      </xdr:nvSpPr>
      <xdr:spPr>
        <a:xfrm>
          <a:off x="8890000" y="14836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44,017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26035</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id="{00000000-0008-0000-0700-0000C6010000}"/>
            </a:ext>
          </a:extLst>
        </xdr:cNvPr>
        <xdr:cNvSpPr/>
      </xdr:nvSpPr>
      <xdr:spPr>
        <a:xfrm>
          <a:off x="6604000" y="15113635"/>
          <a:ext cx="4686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6985</xdr:rowOff>
    </xdr:from>
    <xdr:ext cx="344170" cy="228600"/>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565900" y="14923135"/>
          <a:ext cx="34417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8285" cy="25336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355080" y="16799560"/>
          <a:ext cx="248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4995" cy="25336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370" y="1634236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4995" cy="25336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370" y="1588516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145415</xdr:rowOff>
    </xdr:from>
    <xdr:to>
      <xdr:col>59</xdr:col>
      <xdr:colOff>50800</xdr:colOff>
      <xdr:row>90</xdr:row>
      <xdr:rowOff>145415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5759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171450</xdr:rowOff>
    </xdr:from>
    <xdr:ext cx="594995" cy="265430"/>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370" y="15430500"/>
          <a:ext cx="5949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88</xdr:row>
      <xdr:rowOff>26035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56515</xdr:rowOff>
    </xdr:from>
    <xdr:ext cx="594995" cy="26352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370" y="14972665"/>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635"/>
          <a:ext cx="4686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90</xdr:row>
      <xdr:rowOff>78740</xdr:rowOff>
    </xdr:from>
    <xdr:to>
      <xdr:col>54</xdr:col>
      <xdr:colOff>186690</xdr:colOff>
      <xdr:row>98</xdr:row>
      <xdr:rowOff>109220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3690" y="1550924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112395</xdr:rowOff>
    </xdr:from>
    <xdr:ext cx="529590" cy="25336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1449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13,554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109220</xdr:rowOff>
    </xdr:from>
    <xdr:to>
      <xdr:col>55</xdr:col>
      <xdr:colOff>88900</xdr:colOff>
      <xdr:row>98</xdr:row>
      <xdr:rowOff>109220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11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22860</xdr:rowOff>
    </xdr:from>
    <xdr:ext cx="593725" cy="269240"/>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281910"/>
          <a:ext cx="59372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627,967</a:t>
          </a:r>
          <a:endParaRPr kumimoji="1" lang="ja-JP" altLang="en-US" sz="1000" b="1">
            <a:latin typeface="ＭＳ Ｐゴシック"/>
          </a:endParaRPr>
        </a:p>
      </xdr:txBody>
    </xdr:sp>
    <xdr:clientData/>
  </xdr:oneCellAnchor>
  <xdr:twoCellAnchor>
    <xdr:from>
      <xdr:col>54</xdr:col>
      <xdr:colOff>101600</xdr:colOff>
      <xdr:row>90</xdr:row>
      <xdr:rowOff>78740</xdr:rowOff>
    </xdr:from>
    <xdr:to>
      <xdr:col>55</xdr:col>
      <xdr:colOff>88900</xdr:colOff>
      <xdr:row>90</xdr:row>
      <xdr:rowOff>78740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09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30480</xdr:rowOff>
    </xdr:from>
    <xdr:to>
      <xdr:col>55</xdr:col>
      <xdr:colOff>0</xdr:colOff>
      <xdr:row>98</xdr:row>
      <xdr:rowOff>40640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83258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149860</xdr:rowOff>
    </xdr:from>
    <xdr:ext cx="529590" cy="259080"/>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780510"/>
          <a:ext cx="529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39,004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171450</xdr:rowOff>
    </xdr:from>
    <xdr:to>
      <xdr:col>55</xdr:col>
      <xdr:colOff>50800</xdr:colOff>
      <xdr:row>98</xdr:row>
      <xdr:rowOff>101600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0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30480</xdr:rowOff>
    </xdr:from>
    <xdr:to>
      <xdr:col>50</xdr:col>
      <xdr:colOff>114300</xdr:colOff>
      <xdr:row>98</xdr:row>
      <xdr:rowOff>42545</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83258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169545</xdr:rowOff>
    </xdr:from>
    <xdr:to>
      <xdr:col>50</xdr:col>
      <xdr:colOff>165100</xdr:colOff>
      <xdr:row>98</xdr:row>
      <xdr:rowOff>99695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0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90805</xdr:rowOff>
    </xdr:from>
    <xdr:ext cx="528955" cy="2584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1965" y="1689290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39,756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42545</xdr:rowOff>
    </xdr:from>
    <xdr:to>
      <xdr:col>45</xdr:col>
      <xdr:colOff>177800</xdr:colOff>
      <xdr:row>98</xdr:row>
      <xdr:rowOff>50800</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84464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167005</xdr:rowOff>
    </xdr:from>
    <xdr:to>
      <xdr:col>46</xdr:col>
      <xdr:colOff>38100</xdr:colOff>
      <xdr:row>98</xdr:row>
      <xdr:rowOff>97790</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797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88265</xdr:rowOff>
    </xdr:from>
    <xdr:ext cx="528955" cy="25336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2965" y="1689036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45085</xdr:rowOff>
    </xdr:from>
    <xdr:to>
      <xdr:col>41</xdr:col>
      <xdr:colOff>50800</xdr:colOff>
      <xdr:row>98</xdr:row>
      <xdr:rowOff>50800</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6972300" y="168471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169545</xdr:rowOff>
    </xdr:from>
    <xdr:to>
      <xdr:col>41</xdr:col>
      <xdr:colOff>101600</xdr:colOff>
      <xdr:row>98</xdr:row>
      <xdr:rowOff>99695</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0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116205</xdr:rowOff>
    </xdr:from>
    <xdr:ext cx="528955" cy="25908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3965" y="165754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39,773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635</xdr:rowOff>
    </xdr:from>
    <xdr:to>
      <xdr:col>36</xdr:col>
      <xdr:colOff>165100</xdr:colOff>
      <xdr:row>98</xdr:row>
      <xdr:rowOff>102235</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0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93345</xdr:rowOff>
    </xdr:from>
    <xdr:ext cx="528955" cy="259080"/>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4965" y="168954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38,704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56920" cy="259080"/>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56920" cy="259080"/>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6920" cy="259080"/>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56920" cy="259080"/>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161290</xdr:rowOff>
    </xdr:from>
    <xdr:to>
      <xdr:col>55</xdr:col>
      <xdr:colOff>50800</xdr:colOff>
      <xdr:row>98</xdr:row>
      <xdr:rowOff>91440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79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120650</xdr:rowOff>
    </xdr:from>
    <xdr:ext cx="529590" cy="25336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579850"/>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43,294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151130</xdr:rowOff>
    </xdr:from>
    <xdr:to>
      <xdr:col>50</xdr:col>
      <xdr:colOff>165100</xdr:colOff>
      <xdr:row>98</xdr:row>
      <xdr:rowOff>81280</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7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97790</xdr:rowOff>
    </xdr:from>
    <xdr:ext cx="528955" cy="25336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1965" y="165569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47,672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163195</xdr:rowOff>
    </xdr:from>
    <xdr:to>
      <xdr:col>46</xdr:col>
      <xdr:colOff>38100</xdr:colOff>
      <xdr:row>98</xdr:row>
      <xdr:rowOff>93345</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79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109855</xdr:rowOff>
    </xdr:from>
    <xdr:ext cx="528955" cy="25336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2965" y="165690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42,511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0</xdr:rowOff>
    </xdr:from>
    <xdr:to>
      <xdr:col>41</xdr:col>
      <xdr:colOff>101600</xdr:colOff>
      <xdr:row>98</xdr:row>
      <xdr:rowOff>101600</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80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92710</xdr:rowOff>
    </xdr:from>
    <xdr:ext cx="528955" cy="259080"/>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3965" y="168948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38,776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166370</xdr:rowOff>
    </xdr:from>
    <xdr:to>
      <xdr:col>36</xdr:col>
      <xdr:colOff>165100</xdr:colOff>
      <xdr:row>98</xdr:row>
      <xdr:rowOff>95885</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797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112395</xdr:rowOff>
    </xdr:from>
    <xdr:ext cx="528955" cy="25336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4965" y="1657159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41,419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59055</xdr:rowOff>
    </xdr:from>
    <xdr:to>
      <xdr:col>89</xdr:col>
      <xdr:colOff>177800</xdr:colOff>
      <xdr:row>25</xdr:row>
      <xdr:rowOff>33020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2405"/>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59055</xdr:rowOff>
    </xdr:from>
    <xdr:to>
      <xdr:col>74</xdr:col>
      <xdr:colOff>0</xdr:colOff>
      <xdr:row>26</xdr:row>
      <xdr:rowOff>145415</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5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92075</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9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59055</xdr:rowOff>
    </xdr:from>
    <xdr:to>
      <xdr:col>79</xdr:col>
      <xdr:colOff>63500</xdr:colOff>
      <xdr:row>26</xdr:row>
      <xdr:rowOff>145415</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5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92075</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9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59055</xdr:rowOff>
    </xdr:from>
    <xdr:to>
      <xdr:col>85</xdr:col>
      <xdr:colOff>63500</xdr:colOff>
      <xdr:row>26</xdr:row>
      <xdr:rowOff>145415</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5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92075</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9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16,049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26035</xdr:rowOff>
    </xdr:from>
    <xdr:to>
      <xdr:col>89</xdr:col>
      <xdr:colOff>177800</xdr:colOff>
      <xdr:row>41</xdr:row>
      <xdr:rowOff>86360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635"/>
          <a:ext cx="468630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6985</xdr:rowOff>
    </xdr:from>
    <xdr:ext cx="344170" cy="228600"/>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6135"/>
          <a:ext cx="34417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86360</xdr:rowOff>
    </xdr:from>
    <xdr:to>
      <xdr:col>89</xdr:col>
      <xdr:colOff>177800</xdr:colOff>
      <xdr:row>41</xdr:row>
      <xdr:rowOff>86360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5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116205</xdr:rowOff>
    </xdr:from>
    <xdr:ext cx="248285" cy="269240"/>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080" y="6974205"/>
          <a:ext cx="2482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46355</xdr:rowOff>
    </xdr:from>
    <xdr:to>
      <xdr:col>89</xdr:col>
      <xdr:colOff>177800</xdr:colOff>
      <xdr:row>39</xdr:row>
      <xdr:rowOff>46355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329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76835</xdr:rowOff>
    </xdr:from>
    <xdr:ext cx="526415" cy="26352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505" y="6591935"/>
          <a:ext cx="5264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6985</xdr:rowOff>
    </xdr:from>
    <xdr:to>
      <xdr:col>89</xdr:col>
      <xdr:colOff>177800</xdr:colOff>
      <xdr:row>37</xdr:row>
      <xdr:rowOff>6985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350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36830</xdr:rowOff>
    </xdr:from>
    <xdr:ext cx="526415" cy="269240"/>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505" y="6209030"/>
          <a:ext cx="52641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145415</xdr:rowOff>
    </xdr:from>
    <xdr:to>
      <xdr:col>89</xdr:col>
      <xdr:colOff>177800</xdr:colOff>
      <xdr:row>34</xdr:row>
      <xdr:rowOff>145415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9747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171450</xdr:rowOff>
    </xdr:from>
    <xdr:ext cx="526415" cy="269240"/>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505" y="5829300"/>
          <a:ext cx="52641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105410</xdr:rowOff>
    </xdr:from>
    <xdr:to>
      <xdr:col>89</xdr:col>
      <xdr:colOff>177800</xdr:colOff>
      <xdr:row>32</xdr:row>
      <xdr:rowOff>105410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591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135890</xdr:rowOff>
    </xdr:from>
    <xdr:ext cx="526415" cy="262890"/>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505" y="5450840"/>
          <a:ext cx="5264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66040</xdr:rowOff>
    </xdr:from>
    <xdr:to>
      <xdr:col>89</xdr:col>
      <xdr:colOff>177800</xdr:colOff>
      <xdr:row>30</xdr:row>
      <xdr:rowOff>66040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2095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95885</xdr:rowOff>
    </xdr:from>
    <xdr:ext cx="526415" cy="26860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505" y="5067935"/>
          <a:ext cx="52641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28</xdr:row>
      <xdr:rowOff>26035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56515</xdr:rowOff>
    </xdr:from>
    <xdr:ext cx="526415" cy="26352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505" y="4685665"/>
          <a:ext cx="52641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41</xdr:row>
      <xdr:rowOff>86360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635"/>
          <a:ext cx="468630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145415</xdr:rowOff>
    </xdr:from>
    <xdr:to>
      <xdr:col>85</xdr:col>
      <xdr:colOff>126365</xdr:colOff>
      <xdr:row>39</xdr:row>
      <xdr:rowOff>76200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460365"/>
          <a:ext cx="1270" cy="1302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80010</xdr:rowOff>
    </xdr:from>
    <xdr:ext cx="464820" cy="269240"/>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766560"/>
          <a:ext cx="4648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9,253</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76200</xdr:rowOff>
    </xdr:from>
    <xdr:to>
      <xdr:col>86</xdr:col>
      <xdr:colOff>25400</xdr:colOff>
      <xdr:row>39</xdr:row>
      <xdr:rowOff>76200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762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89535</xdr:rowOff>
    </xdr:from>
    <xdr:ext cx="529590" cy="26352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5233035"/>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43,494</a:t>
          </a:r>
          <a:endParaRPr kumimoji="1" lang="ja-JP" altLang="en-US" sz="1000" b="1">
            <a:latin typeface="ＭＳ Ｐゴシック"/>
          </a:endParaRPr>
        </a:p>
      </xdr:txBody>
    </xdr:sp>
    <xdr:clientData/>
  </xdr:oneCellAnchor>
  <xdr:twoCellAnchor>
    <xdr:from>
      <xdr:col>85</xdr:col>
      <xdr:colOff>38100</xdr:colOff>
      <xdr:row>31</xdr:row>
      <xdr:rowOff>145415</xdr:rowOff>
    </xdr:from>
    <xdr:to>
      <xdr:col>86</xdr:col>
      <xdr:colOff>25400</xdr:colOff>
      <xdr:row>31</xdr:row>
      <xdr:rowOff>145415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460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24130</xdr:rowOff>
    </xdr:from>
    <xdr:to>
      <xdr:col>85</xdr:col>
      <xdr:colOff>127000</xdr:colOff>
      <xdr:row>38</xdr:row>
      <xdr:rowOff>24765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5481300" y="6367780"/>
          <a:ext cx="83820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80645</xdr:rowOff>
    </xdr:from>
    <xdr:ext cx="529590" cy="269240"/>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252845"/>
          <a:ext cx="52959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17,398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56515</xdr:rowOff>
    </xdr:from>
    <xdr:to>
      <xdr:col>85</xdr:col>
      <xdr:colOff>177800</xdr:colOff>
      <xdr:row>37</xdr:row>
      <xdr:rowOff>161925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40016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24130</xdr:rowOff>
    </xdr:from>
    <xdr:to>
      <xdr:col>81</xdr:col>
      <xdr:colOff>50800</xdr:colOff>
      <xdr:row>38</xdr:row>
      <xdr:rowOff>24130</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4592300" y="6367780"/>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80645</xdr:rowOff>
    </xdr:from>
    <xdr:to>
      <xdr:col>81</xdr:col>
      <xdr:colOff>101600</xdr:colOff>
      <xdr:row>38</xdr:row>
      <xdr:rowOff>8255</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4242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171450</xdr:rowOff>
    </xdr:from>
    <xdr:ext cx="528955" cy="26924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3965" y="6515100"/>
          <a:ext cx="52895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29210</xdr:rowOff>
    </xdr:from>
    <xdr:to>
      <xdr:col>76</xdr:col>
      <xdr:colOff>114300</xdr:colOff>
      <xdr:row>38</xdr:row>
      <xdr:rowOff>24130</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3703300" y="6372860"/>
          <a:ext cx="889000" cy="166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112395</xdr:rowOff>
    </xdr:from>
    <xdr:to>
      <xdr:col>76</xdr:col>
      <xdr:colOff>165100</xdr:colOff>
      <xdr:row>38</xdr:row>
      <xdr:rowOff>39370</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45604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56515</xdr:rowOff>
    </xdr:from>
    <xdr:ext cx="528955" cy="26352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4965" y="6228715"/>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34</xdr:row>
      <xdr:rowOff>93980</xdr:rowOff>
    </xdr:from>
    <xdr:to>
      <xdr:col>71</xdr:col>
      <xdr:colOff>177800</xdr:colOff>
      <xdr:row>37</xdr:row>
      <xdr:rowOff>29210</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a:off x="12814300" y="5923280"/>
          <a:ext cx="889000" cy="449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91440</xdr:rowOff>
    </xdr:from>
    <xdr:to>
      <xdr:col>72</xdr:col>
      <xdr:colOff>38100</xdr:colOff>
      <xdr:row>38</xdr:row>
      <xdr:rowOff>19050</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4350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10160</xdr:rowOff>
    </xdr:from>
    <xdr:ext cx="528955" cy="26352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5965" y="652526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16,509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109220</xdr:rowOff>
    </xdr:from>
    <xdr:to>
      <xdr:col>67</xdr:col>
      <xdr:colOff>101600</xdr:colOff>
      <xdr:row>38</xdr:row>
      <xdr:rowOff>36195</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45287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26670</xdr:rowOff>
    </xdr:from>
    <xdr:ext cx="528955" cy="26860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6965" y="6541770"/>
          <a:ext cx="52895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16,083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83185</xdr:rowOff>
    </xdr:from>
    <xdr:ext cx="762000" cy="269240"/>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83185</xdr:rowOff>
    </xdr:from>
    <xdr:ext cx="756920" cy="269240"/>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12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83185</xdr:rowOff>
    </xdr:from>
    <xdr:ext cx="756920" cy="269240"/>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12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83185</xdr:rowOff>
    </xdr:from>
    <xdr:ext cx="756920" cy="269240"/>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12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83185</xdr:rowOff>
    </xdr:from>
    <xdr:ext cx="756920" cy="269240"/>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12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150495</xdr:rowOff>
    </xdr:from>
    <xdr:to>
      <xdr:col>85</xdr:col>
      <xdr:colOff>177800</xdr:colOff>
      <xdr:row>38</xdr:row>
      <xdr:rowOff>78105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4941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127635</xdr:rowOff>
    </xdr:from>
    <xdr:ext cx="529590" cy="26860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6471285"/>
          <a:ext cx="52959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15,031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149860</xdr:rowOff>
    </xdr:from>
    <xdr:to>
      <xdr:col>81</xdr:col>
      <xdr:colOff>101600</xdr:colOff>
      <xdr:row>37</xdr:row>
      <xdr:rowOff>77470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3220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93980</xdr:rowOff>
    </xdr:from>
    <xdr:ext cx="528955" cy="26860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3965" y="6094730"/>
          <a:ext cx="52895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19,554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149860</xdr:rowOff>
    </xdr:from>
    <xdr:to>
      <xdr:col>76</xdr:col>
      <xdr:colOff>165100</xdr:colOff>
      <xdr:row>38</xdr:row>
      <xdr:rowOff>77470</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4935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67945</xdr:rowOff>
    </xdr:from>
    <xdr:ext cx="528955" cy="262890"/>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4965" y="6583045"/>
          <a:ext cx="5289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15,048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154940</xdr:rowOff>
    </xdr:from>
    <xdr:to>
      <xdr:col>72</xdr:col>
      <xdr:colOff>38100</xdr:colOff>
      <xdr:row>37</xdr:row>
      <xdr:rowOff>81915</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32714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99060</xdr:rowOff>
    </xdr:from>
    <xdr:ext cx="528955" cy="262890"/>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5965" y="6099810"/>
          <a:ext cx="5289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19,441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34</xdr:row>
      <xdr:rowOff>41910</xdr:rowOff>
    </xdr:from>
    <xdr:to>
      <xdr:col>67</xdr:col>
      <xdr:colOff>101600</xdr:colOff>
      <xdr:row>34</xdr:row>
      <xdr:rowOff>147320</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587121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32</xdr:row>
      <xdr:rowOff>163830</xdr:rowOff>
    </xdr:from>
    <xdr:ext cx="528955" cy="26860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6965" y="5650230"/>
          <a:ext cx="52895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31,282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59055</xdr:rowOff>
    </xdr:from>
    <xdr:to>
      <xdr:col>89</xdr:col>
      <xdr:colOff>177800</xdr:colOff>
      <xdr:row>45</xdr:row>
      <xdr:rowOff>33020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31405"/>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59055</xdr:rowOff>
    </xdr:from>
    <xdr:to>
      <xdr:col>74</xdr:col>
      <xdr:colOff>0</xdr:colOff>
      <xdr:row>46</xdr:row>
      <xdr:rowOff>145415</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4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92075</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8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59055</xdr:rowOff>
    </xdr:from>
    <xdr:to>
      <xdr:col>79</xdr:col>
      <xdr:colOff>63500</xdr:colOff>
      <xdr:row>46</xdr:row>
      <xdr:rowOff>145415</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4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92075</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8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59055</xdr:rowOff>
    </xdr:from>
    <xdr:to>
      <xdr:col>85</xdr:col>
      <xdr:colOff>63500</xdr:colOff>
      <xdr:row>46</xdr:row>
      <xdr:rowOff>145415</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4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92075</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8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26035</xdr:rowOff>
    </xdr:from>
    <xdr:to>
      <xdr:col>89</xdr:col>
      <xdr:colOff>177800</xdr:colOff>
      <xdr:row>61</xdr:row>
      <xdr:rowOff>86360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635"/>
          <a:ext cx="468630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6985</xdr:rowOff>
    </xdr:from>
    <xdr:ext cx="344170" cy="228600"/>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5135"/>
          <a:ext cx="34417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86360</xdr:rowOff>
    </xdr:from>
    <xdr:to>
      <xdr:col>89</xdr:col>
      <xdr:colOff>177800</xdr:colOff>
      <xdr:row>61</xdr:row>
      <xdr:rowOff>86360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4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116205</xdr:rowOff>
    </xdr:from>
    <xdr:ext cx="248285" cy="269240"/>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080" y="10403205"/>
          <a:ext cx="2482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102870</xdr:rowOff>
    </xdr:from>
    <xdr:to>
      <xdr:col>89</xdr:col>
      <xdr:colOff>177800</xdr:colOff>
      <xdr:row>59</xdr:row>
      <xdr:rowOff>102870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2184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133350</xdr:rowOff>
    </xdr:from>
    <xdr:ext cx="526415" cy="262890"/>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505" y="10077450"/>
          <a:ext cx="5264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119380</xdr:rowOff>
    </xdr:from>
    <xdr:to>
      <xdr:col>89</xdr:col>
      <xdr:colOff>177800</xdr:colOff>
      <xdr:row>57</xdr:row>
      <xdr:rowOff>119380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8920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149860</xdr:rowOff>
    </xdr:from>
    <xdr:ext cx="526415" cy="269240"/>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505" y="9751060"/>
          <a:ext cx="52641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136525</xdr:rowOff>
    </xdr:from>
    <xdr:to>
      <xdr:col>89</xdr:col>
      <xdr:colOff>177800</xdr:colOff>
      <xdr:row>55</xdr:row>
      <xdr:rowOff>136525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5662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167005</xdr:rowOff>
    </xdr:from>
    <xdr:ext cx="526415" cy="262890"/>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505" y="9425305"/>
          <a:ext cx="5264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153670</xdr:rowOff>
    </xdr:from>
    <xdr:to>
      <xdr:col>89</xdr:col>
      <xdr:colOff>177800</xdr:colOff>
      <xdr:row>53</xdr:row>
      <xdr:rowOff>153670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2405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94995" cy="26352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370" y="9093200"/>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170815</xdr:rowOff>
    </xdr:from>
    <xdr:to>
      <xdr:col>89</xdr:col>
      <xdr:colOff>177800</xdr:colOff>
      <xdr:row>51</xdr:row>
      <xdr:rowOff>170815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9147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22860</xdr:rowOff>
    </xdr:from>
    <xdr:ext cx="594995" cy="269240"/>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370" y="8766810"/>
          <a:ext cx="5949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9525</xdr:rowOff>
    </xdr:from>
    <xdr:to>
      <xdr:col>89</xdr:col>
      <xdr:colOff>177800</xdr:colOff>
      <xdr:row>50</xdr:row>
      <xdr:rowOff>9525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5820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39370</xdr:rowOff>
    </xdr:from>
    <xdr:ext cx="594995" cy="269240"/>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370" y="8440420"/>
          <a:ext cx="5949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48</xdr:row>
      <xdr:rowOff>26035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56515</xdr:rowOff>
    </xdr:from>
    <xdr:ext cx="594995" cy="26352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370" y="8114665"/>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61</xdr:row>
      <xdr:rowOff>86360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635"/>
          <a:ext cx="468630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xdr:rowOff>
    </xdr:from>
    <xdr:to>
      <xdr:col>85</xdr:col>
      <xdr:colOff>126365</xdr:colOff>
      <xdr:row>60</xdr:row>
      <xdr:rowOff>5080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748395"/>
          <a:ext cx="1270" cy="1543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9525</xdr:rowOff>
    </xdr:from>
    <xdr:ext cx="529590" cy="26352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96525"/>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22,862</a:t>
          </a:r>
          <a:endParaRPr kumimoji="1" lang="ja-JP" altLang="en-US" sz="1000" b="1">
            <a:latin typeface="ＭＳ Ｐゴシック"/>
            <a:ea typeface="ＭＳ Ｐゴシック"/>
          </a:endParaRPr>
        </a:p>
      </xdr:txBody>
    </xdr:sp>
    <xdr:clientData/>
  </xdr:oneCellAnchor>
  <xdr:twoCellAnchor>
    <xdr:from>
      <xdr:col>85</xdr:col>
      <xdr:colOff>38100</xdr:colOff>
      <xdr:row>60</xdr:row>
      <xdr:rowOff>5080</xdr:rowOff>
    </xdr:from>
    <xdr:to>
      <xdr:col>86</xdr:col>
      <xdr:colOff>25400</xdr:colOff>
      <xdr:row>60</xdr:row>
      <xdr:rowOff>5080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92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127000</xdr:rowOff>
    </xdr:from>
    <xdr:ext cx="593725" cy="26860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28050"/>
          <a:ext cx="59372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164,684</a:t>
          </a:r>
          <a:endParaRPr kumimoji="1" lang="ja-JP" altLang="en-US" sz="1000" b="1">
            <a:latin typeface="ＭＳ Ｐゴシック"/>
          </a:endParaRPr>
        </a:p>
      </xdr:txBody>
    </xdr:sp>
    <xdr:clientData/>
  </xdr:oneCellAnchor>
  <xdr:twoCellAnchor>
    <xdr:from>
      <xdr:col>85</xdr:col>
      <xdr:colOff>38100</xdr:colOff>
      <xdr:row>51</xdr:row>
      <xdr:rowOff>4445</xdr:rowOff>
    </xdr:from>
    <xdr:to>
      <xdr:col>86</xdr:col>
      <xdr:colOff>25400</xdr:colOff>
      <xdr:row>51</xdr:row>
      <xdr:rowOff>4445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748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69850</xdr:rowOff>
    </xdr:from>
    <xdr:to>
      <xdr:col>85</xdr:col>
      <xdr:colOff>127000</xdr:colOff>
      <xdr:row>59</xdr:row>
      <xdr:rowOff>74930</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5481300" y="10013950"/>
          <a:ext cx="8382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19685</xdr:rowOff>
    </xdr:from>
    <xdr:ext cx="529590" cy="26352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792335"/>
          <a:ext cx="52959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50,535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171450</xdr:rowOff>
    </xdr:from>
    <xdr:to>
      <xdr:col>85</xdr:col>
      <xdr:colOff>177800</xdr:colOff>
      <xdr:row>58</xdr:row>
      <xdr:rowOff>101600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69850</xdr:rowOff>
    </xdr:from>
    <xdr:to>
      <xdr:col>81</xdr:col>
      <xdr:colOff>50800</xdr:colOff>
      <xdr:row>58</xdr:row>
      <xdr:rowOff>169545</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4592300" y="10013950"/>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47625</xdr:rowOff>
    </xdr:from>
    <xdr:to>
      <xdr:col>81</xdr:col>
      <xdr:colOff>101600</xdr:colOff>
      <xdr:row>58</xdr:row>
      <xdr:rowOff>153035</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99172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144145</xdr:rowOff>
    </xdr:from>
    <xdr:ext cx="528955" cy="26352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3965" y="10088245"/>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45,967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169545</xdr:rowOff>
    </xdr:from>
    <xdr:to>
      <xdr:col>76</xdr:col>
      <xdr:colOff>114300</xdr:colOff>
      <xdr:row>59</xdr:row>
      <xdr:rowOff>50165</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3703300" y="1011364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23495</xdr:rowOff>
    </xdr:from>
    <xdr:to>
      <xdr:col>76</xdr:col>
      <xdr:colOff>165100</xdr:colOff>
      <xdr:row>58</xdr:row>
      <xdr:rowOff>128905</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96759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146685</xdr:rowOff>
    </xdr:from>
    <xdr:ext cx="528955" cy="26352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4965" y="9747885"/>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26035</xdr:rowOff>
    </xdr:from>
    <xdr:to>
      <xdr:col>71</xdr:col>
      <xdr:colOff>177800</xdr:colOff>
      <xdr:row>59</xdr:row>
      <xdr:rowOff>50165</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814300" y="9798685"/>
          <a:ext cx="889000" cy="367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66040</xdr:rowOff>
    </xdr:from>
    <xdr:to>
      <xdr:col>72</xdr:col>
      <xdr:colOff>38100</xdr:colOff>
      <xdr:row>58</xdr:row>
      <xdr:rowOff>171450</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1001014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10795</xdr:rowOff>
    </xdr:from>
    <xdr:ext cx="528955" cy="26352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5965" y="9783445"/>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44,324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46990</xdr:rowOff>
    </xdr:from>
    <xdr:to>
      <xdr:col>67</xdr:col>
      <xdr:colOff>101600</xdr:colOff>
      <xdr:row>58</xdr:row>
      <xdr:rowOff>152400</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99109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143510</xdr:rowOff>
    </xdr:from>
    <xdr:ext cx="528955" cy="26352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6965" y="10087610"/>
          <a:ext cx="52895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46,026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83185</xdr:rowOff>
    </xdr:from>
    <xdr:ext cx="762000" cy="269240"/>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83185</xdr:rowOff>
    </xdr:from>
    <xdr:ext cx="756920" cy="269240"/>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41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83185</xdr:rowOff>
    </xdr:from>
    <xdr:ext cx="756920" cy="269240"/>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41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83185</xdr:rowOff>
    </xdr:from>
    <xdr:ext cx="756920" cy="269240"/>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41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83185</xdr:rowOff>
    </xdr:from>
    <xdr:ext cx="756920" cy="269240"/>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41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59</xdr:row>
      <xdr:rowOff>21590</xdr:rowOff>
    </xdr:from>
    <xdr:to>
      <xdr:col>85</xdr:col>
      <xdr:colOff>177800</xdr:colOff>
      <xdr:row>59</xdr:row>
      <xdr:rowOff>127000</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1013714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111760</xdr:rowOff>
    </xdr:from>
    <xdr:ext cx="529590" cy="26352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10055860"/>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32,501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17780</xdr:rowOff>
    </xdr:from>
    <xdr:to>
      <xdr:col>81</xdr:col>
      <xdr:colOff>101600</xdr:colOff>
      <xdr:row>58</xdr:row>
      <xdr:rowOff>122555</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996188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139700</xdr:rowOff>
    </xdr:from>
    <xdr:ext cx="528955" cy="269240"/>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3965" y="9740900"/>
          <a:ext cx="52895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48,643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116840</xdr:rowOff>
    </xdr:from>
    <xdr:to>
      <xdr:col>76</xdr:col>
      <xdr:colOff>165100</xdr:colOff>
      <xdr:row>59</xdr:row>
      <xdr:rowOff>44450</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100609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59</xdr:row>
      <xdr:rowOff>34925</xdr:rowOff>
    </xdr:from>
    <xdr:ext cx="528955" cy="269240"/>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4965" y="10150475"/>
          <a:ext cx="52895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39,854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171450</xdr:rowOff>
    </xdr:from>
    <xdr:to>
      <xdr:col>72</xdr:col>
      <xdr:colOff>38100</xdr:colOff>
      <xdr:row>59</xdr:row>
      <xdr:rowOff>102870</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1011555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59</xdr:row>
      <xdr:rowOff>93345</xdr:rowOff>
    </xdr:from>
    <xdr:ext cx="528955" cy="26860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5965" y="10208895"/>
          <a:ext cx="52895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34,633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151765</xdr:rowOff>
    </xdr:from>
    <xdr:to>
      <xdr:col>67</xdr:col>
      <xdr:colOff>101600</xdr:colOff>
      <xdr:row>57</xdr:row>
      <xdr:rowOff>79375</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97529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95885</xdr:rowOff>
    </xdr:from>
    <xdr:ext cx="528955" cy="26860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6965" y="9525635"/>
          <a:ext cx="52895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68,235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59055</xdr:rowOff>
    </xdr:from>
    <xdr:to>
      <xdr:col>89</xdr:col>
      <xdr:colOff>177800</xdr:colOff>
      <xdr:row>65</xdr:row>
      <xdr:rowOff>33020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60405"/>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59055</xdr:rowOff>
    </xdr:from>
    <xdr:to>
      <xdr:col>74</xdr:col>
      <xdr:colOff>0</xdr:colOff>
      <xdr:row>66</xdr:row>
      <xdr:rowOff>145415</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3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92075</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7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59055</xdr:rowOff>
    </xdr:from>
    <xdr:to>
      <xdr:col>79</xdr:col>
      <xdr:colOff>63500</xdr:colOff>
      <xdr:row>66</xdr:row>
      <xdr:rowOff>145415</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3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92075</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7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59055</xdr:rowOff>
    </xdr:from>
    <xdr:to>
      <xdr:col>85</xdr:col>
      <xdr:colOff>63500</xdr:colOff>
      <xdr:row>66</xdr:row>
      <xdr:rowOff>145415</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3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92075</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7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26035</xdr:rowOff>
    </xdr:from>
    <xdr:to>
      <xdr:col>89</xdr:col>
      <xdr:colOff>177800</xdr:colOff>
      <xdr:row>81</xdr:row>
      <xdr:rowOff>86360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635"/>
          <a:ext cx="468630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6985</xdr:rowOff>
    </xdr:from>
    <xdr:ext cx="344170" cy="228600"/>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4135"/>
          <a:ext cx="34417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86360</xdr:rowOff>
    </xdr:from>
    <xdr:to>
      <xdr:col>89</xdr:col>
      <xdr:colOff>177800</xdr:colOff>
      <xdr:row>81</xdr:row>
      <xdr:rowOff>86360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3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46355</xdr:rowOff>
    </xdr:from>
    <xdr:to>
      <xdr:col>89</xdr:col>
      <xdr:colOff>177800</xdr:colOff>
      <xdr:row>79</xdr:row>
      <xdr:rowOff>46355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909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76835</xdr:rowOff>
    </xdr:from>
    <xdr:ext cx="248285" cy="26352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080" y="13449935"/>
          <a:ext cx="248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6985</xdr:rowOff>
    </xdr:from>
    <xdr:to>
      <xdr:col>89</xdr:col>
      <xdr:colOff>177800</xdr:colOff>
      <xdr:row>77</xdr:row>
      <xdr:rowOff>6985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36830</xdr:rowOff>
    </xdr:from>
    <xdr:ext cx="594995" cy="269240"/>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370" y="13067030"/>
          <a:ext cx="5949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145415</xdr:rowOff>
    </xdr:from>
    <xdr:to>
      <xdr:col>89</xdr:col>
      <xdr:colOff>177800</xdr:colOff>
      <xdr:row>74</xdr:row>
      <xdr:rowOff>145415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327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171450</xdr:rowOff>
    </xdr:from>
    <xdr:ext cx="594995" cy="269240"/>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370" y="12687300"/>
          <a:ext cx="5949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105410</xdr:rowOff>
    </xdr:from>
    <xdr:to>
      <xdr:col>89</xdr:col>
      <xdr:colOff>177800</xdr:colOff>
      <xdr:row>72</xdr:row>
      <xdr:rowOff>105410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9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135890</xdr:rowOff>
    </xdr:from>
    <xdr:ext cx="594995" cy="262890"/>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370" y="12308840"/>
          <a:ext cx="5949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66040</xdr:rowOff>
    </xdr:from>
    <xdr:to>
      <xdr:col>89</xdr:col>
      <xdr:colOff>177800</xdr:colOff>
      <xdr:row>70</xdr:row>
      <xdr:rowOff>66040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75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95885</xdr:rowOff>
    </xdr:from>
    <xdr:ext cx="594995" cy="26860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370" y="11925935"/>
          <a:ext cx="59499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68</xdr:row>
      <xdr:rowOff>26035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56515</xdr:rowOff>
    </xdr:from>
    <xdr:ext cx="594995" cy="26352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370" y="11543665"/>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81</xdr:row>
      <xdr:rowOff>86360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635"/>
          <a:ext cx="468630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170815</xdr:rowOff>
    </xdr:from>
    <xdr:to>
      <xdr:col>85</xdr:col>
      <xdr:colOff>126365</xdr:colOff>
      <xdr:row>79</xdr:row>
      <xdr:rowOff>46355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2000865"/>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94615</xdr:rowOff>
    </xdr:from>
    <xdr:ext cx="244475" cy="26860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639165"/>
          <a:ext cx="24447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46355</xdr:rowOff>
    </xdr:from>
    <xdr:to>
      <xdr:col>86</xdr:col>
      <xdr:colOff>25400</xdr:colOff>
      <xdr:row>79</xdr:row>
      <xdr:rowOff>46355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90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115570</xdr:rowOff>
    </xdr:from>
    <xdr:ext cx="593725" cy="269240"/>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774170"/>
          <a:ext cx="59372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418,438</a:t>
          </a:r>
          <a:endParaRPr kumimoji="1" lang="ja-JP" altLang="en-US" sz="1000" b="1">
            <a:latin typeface="ＭＳ Ｐゴシック"/>
          </a:endParaRPr>
        </a:p>
      </xdr:txBody>
    </xdr:sp>
    <xdr:clientData/>
  </xdr:oneCellAnchor>
  <xdr:twoCellAnchor>
    <xdr:from>
      <xdr:col>85</xdr:col>
      <xdr:colOff>38100</xdr:colOff>
      <xdr:row>69</xdr:row>
      <xdr:rowOff>170815</xdr:rowOff>
    </xdr:from>
    <xdr:to>
      <xdr:col>86</xdr:col>
      <xdr:colOff>25400</xdr:colOff>
      <xdr:row>69</xdr:row>
      <xdr:rowOff>170815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2000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36830</xdr:rowOff>
    </xdr:from>
    <xdr:to>
      <xdr:col>85</xdr:col>
      <xdr:colOff>127000</xdr:colOff>
      <xdr:row>79</xdr:row>
      <xdr:rowOff>41910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5481300" y="1358138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9525</xdr:rowOff>
    </xdr:from>
    <xdr:ext cx="464820" cy="26352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382625"/>
          <a:ext cx="46482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2,025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163195</xdr:rowOff>
    </xdr:from>
    <xdr:to>
      <xdr:col>85</xdr:col>
      <xdr:colOff>177800</xdr:colOff>
      <xdr:row>79</xdr:row>
      <xdr:rowOff>90805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5362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36830</xdr:rowOff>
    </xdr:from>
    <xdr:to>
      <xdr:col>81</xdr:col>
      <xdr:colOff>50800</xdr:colOff>
      <xdr:row>79</xdr:row>
      <xdr:rowOff>43815</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4592300" y="1358138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165100</xdr:rowOff>
    </xdr:from>
    <xdr:to>
      <xdr:col>81</xdr:col>
      <xdr:colOff>101600</xdr:colOff>
      <xdr:row>79</xdr:row>
      <xdr:rowOff>92710</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5382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83820</xdr:rowOff>
    </xdr:from>
    <xdr:ext cx="469265" cy="26924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350" y="13628370"/>
          <a:ext cx="4692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43815</xdr:rowOff>
    </xdr:from>
    <xdr:to>
      <xdr:col>76</xdr:col>
      <xdr:colOff>114300</xdr:colOff>
      <xdr:row>79</xdr:row>
      <xdr:rowOff>46355</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flipV="1">
          <a:off x="13703300" y="135883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168910</xdr:rowOff>
    </xdr:from>
    <xdr:to>
      <xdr:col>76</xdr:col>
      <xdr:colOff>165100</xdr:colOff>
      <xdr:row>79</xdr:row>
      <xdr:rowOff>95885</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54201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77</xdr:row>
      <xdr:rowOff>113665</xdr:rowOff>
    </xdr:from>
    <xdr:ext cx="373380" cy="26352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70" y="13315315"/>
          <a:ext cx="37338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46355</xdr:rowOff>
    </xdr:from>
    <xdr:to>
      <xdr:col>71</xdr:col>
      <xdr:colOff>177800</xdr:colOff>
      <xdr:row>79</xdr:row>
      <xdr:rowOff>46355</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814300" y="135909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163830</xdr:rowOff>
    </xdr:from>
    <xdr:to>
      <xdr:col>72</xdr:col>
      <xdr:colOff>38100</xdr:colOff>
      <xdr:row>79</xdr:row>
      <xdr:rowOff>91440</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369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109220</xdr:rowOff>
    </xdr:from>
    <xdr:ext cx="469265" cy="26352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350" y="13310870"/>
          <a:ext cx="4692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167640</xdr:rowOff>
    </xdr:from>
    <xdr:to>
      <xdr:col>67</xdr:col>
      <xdr:colOff>101600</xdr:colOff>
      <xdr:row>79</xdr:row>
      <xdr:rowOff>94615</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4074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77</xdr:row>
      <xdr:rowOff>112395</xdr:rowOff>
    </xdr:from>
    <xdr:ext cx="373380" cy="26352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70" y="13314045"/>
          <a:ext cx="37338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83185</xdr:rowOff>
    </xdr:from>
    <xdr:ext cx="762000" cy="26924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83185</xdr:rowOff>
    </xdr:from>
    <xdr:ext cx="756920" cy="269240"/>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70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83185</xdr:rowOff>
    </xdr:from>
    <xdr:ext cx="756920" cy="269240"/>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70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83185</xdr:rowOff>
    </xdr:from>
    <xdr:ext cx="756920" cy="269240"/>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70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83185</xdr:rowOff>
    </xdr:from>
    <xdr:ext cx="756920" cy="269240"/>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70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167005</xdr:rowOff>
    </xdr:from>
    <xdr:to>
      <xdr:col>85</xdr:col>
      <xdr:colOff>177800</xdr:colOff>
      <xdr:row>79</xdr:row>
      <xdr:rowOff>93980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54010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140970</xdr:rowOff>
    </xdr:from>
    <xdr:ext cx="464820" cy="269240"/>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514070"/>
          <a:ext cx="4648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161925</xdr:rowOff>
    </xdr:from>
    <xdr:to>
      <xdr:col>81</xdr:col>
      <xdr:colOff>101600</xdr:colOff>
      <xdr:row>79</xdr:row>
      <xdr:rowOff>89535</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350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106680</xdr:rowOff>
    </xdr:from>
    <xdr:ext cx="469265" cy="269240"/>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246350" y="13308330"/>
          <a:ext cx="4692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168910</xdr:rowOff>
    </xdr:from>
    <xdr:to>
      <xdr:col>76</xdr:col>
      <xdr:colOff>165100</xdr:colOff>
      <xdr:row>79</xdr:row>
      <xdr:rowOff>95885</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420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86995</xdr:rowOff>
    </xdr:from>
    <xdr:ext cx="373380" cy="26352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403070" y="13631545"/>
          <a:ext cx="37338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171450</xdr:rowOff>
    </xdr:from>
    <xdr:to>
      <xdr:col>72</xdr:col>
      <xdr:colOff>38100</xdr:colOff>
      <xdr:row>79</xdr:row>
      <xdr:rowOff>99060</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445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89535</xdr:rowOff>
    </xdr:from>
    <xdr:ext cx="243840" cy="26352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578840" y="13634085"/>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171450</xdr:rowOff>
    </xdr:from>
    <xdr:to>
      <xdr:col>67</xdr:col>
      <xdr:colOff>101600</xdr:colOff>
      <xdr:row>79</xdr:row>
      <xdr:rowOff>99060</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445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89535</xdr:rowOff>
    </xdr:from>
    <xdr:ext cx="243840" cy="26352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689840" y="13634085"/>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59055</xdr:rowOff>
    </xdr:from>
    <xdr:to>
      <xdr:col>89</xdr:col>
      <xdr:colOff>177800</xdr:colOff>
      <xdr:row>85</xdr:row>
      <xdr:rowOff>33020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9405"/>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59055</xdr:rowOff>
    </xdr:from>
    <xdr:to>
      <xdr:col>74</xdr:col>
      <xdr:colOff>0</xdr:colOff>
      <xdr:row>86</xdr:row>
      <xdr:rowOff>145415</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2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92075</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6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59055</xdr:rowOff>
    </xdr:from>
    <xdr:to>
      <xdr:col>79</xdr:col>
      <xdr:colOff>63500</xdr:colOff>
      <xdr:row>86</xdr:row>
      <xdr:rowOff>145415</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2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92075</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6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59055</xdr:rowOff>
    </xdr:from>
    <xdr:to>
      <xdr:col>85</xdr:col>
      <xdr:colOff>63500</xdr:colOff>
      <xdr:row>86</xdr:row>
      <xdr:rowOff>145415</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2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92075</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6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26035</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635"/>
          <a:ext cx="4686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6985</xdr:rowOff>
    </xdr:from>
    <xdr:ext cx="344170" cy="228600"/>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3135"/>
          <a:ext cx="34417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26415" cy="259080"/>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505" y="16494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26415" cy="25336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505" y="16113760"/>
          <a:ext cx="5264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26415" cy="259080"/>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505" y="15732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66040</xdr:rowOff>
    </xdr:from>
    <xdr:to>
      <xdr:col>89</xdr:col>
      <xdr:colOff>177800</xdr:colOff>
      <xdr:row>90</xdr:row>
      <xdr:rowOff>66040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65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95885</xdr:rowOff>
    </xdr:from>
    <xdr:ext cx="594995" cy="267970"/>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370" y="15354935"/>
          <a:ext cx="59499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88</xdr:row>
      <xdr:rowOff>26035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56515</xdr:rowOff>
    </xdr:from>
    <xdr:ext cx="594995" cy="26352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370" y="14972665"/>
          <a:ext cx="5949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635"/>
          <a:ext cx="4686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142240</xdr:rowOff>
    </xdr:from>
    <xdr:to>
      <xdr:col>85</xdr:col>
      <xdr:colOff>126365</xdr:colOff>
      <xdr:row>98</xdr:row>
      <xdr:rowOff>42545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72740"/>
          <a:ext cx="127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46355</xdr:rowOff>
    </xdr:from>
    <xdr:ext cx="529590" cy="259080"/>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484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13,654</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42545</xdr:rowOff>
    </xdr:from>
    <xdr:to>
      <xdr:col>86</xdr:col>
      <xdr:colOff>25400</xdr:colOff>
      <xdr:row>98</xdr:row>
      <xdr:rowOff>42545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44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86995</xdr:rowOff>
    </xdr:from>
    <xdr:ext cx="593725" cy="262890"/>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346045"/>
          <a:ext cx="5937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114,181</a:t>
          </a:r>
          <a:endParaRPr kumimoji="1" lang="ja-JP" altLang="en-US" sz="1000" b="1">
            <a:latin typeface="ＭＳ Ｐゴシック"/>
          </a:endParaRPr>
        </a:p>
      </xdr:txBody>
    </xdr:sp>
    <xdr:clientData/>
  </xdr:oneCellAnchor>
  <xdr:twoCellAnchor>
    <xdr:from>
      <xdr:col>85</xdr:col>
      <xdr:colOff>38100</xdr:colOff>
      <xdr:row>90</xdr:row>
      <xdr:rowOff>142240</xdr:rowOff>
    </xdr:from>
    <xdr:to>
      <xdr:col>86</xdr:col>
      <xdr:colOff>25400</xdr:colOff>
      <xdr:row>90</xdr:row>
      <xdr:rowOff>142240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7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23495</xdr:rowOff>
    </xdr:from>
    <xdr:to>
      <xdr:col>85</xdr:col>
      <xdr:colOff>127000</xdr:colOff>
      <xdr:row>96</xdr:row>
      <xdr:rowOff>36195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48269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84455</xdr:rowOff>
    </xdr:from>
    <xdr:ext cx="529590" cy="259080"/>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543655"/>
          <a:ext cx="529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31,671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106045</xdr:rowOff>
    </xdr:from>
    <xdr:to>
      <xdr:col>85</xdr:col>
      <xdr:colOff>177800</xdr:colOff>
      <xdr:row>97</xdr:row>
      <xdr:rowOff>36195</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56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23495</xdr:rowOff>
    </xdr:from>
    <xdr:to>
      <xdr:col>81</xdr:col>
      <xdr:colOff>50800</xdr:colOff>
      <xdr:row>96</xdr:row>
      <xdr:rowOff>50165</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48269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99695</xdr:rowOff>
    </xdr:from>
    <xdr:to>
      <xdr:col>81</xdr:col>
      <xdr:colOff>101600</xdr:colOff>
      <xdr:row>97</xdr:row>
      <xdr:rowOff>29845</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20955</xdr:rowOff>
    </xdr:from>
    <xdr:ext cx="528955" cy="25336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3965" y="1665160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50165</xdr:rowOff>
    </xdr:from>
    <xdr:to>
      <xdr:col>76</xdr:col>
      <xdr:colOff>114300</xdr:colOff>
      <xdr:row>96</xdr:row>
      <xdr:rowOff>69215</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50936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102870</xdr:rowOff>
    </xdr:from>
    <xdr:to>
      <xdr:col>76</xdr:col>
      <xdr:colOff>165100</xdr:colOff>
      <xdr:row>97</xdr:row>
      <xdr:rowOff>33020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24130</xdr:rowOff>
    </xdr:from>
    <xdr:ext cx="528955" cy="259080"/>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4965" y="166547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64135</xdr:rowOff>
    </xdr:from>
    <xdr:to>
      <xdr:col>71</xdr:col>
      <xdr:colOff>177800</xdr:colOff>
      <xdr:row>96</xdr:row>
      <xdr:rowOff>69215</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52333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104775</xdr:rowOff>
    </xdr:from>
    <xdr:to>
      <xdr:col>72</xdr:col>
      <xdr:colOff>38100</xdr:colOff>
      <xdr:row>97</xdr:row>
      <xdr:rowOff>34925</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56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26035</xdr:rowOff>
    </xdr:from>
    <xdr:ext cx="528955" cy="259080"/>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5965" y="166566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130175</xdr:rowOff>
    </xdr:from>
    <xdr:to>
      <xdr:col>67</xdr:col>
      <xdr:colOff>101600</xdr:colOff>
      <xdr:row>97</xdr:row>
      <xdr:rowOff>60325</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58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52070</xdr:rowOff>
    </xdr:from>
    <xdr:ext cx="528955" cy="25336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6965" y="166827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29,731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6920" cy="259080"/>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56920" cy="259080"/>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56920" cy="259080"/>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6920" cy="259080"/>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95</xdr:row>
      <xdr:rowOff>156845</xdr:rowOff>
    </xdr:from>
    <xdr:to>
      <xdr:col>85</xdr:col>
      <xdr:colOff>177800</xdr:colOff>
      <xdr:row>96</xdr:row>
      <xdr:rowOff>86995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4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8255</xdr:rowOff>
    </xdr:from>
    <xdr:ext cx="529590" cy="25336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296005"/>
          <a:ext cx="5295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41,157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144145</xdr:rowOff>
    </xdr:from>
    <xdr:to>
      <xdr:col>81</xdr:col>
      <xdr:colOff>101600</xdr:colOff>
      <xdr:row>96</xdr:row>
      <xdr:rowOff>74930</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431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90805</xdr:rowOff>
    </xdr:from>
    <xdr:ext cx="528955" cy="2584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3965" y="1620710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42,129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170815</xdr:rowOff>
    </xdr:from>
    <xdr:to>
      <xdr:col>76</xdr:col>
      <xdr:colOff>165100</xdr:colOff>
      <xdr:row>96</xdr:row>
      <xdr:rowOff>100965</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45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117475</xdr:rowOff>
    </xdr:from>
    <xdr:ext cx="528955" cy="259080"/>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4965" y="162337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40,034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18415</xdr:rowOff>
    </xdr:from>
    <xdr:to>
      <xdr:col>72</xdr:col>
      <xdr:colOff>38100</xdr:colOff>
      <xdr:row>96</xdr:row>
      <xdr:rowOff>120650</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4776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136525</xdr:rowOff>
    </xdr:from>
    <xdr:ext cx="528955" cy="2584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5965" y="1625282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38,548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13335</xdr:rowOff>
    </xdr:from>
    <xdr:to>
      <xdr:col>67</xdr:col>
      <xdr:colOff>101600</xdr:colOff>
      <xdr:row>96</xdr:row>
      <xdr:rowOff>114935</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47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132080</xdr:rowOff>
    </xdr:from>
    <xdr:ext cx="528955" cy="25336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6965" y="162483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38,927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59055</xdr:rowOff>
    </xdr:from>
    <xdr:to>
      <xdr:col>120</xdr:col>
      <xdr:colOff>114300</xdr:colOff>
      <xdr:row>25</xdr:row>
      <xdr:rowOff>33020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2405"/>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59055</xdr:rowOff>
    </xdr:from>
    <xdr:to>
      <xdr:col>104</xdr:col>
      <xdr:colOff>127000</xdr:colOff>
      <xdr:row>26</xdr:row>
      <xdr:rowOff>145415</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5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92075</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9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59055</xdr:rowOff>
    </xdr:from>
    <xdr:to>
      <xdr:col>110</xdr:col>
      <xdr:colOff>0</xdr:colOff>
      <xdr:row>26</xdr:row>
      <xdr:rowOff>145415</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5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92075</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9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59055</xdr:rowOff>
    </xdr:from>
    <xdr:to>
      <xdr:col>116</xdr:col>
      <xdr:colOff>0</xdr:colOff>
      <xdr:row>26</xdr:row>
      <xdr:rowOff>145415</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5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92075</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9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26035</xdr:rowOff>
    </xdr:from>
    <xdr:to>
      <xdr:col>120</xdr:col>
      <xdr:colOff>114300</xdr:colOff>
      <xdr:row>41</xdr:row>
      <xdr:rowOff>86360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635"/>
          <a:ext cx="468630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6985</xdr:rowOff>
    </xdr:from>
    <xdr:ext cx="344170" cy="228600"/>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6135"/>
          <a:ext cx="34417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86360</xdr:rowOff>
    </xdr:from>
    <xdr:to>
      <xdr:col>120</xdr:col>
      <xdr:colOff>114300</xdr:colOff>
      <xdr:row>41</xdr:row>
      <xdr:rowOff>86360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5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145415</xdr:rowOff>
    </xdr:from>
    <xdr:to>
      <xdr:col>120</xdr:col>
      <xdr:colOff>114300</xdr:colOff>
      <xdr:row>38</xdr:row>
      <xdr:rowOff>145415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605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171450</xdr:rowOff>
    </xdr:from>
    <xdr:ext cx="248285" cy="269240"/>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080" y="6515100"/>
          <a:ext cx="2482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26035</xdr:rowOff>
    </xdr:from>
    <xdr:to>
      <xdr:col>120</xdr:col>
      <xdr:colOff>114300</xdr:colOff>
      <xdr:row>36</xdr:row>
      <xdr:rowOff>26035</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82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56515</xdr:rowOff>
    </xdr:from>
    <xdr:ext cx="466725" cy="26352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640" y="6057265"/>
          <a:ext cx="4667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33</xdr:row>
      <xdr:rowOff>86360</xdr:rowOff>
    </xdr:from>
    <xdr:to>
      <xdr:col>120</xdr:col>
      <xdr:colOff>114300</xdr:colOff>
      <xdr:row>33</xdr:row>
      <xdr:rowOff>86360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42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116205</xdr:rowOff>
    </xdr:from>
    <xdr:ext cx="466725" cy="269240"/>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640" y="5602605"/>
          <a:ext cx="46672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30</xdr:row>
      <xdr:rowOff>145415</xdr:rowOff>
    </xdr:from>
    <xdr:to>
      <xdr:col>120</xdr:col>
      <xdr:colOff>114300</xdr:colOff>
      <xdr:row>30</xdr:row>
      <xdr:rowOff>145415</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89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171450</xdr:rowOff>
    </xdr:from>
    <xdr:ext cx="466725" cy="269240"/>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640" y="5143500"/>
          <a:ext cx="46672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28</xdr:row>
      <xdr:rowOff>26035</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56515</xdr:rowOff>
    </xdr:from>
    <xdr:ext cx="466725" cy="26352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640" y="4685665"/>
          <a:ext cx="4667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41</xdr:row>
      <xdr:rowOff>86360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635"/>
          <a:ext cx="468630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12065</xdr:rowOff>
    </xdr:from>
    <xdr:to>
      <xdr:col>116</xdr:col>
      <xdr:colOff>62865</xdr:colOff>
      <xdr:row>38</xdr:row>
      <xdr:rowOff>145415</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155565"/>
          <a:ext cx="127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163195</xdr:rowOff>
    </xdr:from>
    <xdr:ext cx="244475" cy="26860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78295"/>
          <a:ext cx="24447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145415</xdr:rowOff>
    </xdr:from>
    <xdr:to>
      <xdr:col>116</xdr:col>
      <xdr:colOff>152400</xdr:colOff>
      <xdr:row>38</xdr:row>
      <xdr:rowOff>145415</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60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134620</xdr:rowOff>
    </xdr:from>
    <xdr:ext cx="464820" cy="262890"/>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35220"/>
          <a:ext cx="4648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3,281</a:t>
          </a:r>
          <a:endParaRPr kumimoji="1" lang="ja-JP" altLang="en-US" sz="1000" b="1">
            <a:latin typeface="ＭＳ Ｐゴシック"/>
          </a:endParaRPr>
        </a:p>
      </xdr:txBody>
    </xdr:sp>
    <xdr:clientData/>
  </xdr:oneCellAnchor>
  <xdr:twoCellAnchor>
    <xdr:from>
      <xdr:col>115</xdr:col>
      <xdr:colOff>165100</xdr:colOff>
      <xdr:row>30</xdr:row>
      <xdr:rowOff>12065</xdr:rowOff>
    </xdr:from>
    <xdr:to>
      <xdr:col>116</xdr:col>
      <xdr:colOff>152400</xdr:colOff>
      <xdr:row>30</xdr:row>
      <xdr:rowOff>12065</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155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145415</xdr:rowOff>
    </xdr:from>
    <xdr:to>
      <xdr:col>116</xdr:col>
      <xdr:colOff>63500</xdr:colOff>
      <xdr:row>38</xdr:row>
      <xdr:rowOff>145415</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605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78105</xdr:rowOff>
    </xdr:from>
    <xdr:ext cx="308610" cy="26352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21755"/>
          <a:ext cx="30861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53975</xdr:rowOff>
    </xdr:from>
    <xdr:to>
      <xdr:col>116</xdr:col>
      <xdr:colOff>114300</xdr:colOff>
      <xdr:row>38</xdr:row>
      <xdr:rowOff>159385</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6907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145415</xdr:rowOff>
    </xdr:from>
    <xdr:to>
      <xdr:col>111</xdr:col>
      <xdr:colOff>177800</xdr:colOff>
      <xdr:row>38</xdr:row>
      <xdr:rowOff>145415</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605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80010</xdr:rowOff>
    </xdr:from>
    <xdr:to>
      <xdr:col>112</xdr:col>
      <xdr:colOff>38100</xdr:colOff>
      <xdr:row>39</xdr:row>
      <xdr:rowOff>7620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951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24130</xdr:rowOff>
    </xdr:from>
    <xdr:ext cx="313690" cy="26860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455" y="6367780"/>
          <a:ext cx="31369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145415</xdr:rowOff>
    </xdr:from>
    <xdr:to>
      <xdr:col>107</xdr:col>
      <xdr:colOff>50800</xdr:colOff>
      <xdr:row>38</xdr:row>
      <xdr:rowOff>145415</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605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67945</xdr:rowOff>
    </xdr:from>
    <xdr:to>
      <xdr:col>107</xdr:col>
      <xdr:colOff>101600</xdr:colOff>
      <xdr:row>38</xdr:row>
      <xdr:rowOff>171450</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8304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12700</xdr:rowOff>
    </xdr:from>
    <xdr:ext cx="313690" cy="26924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455" y="6356350"/>
          <a:ext cx="3136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145415</xdr:rowOff>
    </xdr:from>
    <xdr:to>
      <xdr:col>102</xdr:col>
      <xdr:colOff>114300</xdr:colOff>
      <xdr:row>38</xdr:row>
      <xdr:rowOff>145415</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605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64770</xdr:rowOff>
    </xdr:from>
    <xdr:to>
      <xdr:col>102</xdr:col>
      <xdr:colOff>165100</xdr:colOff>
      <xdr:row>38</xdr:row>
      <xdr:rowOff>170180</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57987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9525</xdr:rowOff>
    </xdr:from>
    <xdr:ext cx="313690" cy="26352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88455" y="6353175"/>
          <a:ext cx="3136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58420</xdr:rowOff>
    </xdr:from>
    <xdr:to>
      <xdr:col>98</xdr:col>
      <xdr:colOff>38100</xdr:colOff>
      <xdr:row>38</xdr:row>
      <xdr:rowOff>163830</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57352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3175</xdr:rowOff>
    </xdr:from>
    <xdr:ext cx="313690" cy="269240"/>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99455" y="6346825"/>
          <a:ext cx="3136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83185</xdr:rowOff>
    </xdr:from>
    <xdr:ext cx="762000" cy="26924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83185</xdr:rowOff>
    </xdr:from>
    <xdr:ext cx="756920" cy="269240"/>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12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83185</xdr:rowOff>
    </xdr:from>
    <xdr:ext cx="756920" cy="269240"/>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12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83185</xdr:rowOff>
    </xdr:from>
    <xdr:ext cx="756920" cy="269240"/>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12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83185</xdr:rowOff>
    </xdr:from>
    <xdr:ext cx="756920" cy="269240"/>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12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92075</xdr:rowOff>
    </xdr:from>
    <xdr:to>
      <xdr:col>116</xdr:col>
      <xdr:colOff>114300</xdr:colOff>
      <xdr:row>39</xdr:row>
      <xdr:rowOff>19685</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71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31750</xdr:rowOff>
    </xdr:from>
    <xdr:ext cx="244475" cy="262890"/>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46850"/>
          <a:ext cx="24447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92075</xdr:rowOff>
    </xdr:from>
    <xdr:to>
      <xdr:col>112</xdr:col>
      <xdr:colOff>38100</xdr:colOff>
      <xdr:row>39</xdr:row>
      <xdr:rowOff>19685</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71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10795</xdr:rowOff>
    </xdr:from>
    <xdr:ext cx="243840" cy="26352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840" y="6697345"/>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92075</xdr:rowOff>
    </xdr:from>
    <xdr:to>
      <xdr:col>107</xdr:col>
      <xdr:colOff>101600</xdr:colOff>
      <xdr:row>39</xdr:row>
      <xdr:rowOff>19685</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71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10795</xdr:rowOff>
    </xdr:from>
    <xdr:ext cx="243840" cy="26352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840" y="6697345"/>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92075</xdr:rowOff>
    </xdr:from>
    <xdr:to>
      <xdr:col>102</xdr:col>
      <xdr:colOff>165100</xdr:colOff>
      <xdr:row>39</xdr:row>
      <xdr:rowOff>19685</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71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10795</xdr:rowOff>
    </xdr:from>
    <xdr:ext cx="243840" cy="26352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840" y="6697345"/>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92075</xdr:rowOff>
    </xdr:from>
    <xdr:to>
      <xdr:col>98</xdr:col>
      <xdr:colOff>38100</xdr:colOff>
      <xdr:row>39</xdr:row>
      <xdr:rowOff>19685</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71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10795</xdr:rowOff>
    </xdr:from>
    <xdr:ext cx="243840" cy="26352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840" y="6697345"/>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59055</xdr:rowOff>
    </xdr:from>
    <xdr:to>
      <xdr:col>120</xdr:col>
      <xdr:colOff>114300</xdr:colOff>
      <xdr:row>45</xdr:row>
      <xdr:rowOff>33020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31405"/>
          <a:ext cx="4686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59055</xdr:rowOff>
    </xdr:from>
    <xdr:to>
      <xdr:col>104</xdr:col>
      <xdr:colOff>127000</xdr:colOff>
      <xdr:row>46</xdr:row>
      <xdr:rowOff>145415</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4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92075</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8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59055</xdr:rowOff>
    </xdr:from>
    <xdr:to>
      <xdr:col>110</xdr:col>
      <xdr:colOff>0</xdr:colOff>
      <xdr:row>46</xdr:row>
      <xdr:rowOff>145415</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4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92075</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8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59055</xdr:rowOff>
    </xdr:from>
    <xdr:to>
      <xdr:col>116</xdr:col>
      <xdr:colOff>0</xdr:colOff>
      <xdr:row>46</xdr:row>
      <xdr:rowOff>145415</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4305"/>
          <a:ext cx="152400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92075</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877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26035</xdr:rowOff>
    </xdr:from>
    <xdr:to>
      <xdr:col>120</xdr:col>
      <xdr:colOff>114300</xdr:colOff>
      <xdr:row>61</xdr:row>
      <xdr:rowOff>86360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635"/>
          <a:ext cx="468630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6985</xdr:rowOff>
    </xdr:from>
    <xdr:ext cx="344170" cy="228600"/>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5135"/>
          <a:ext cx="34417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86360</xdr:rowOff>
    </xdr:from>
    <xdr:to>
      <xdr:col>120</xdr:col>
      <xdr:colOff>114300</xdr:colOff>
      <xdr:row>61</xdr:row>
      <xdr:rowOff>86360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48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145415</xdr:rowOff>
    </xdr:from>
    <xdr:to>
      <xdr:col>120</xdr:col>
      <xdr:colOff>114300</xdr:colOff>
      <xdr:row>54</xdr:row>
      <xdr:rowOff>145415</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4037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171450</xdr:rowOff>
    </xdr:from>
    <xdr:ext cx="248285" cy="269240"/>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080" y="9258300"/>
          <a:ext cx="2482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48</xdr:row>
      <xdr:rowOff>26035</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56515</xdr:rowOff>
    </xdr:from>
    <xdr:ext cx="248285" cy="26352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080" y="8114665"/>
          <a:ext cx="2482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61</xdr:row>
      <xdr:rowOff>86360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635"/>
          <a:ext cx="468630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145415</xdr:rowOff>
    </xdr:from>
    <xdr:to>
      <xdr:col>116</xdr:col>
      <xdr:colOff>62865</xdr:colOff>
      <xdr:row>54</xdr:row>
      <xdr:rowOff>145415</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40371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10795</xdr:rowOff>
    </xdr:from>
    <xdr:ext cx="244475" cy="26352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40545"/>
          <a:ext cx="24447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145415</xdr:rowOff>
    </xdr:from>
    <xdr:to>
      <xdr:col>116</xdr:col>
      <xdr:colOff>152400</xdr:colOff>
      <xdr:row>54</xdr:row>
      <xdr:rowOff>145415</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403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10795</xdr:rowOff>
    </xdr:from>
    <xdr:ext cx="244475" cy="26352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645"/>
          <a:ext cx="24447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145415</xdr:rowOff>
    </xdr:from>
    <xdr:to>
      <xdr:col>116</xdr:col>
      <xdr:colOff>152400</xdr:colOff>
      <xdr:row>54</xdr:row>
      <xdr:rowOff>145415</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403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145415</xdr:rowOff>
    </xdr:from>
    <xdr:to>
      <xdr:col>116</xdr:col>
      <xdr:colOff>63500</xdr:colOff>
      <xdr:row>54</xdr:row>
      <xdr:rowOff>145415</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4037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69850</xdr:rowOff>
    </xdr:from>
    <xdr:ext cx="244475" cy="269240"/>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8150"/>
          <a:ext cx="244475"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92075</xdr:rowOff>
    </xdr:from>
    <xdr:to>
      <xdr:col>116</xdr:col>
      <xdr:colOff>114300</xdr:colOff>
      <xdr:row>55</xdr:row>
      <xdr:rowOff>19685</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503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145415</xdr:rowOff>
    </xdr:from>
    <xdr:to>
      <xdr:col>111</xdr:col>
      <xdr:colOff>177800</xdr:colOff>
      <xdr:row>54</xdr:row>
      <xdr:rowOff>145415</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4037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92075</xdr:rowOff>
    </xdr:from>
    <xdr:to>
      <xdr:col>112</xdr:col>
      <xdr:colOff>38100</xdr:colOff>
      <xdr:row>55</xdr:row>
      <xdr:rowOff>19685</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503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10795</xdr:rowOff>
    </xdr:from>
    <xdr:ext cx="243840" cy="26352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840" y="9440545"/>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145415</xdr:rowOff>
    </xdr:from>
    <xdr:to>
      <xdr:col>107</xdr:col>
      <xdr:colOff>50800</xdr:colOff>
      <xdr:row>54</xdr:row>
      <xdr:rowOff>145415</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4037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92075</xdr:rowOff>
    </xdr:from>
    <xdr:to>
      <xdr:col>107</xdr:col>
      <xdr:colOff>101600</xdr:colOff>
      <xdr:row>55</xdr:row>
      <xdr:rowOff>19685</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503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10795</xdr:rowOff>
    </xdr:from>
    <xdr:ext cx="243840" cy="26352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840" y="9440545"/>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145415</xdr:rowOff>
    </xdr:from>
    <xdr:to>
      <xdr:col>102</xdr:col>
      <xdr:colOff>114300</xdr:colOff>
      <xdr:row>54</xdr:row>
      <xdr:rowOff>145415</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4037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92075</xdr:rowOff>
    </xdr:from>
    <xdr:to>
      <xdr:col>102</xdr:col>
      <xdr:colOff>165100</xdr:colOff>
      <xdr:row>55</xdr:row>
      <xdr:rowOff>19685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503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10795</xdr:rowOff>
    </xdr:from>
    <xdr:ext cx="243840" cy="26352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840" y="9440545"/>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92075</xdr:rowOff>
    </xdr:from>
    <xdr:to>
      <xdr:col>98</xdr:col>
      <xdr:colOff>38100</xdr:colOff>
      <xdr:row>55</xdr:row>
      <xdr:rowOff>19685</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503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10795</xdr:rowOff>
    </xdr:from>
    <xdr:ext cx="243840" cy="26352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840" y="9440545"/>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83185</xdr:rowOff>
    </xdr:from>
    <xdr:ext cx="762000" cy="26924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83185</xdr:rowOff>
    </xdr:from>
    <xdr:ext cx="756920" cy="269240"/>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41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83185</xdr:rowOff>
    </xdr:from>
    <xdr:ext cx="756920" cy="269240"/>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41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83185</xdr:rowOff>
    </xdr:from>
    <xdr:ext cx="756920" cy="269240"/>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41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83185</xdr:rowOff>
    </xdr:from>
    <xdr:ext cx="756920" cy="269240"/>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41635"/>
          <a:ext cx="7569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92075</xdr:rowOff>
    </xdr:from>
    <xdr:to>
      <xdr:col>116</xdr:col>
      <xdr:colOff>114300</xdr:colOff>
      <xdr:row>55</xdr:row>
      <xdr:rowOff>19685</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50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128905</xdr:rowOff>
    </xdr:from>
    <xdr:ext cx="244475" cy="26860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5755"/>
          <a:ext cx="24447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92075</xdr:rowOff>
    </xdr:from>
    <xdr:to>
      <xdr:col>112</xdr:col>
      <xdr:colOff>38100</xdr:colOff>
      <xdr:row>55</xdr:row>
      <xdr:rowOff>19685</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50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36830</xdr:rowOff>
    </xdr:from>
    <xdr:ext cx="243840" cy="269240"/>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840" y="9123680"/>
          <a:ext cx="24384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92075</xdr:rowOff>
    </xdr:from>
    <xdr:to>
      <xdr:col>107</xdr:col>
      <xdr:colOff>101600</xdr:colOff>
      <xdr:row>55</xdr:row>
      <xdr:rowOff>19685</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50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36830</xdr:rowOff>
    </xdr:from>
    <xdr:ext cx="243840" cy="269240"/>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840" y="9123680"/>
          <a:ext cx="24384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92075</xdr:rowOff>
    </xdr:from>
    <xdr:to>
      <xdr:col>102</xdr:col>
      <xdr:colOff>165100</xdr:colOff>
      <xdr:row>55</xdr:row>
      <xdr:rowOff>19685</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50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36830</xdr:rowOff>
    </xdr:from>
    <xdr:ext cx="243840" cy="269240"/>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840" y="9123680"/>
          <a:ext cx="24384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92075</xdr:rowOff>
    </xdr:from>
    <xdr:to>
      <xdr:col>98</xdr:col>
      <xdr:colOff>38100</xdr:colOff>
      <xdr:row>55</xdr:row>
      <xdr:rowOff>19685</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50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36830</xdr:rowOff>
    </xdr:from>
    <xdr:ext cx="243840" cy="269240"/>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840" y="9123680"/>
          <a:ext cx="24384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solidFill>
                <a:srgbClr val="FF0000"/>
              </a:solidFill>
              <a:latin typeface="ＭＳ Ｐゴシック"/>
              <a:ea typeface="ＭＳ Ｐゴシック"/>
            </a:rPr>
            <a:t>　</a:t>
          </a:r>
          <a:r>
            <a:rPr kumimoji="1" lang="ja-JP" altLang="en-US" sz="1400">
              <a:solidFill>
                <a:sysClr val="windowText" lastClr="000000"/>
              </a:solidFill>
              <a:latin typeface="ＭＳ Ｐゴシック"/>
              <a:ea typeface="ＭＳ Ｐゴシック"/>
            </a:rPr>
            <a:t>衛生費は、ごみ処理施設の建設が平成30年度に竣工したことにより、その建設に伴う歳出（負担金）が大幅に減少し、類似団体平均を下回る水準となっている</a:t>
          </a:r>
          <a:r>
            <a:rPr kumimoji="1" lang="ja-JP" altLang="en-US" sz="1400">
              <a:solidFill>
                <a:srgbClr val="FF0000"/>
              </a:solidFill>
              <a:latin typeface="ＭＳ Ｐゴシック"/>
              <a:ea typeface="ＭＳ Ｐゴシック"/>
            </a:rPr>
            <a:t>。</a:t>
          </a:r>
          <a:endParaRPr kumimoji="1" lang="en-US" altLang="ja-JP" sz="1400">
            <a:solidFill>
              <a:srgbClr val="FF0000"/>
            </a:solidFill>
            <a:latin typeface="ＭＳ Ｐゴシック"/>
            <a:ea typeface="ＭＳ Ｐゴシック"/>
          </a:endParaRPr>
        </a:p>
        <a:p>
          <a:r>
            <a:rPr kumimoji="1" lang="ja-JP" altLang="en-US" sz="1400">
              <a:solidFill>
                <a:srgbClr val="FF0000"/>
              </a:solidFill>
              <a:latin typeface="ＭＳ Ｐゴシック"/>
              <a:ea typeface="ＭＳ Ｐゴシック"/>
            </a:rPr>
            <a:t>　</a:t>
          </a:r>
          <a:r>
            <a:rPr kumimoji="1" lang="ja-JP" altLang="en-US" sz="1400">
              <a:solidFill>
                <a:sysClr val="windowText" lastClr="000000"/>
              </a:solidFill>
              <a:latin typeface="ＭＳ Ｐゴシック"/>
              <a:ea typeface="ＭＳ Ｐゴシック"/>
            </a:rPr>
            <a:t>消防費については、防災行政無線整備事業が平成30年度で竣工したため、令和元年度で住民一人当たりのコストが低下している。</a:t>
          </a:r>
          <a:endParaRPr kumimoji="1" lang="en-US" altLang="ja-JP" sz="1400">
            <a:solidFill>
              <a:sysClr val="windowText" lastClr="000000"/>
            </a:solidFill>
            <a:latin typeface="ＭＳ Ｐゴシック"/>
            <a:ea typeface="ＭＳ Ｐゴシック"/>
          </a:endParaRPr>
        </a:p>
        <a:p>
          <a:r>
            <a:rPr kumimoji="1" lang="ja-JP" altLang="en-US" sz="1400">
              <a:solidFill>
                <a:sysClr val="windowText" lastClr="000000"/>
              </a:solidFill>
              <a:latin typeface="ＭＳ Ｐゴシック"/>
              <a:ea typeface="ＭＳ Ｐゴシック"/>
            </a:rPr>
            <a:t>　教育費については、類似団体平均を下回っているものの平成28年度から平成30年度にかけて大きく増加しているが、これは小・中学校の空調整備を行ったことによるものである。一方、令和元年度では、立替施行償還事業（中学校分）の一部が償還完了したことにより、数値が低下している。</a:t>
          </a:r>
        </a:p>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京都府精華町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a:ea typeface="ＭＳ ゴシック"/>
            </a:rPr>
            <a:t> 令和元年度は、町税収入などの一般財源収入の増加を主因として、財政調整基金の取崩しを行わなかったため、標準財政規模に占める財政調整基金残高の比率は増加している。</a:t>
          </a:r>
        </a:p>
        <a:p>
          <a:r>
            <a:rPr kumimoji="1" lang="ja-JP" altLang="en-US" sz="1400">
              <a:solidFill>
                <a:schemeClr val="tx1"/>
              </a:solidFill>
              <a:latin typeface="ＭＳ ゴシック"/>
              <a:ea typeface="ＭＳ ゴシック"/>
            </a:rPr>
            <a:t> なお、実質単年度収支は前年度に続いて黒字となっている。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京都府精華町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tx1"/>
              </a:solidFill>
              <a:latin typeface="ＭＳ Ｐゴシック"/>
              <a:ea typeface="ＭＳ Ｐゴシック"/>
            </a:rPr>
            <a:t>　水道事業特別会計については、負債の金額が少ないことから、黒字額が大きくなっている。</a:t>
          </a:r>
          <a:endParaRPr kumimoji="1" lang="en-US" altLang="ja-JP" sz="1400">
            <a:solidFill>
              <a:schemeClr val="tx1"/>
            </a:solidFill>
            <a:latin typeface="ＭＳ Ｐゴシック"/>
            <a:ea typeface="ＭＳ Ｐゴシック"/>
          </a:endParaRPr>
        </a:p>
        <a:p>
          <a:r>
            <a:rPr kumimoji="1" lang="ja-JP" altLang="en-US" sz="1400">
              <a:solidFill>
                <a:schemeClr val="tx1"/>
              </a:solidFill>
              <a:latin typeface="ＭＳ Ｐゴシック"/>
              <a:ea typeface="ＭＳ Ｐゴシック"/>
            </a:rPr>
            <a:t>　保健事業特別会計においては、赤字は発生していないものの、年々保険給付費が増大しており、保険税（料）による自律的な会計運営の維持が困難になりつつある。</a:t>
          </a:r>
          <a:endParaRPr kumimoji="1" lang="en-US" altLang="ja-JP" sz="1400">
            <a:solidFill>
              <a:schemeClr val="tx1"/>
            </a:solidFill>
            <a:latin typeface="ＭＳ Ｐゴシック"/>
            <a:ea typeface="ＭＳ Ｐゴシック"/>
          </a:endParaRPr>
        </a:p>
        <a:p>
          <a:r>
            <a:rPr kumimoji="1" lang="ja-JP" altLang="en-US" sz="1400">
              <a:solidFill>
                <a:srgbClr val="FF0000"/>
              </a:solidFill>
              <a:latin typeface="ＭＳ Ｐゴシック"/>
              <a:ea typeface="ＭＳ Ｐゴシック"/>
            </a:rPr>
            <a:t>　</a:t>
          </a:r>
          <a:r>
            <a:rPr kumimoji="1" lang="ja-JP" altLang="en-US" sz="1400">
              <a:solidFill>
                <a:schemeClr val="tx1"/>
              </a:solidFill>
              <a:latin typeface="ＭＳ Ｐゴシック"/>
              <a:ea typeface="ＭＳ Ｐゴシック"/>
            </a:rPr>
            <a:t>下水道事業特別会計においては、令和元年度に下水道使用料の料金改定を行ったが、依然として基準外繰出が発生し、一般会計への負担も大きいことから、経営の健全化に向けた取り組みを進める必要があ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a:extLst>
            <a:ext uri="{FF2B5EF4-FFF2-40B4-BE49-F238E27FC236}">
              <a16:creationId xmlns:a16="http://schemas.microsoft.com/office/drawing/2014/main" id="{00000000-0008-0000-0900-000013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a:extLst>
            <a:ext uri="{FF2B5EF4-FFF2-40B4-BE49-F238E27FC236}">
              <a16:creationId xmlns:a16="http://schemas.microsoft.com/office/drawing/2014/main" id="{00000000-0008-0000-0900-000014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6&#31246;&#36001;&#25919;&#25285;&#24403;&#65288;&#36001;&#25919;&#65289;/06%20&#27770;&#31639;&#32113;&#35336;/15%20&#36001;&#25919;&#27604;&#36611;&#20998;&#26512;&#34920;&#65295;&#27507;&#20986;&#27604;&#36611;&#20998;&#26512;&#34920;&#8594;&#36039;&#26009;&#38598;&#12408;/&#20196;&#21644;&#65297;&#24180;&#24230;&#27770;&#31639;/04%20&#9313;10&#26376;&#20844;&#34920;&#20998;&#65288;&#36861;&#21152;&#20998;&#65289;/04%20&#24066;&#30010;&#26449;&#22238;&#31572;/22%20&#31934;&#33775;&#30010;&#9675;/&#12304;&#36001;&#25919;&#29366;&#27841;&#36039;&#26009;&#38598;&#12305;_263664_&#31934;&#33775;&#30010;_2019(2&#22238;&#30446;)202110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109.8</v>
          </cell>
          <cell r="BX51">
            <v>112.5</v>
          </cell>
          <cell r="CF51">
            <v>120.8</v>
          </cell>
          <cell r="CN51">
            <v>115.6</v>
          </cell>
          <cell r="CV51">
            <v>99.1</v>
          </cell>
        </row>
        <row r="53">
          <cell r="BP53">
            <v>50</v>
          </cell>
          <cell r="BX53">
            <v>50.4</v>
          </cell>
          <cell r="CF53">
            <v>51.6</v>
          </cell>
          <cell r="CN53">
            <v>53</v>
          </cell>
          <cell r="CV53">
            <v>54.9</v>
          </cell>
        </row>
        <row r="55">
          <cell r="AN55" t="str">
            <v>類似団体内平均値</v>
          </cell>
          <cell r="BP55">
            <v>13</v>
          </cell>
          <cell r="BX55">
            <v>21</v>
          </cell>
          <cell r="CF55">
            <v>20.2</v>
          </cell>
          <cell r="CN55">
            <v>18.3</v>
          </cell>
          <cell r="CV55">
            <v>20.3</v>
          </cell>
        </row>
        <row r="57">
          <cell r="BP57">
            <v>53.4</v>
          </cell>
          <cell r="BX57">
            <v>56.1</v>
          </cell>
          <cell r="CF57">
            <v>58.1</v>
          </cell>
          <cell r="CN57">
            <v>59.4</v>
          </cell>
          <cell r="CV57">
            <v>60.7</v>
          </cell>
        </row>
        <row r="72">
          <cell r="BP72" t="str">
            <v>H27</v>
          </cell>
          <cell r="BX72" t="str">
            <v>H28</v>
          </cell>
          <cell r="CF72" t="str">
            <v>H29</v>
          </cell>
          <cell r="CN72" t="str">
            <v>H30</v>
          </cell>
          <cell r="CV72" t="str">
            <v>R01</v>
          </cell>
        </row>
        <row r="73">
          <cell r="AN73" t="str">
            <v>当該団体値</v>
          </cell>
          <cell r="BP73">
            <v>109.8</v>
          </cell>
          <cell r="BX73">
            <v>112.5</v>
          </cell>
          <cell r="CF73">
            <v>120.8</v>
          </cell>
          <cell r="CN73">
            <v>115.6</v>
          </cell>
          <cell r="CV73">
            <v>99.1</v>
          </cell>
        </row>
        <row r="75">
          <cell r="BP75">
            <v>14.1</v>
          </cell>
          <cell r="BX75">
            <v>13.6</v>
          </cell>
          <cell r="CF75">
            <v>13.4</v>
          </cell>
          <cell r="CN75">
            <v>14.1</v>
          </cell>
          <cell r="CV75">
            <v>13.6</v>
          </cell>
        </row>
        <row r="77">
          <cell r="AN77" t="str">
            <v>類似団体内平均値</v>
          </cell>
          <cell r="BP77">
            <v>13</v>
          </cell>
          <cell r="BX77">
            <v>21</v>
          </cell>
          <cell r="CF77">
            <v>20.2</v>
          </cell>
          <cell r="CN77">
            <v>18.3</v>
          </cell>
          <cell r="CV77">
            <v>20.3</v>
          </cell>
        </row>
        <row r="79">
          <cell r="BP79">
            <v>6.8</v>
          </cell>
          <cell r="BX79">
            <v>6.8</v>
          </cell>
          <cell r="CF79">
            <v>6.8</v>
          </cell>
          <cell r="CN79">
            <v>6.8</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59" t="s">
        <v>133</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2"/>
      <c r="DK1" s="2"/>
      <c r="DL1" s="2"/>
      <c r="DM1" s="2"/>
      <c r="DN1" s="2"/>
      <c r="DO1" s="2"/>
    </row>
    <row r="2" spans="1:119" ht="24" x14ac:dyDescent="0.15">
      <c r="B2" s="3" t="s">
        <v>135</v>
      </c>
      <c r="C2" s="3"/>
      <c r="D2" s="12"/>
    </row>
    <row r="3" spans="1:119" ht="18.75" customHeight="1" x14ac:dyDescent="0.15">
      <c r="A3" s="2"/>
      <c r="B3" s="510" t="s">
        <v>136</v>
      </c>
      <c r="C3" s="511"/>
      <c r="D3" s="511"/>
      <c r="E3" s="512"/>
      <c r="F3" s="512"/>
      <c r="G3" s="512"/>
      <c r="H3" s="512"/>
      <c r="I3" s="512"/>
      <c r="J3" s="512"/>
      <c r="K3" s="512"/>
      <c r="L3" s="512" t="s">
        <v>139</v>
      </c>
      <c r="M3" s="512"/>
      <c r="N3" s="512"/>
      <c r="O3" s="512"/>
      <c r="P3" s="512"/>
      <c r="Q3" s="512"/>
      <c r="R3" s="519"/>
      <c r="S3" s="519"/>
      <c r="T3" s="519"/>
      <c r="U3" s="519"/>
      <c r="V3" s="520"/>
      <c r="W3" s="363" t="s">
        <v>142</v>
      </c>
      <c r="X3" s="364"/>
      <c r="Y3" s="364"/>
      <c r="Z3" s="364"/>
      <c r="AA3" s="364"/>
      <c r="AB3" s="511"/>
      <c r="AC3" s="519" t="s">
        <v>144</v>
      </c>
      <c r="AD3" s="364"/>
      <c r="AE3" s="364"/>
      <c r="AF3" s="364"/>
      <c r="AG3" s="364"/>
      <c r="AH3" s="364"/>
      <c r="AI3" s="364"/>
      <c r="AJ3" s="364"/>
      <c r="AK3" s="364"/>
      <c r="AL3" s="365"/>
      <c r="AM3" s="363" t="s">
        <v>145</v>
      </c>
      <c r="AN3" s="364"/>
      <c r="AO3" s="364"/>
      <c r="AP3" s="364"/>
      <c r="AQ3" s="364"/>
      <c r="AR3" s="364"/>
      <c r="AS3" s="364"/>
      <c r="AT3" s="364"/>
      <c r="AU3" s="364"/>
      <c r="AV3" s="364"/>
      <c r="AW3" s="364"/>
      <c r="AX3" s="365"/>
      <c r="AY3" s="360" t="s">
        <v>8</v>
      </c>
      <c r="AZ3" s="361"/>
      <c r="BA3" s="361"/>
      <c r="BB3" s="361"/>
      <c r="BC3" s="361"/>
      <c r="BD3" s="361"/>
      <c r="BE3" s="361"/>
      <c r="BF3" s="361"/>
      <c r="BG3" s="361"/>
      <c r="BH3" s="361"/>
      <c r="BI3" s="361"/>
      <c r="BJ3" s="361"/>
      <c r="BK3" s="361"/>
      <c r="BL3" s="361"/>
      <c r="BM3" s="362"/>
      <c r="BN3" s="363" t="s">
        <v>150</v>
      </c>
      <c r="BO3" s="364"/>
      <c r="BP3" s="364"/>
      <c r="BQ3" s="364"/>
      <c r="BR3" s="364"/>
      <c r="BS3" s="364"/>
      <c r="BT3" s="364"/>
      <c r="BU3" s="365"/>
      <c r="BV3" s="363" t="s">
        <v>151</v>
      </c>
      <c r="BW3" s="364"/>
      <c r="BX3" s="364"/>
      <c r="BY3" s="364"/>
      <c r="BZ3" s="364"/>
      <c r="CA3" s="364"/>
      <c r="CB3" s="364"/>
      <c r="CC3" s="365"/>
      <c r="CD3" s="360" t="s">
        <v>8</v>
      </c>
      <c r="CE3" s="361"/>
      <c r="CF3" s="361"/>
      <c r="CG3" s="361"/>
      <c r="CH3" s="361"/>
      <c r="CI3" s="361"/>
      <c r="CJ3" s="361"/>
      <c r="CK3" s="361"/>
      <c r="CL3" s="361"/>
      <c r="CM3" s="361"/>
      <c r="CN3" s="361"/>
      <c r="CO3" s="361"/>
      <c r="CP3" s="361"/>
      <c r="CQ3" s="361"/>
      <c r="CR3" s="361"/>
      <c r="CS3" s="362"/>
      <c r="CT3" s="363" t="s">
        <v>153</v>
      </c>
      <c r="CU3" s="364"/>
      <c r="CV3" s="364"/>
      <c r="CW3" s="364"/>
      <c r="CX3" s="364"/>
      <c r="CY3" s="364"/>
      <c r="CZ3" s="364"/>
      <c r="DA3" s="365"/>
      <c r="DB3" s="363" t="s">
        <v>155</v>
      </c>
      <c r="DC3" s="364"/>
      <c r="DD3" s="364"/>
      <c r="DE3" s="364"/>
      <c r="DF3" s="364"/>
      <c r="DG3" s="364"/>
      <c r="DH3" s="364"/>
      <c r="DI3" s="365"/>
    </row>
    <row r="4" spans="1:119" ht="18.75" customHeight="1" x14ac:dyDescent="0.15">
      <c r="A4" s="2"/>
      <c r="B4" s="513"/>
      <c r="C4" s="514"/>
      <c r="D4" s="514"/>
      <c r="E4" s="515"/>
      <c r="F4" s="515"/>
      <c r="G4" s="515"/>
      <c r="H4" s="515"/>
      <c r="I4" s="515"/>
      <c r="J4" s="515"/>
      <c r="K4" s="515"/>
      <c r="L4" s="515"/>
      <c r="M4" s="515"/>
      <c r="N4" s="515"/>
      <c r="O4" s="515"/>
      <c r="P4" s="515"/>
      <c r="Q4" s="515"/>
      <c r="R4" s="521"/>
      <c r="S4" s="521"/>
      <c r="T4" s="521"/>
      <c r="U4" s="521"/>
      <c r="V4" s="522"/>
      <c r="W4" s="525"/>
      <c r="X4" s="496"/>
      <c r="Y4" s="496"/>
      <c r="Z4" s="496"/>
      <c r="AA4" s="496"/>
      <c r="AB4" s="514"/>
      <c r="AC4" s="521"/>
      <c r="AD4" s="496"/>
      <c r="AE4" s="496"/>
      <c r="AF4" s="496"/>
      <c r="AG4" s="496"/>
      <c r="AH4" s="496"/>
      <c r="AI4" s="496"/>
      <c r="AJ4" s="496"/>
      <c r="AK4" s="496"/>
      <c r="AL4" s="528"/>
      <c r="AM4" s="526"/>
      <c r="AN4" s="527"/>
      <c r="AO4" s="527"/>
      <c r="AP4" s="527"/>
      <c r="AQ4" s="527"/>
      <c r="AR4" s="527"/>
      <c r="AS4" s="527"/>
      <c r="AT4" s="527"/>
      <c r="AU4" s="527"/>
      <c r="AV4" s="527"/>
      <c r="AW4" s="527"/>
      <c r="AX4" s="529"/>
      <c r="AY4" s="366" t="s">
        <v>156</v>
      </c>
      <c r="AZ4" s="367"/>
      <c r="BA4" s="367"/>
      <c r="BB4" s="367"/>
      <c r="BC4" s="367"/>
      <c r="BD4" s="367"/>
      <c r="BE4" s="367"/>
      <c r="BF4" s="367"/>
      <c r="BG4" s="367"/>
      <c r="BH4" s="367"/>
      <c r="BI4" s="367"/>
      <c r="BJ4" s="367"/>
      <c r="BK4" s="367"/>
      <c r="BL4" s="367"/>
      <c r="BM4" s="368"/>
      <c r="BN4" s="369">
        <v>12400090</v>
      </c>
      <c r="BO4" s="370"/>
      <c r="BP4" s="370"/>
      <c r="BQ4" s="370"/>
      <c r="BR4" s="370"/>
      <c r="BS4" s="370"/>
      <c r="BT4" s="370"/>
      <c r="BU4" s="371"/>
      <c r="BV4" s="369">
        <v>13269475</v>
      </c>
      <c r="BW4" s="370"/>
      <c r="BX4" s="370"/>
      <c r="BY4" s="370"/>
      <c r="BZ4" s="370"/>
      <c r="CA4" s="370"/>
      <c r="CB4" s="370"/>
      <c r="CC4" s="371"/>
      <c r="CD4" s="372" t="s">
        <v>158</v>
      </c>
      <c r="CE4" s="373"/>
      <c r="CF4" s="373"/>
      <c r="CG4" s="373"/>
      <c r="CH4" s="373"/>
      <c r="CI4" s="373"/>
      <c r="CJ4" s="373"/>
      <c r="CK4" s="373"/>
      <c r="CL4" s="373"/>
      <c r="CM4" s="373"/>
      <c r="CN4" s="373"/>
      <c r="CO4" s="373"/>
      <c r="CP4" s="373"/>
      <c r="CQ4" s="373"/>
      <c r="CR4" s="373"/>
      <c r="CS4" s="374"/>
      <c r="CT4" s="375">
        <v>1.2</v>
      </c>
      <c r="CU4" s="376"/>
      <c r="CV4" s="376"/>
      <c r="CW4" s="376"/>
      <c r="CX4" s="376"/>
      <c r="CY4" s="376"/>
      <c r="CZ4" s="376"/>
      <c r="DA4" s="377"/>
      <c r="DB4" s="375">
        <v>0.7</v>
      </c>
      <c r="DC4" s="376"/>
      <c r="DD4" s="376"/>
      <c r="DE4" s="376"/>
      <c r="DF4" s="376"/>
      <c r="DG4" s="376"/>
      <c r="DH4" s="376"/>
      <c r="DI4" s="377"/>
    </row>
    <row r="5" spans="1:119" ht="18.75" customHeight="1" x14ac:dyDescent="0.15">
      <c r="A5" s="2"/>
      <c r="B5" s="516"/>
      <c r="C5" s="517"/>
      <c r="D5" s="517"/>
      <c r="E5" s="518"/>
      <c r="F5" s="518"/>
      <c r="G5" s="518"/>
      <c r="H5" s="518"/>
      <c r="I5" s="518"/>
      <c r="J5" s="518"/>
      <c r="K5" s="518"/>
      <c r="L5" s="518"/>
      <c r="M5" s="518"/>
      <c r="N5" s="518"/>
      <c r="O5" s="518"/>
      <c r="P5" s="518"/>
      <c r="Q5" s="518"/>
      <c r="R5" s="523"/>
      <c r="S5" s="523"/>
      <c r="T5" s="523"/>
      <c r="U5" s="523"/>
      <c r="V5" s="524"/>
      <c r="W5" s="526"/>
      <c r="X5" s="527"/>
      <c r="Y5" s="527"/>
      <c r="Z5" s="527"/>
      <c r="AA5" s="527"/>
      <c r="AB5" s="517"/>
      <c r="AC5" s="523"/>
      <c r="AD5" s="527"/>
      <c r="AE5" s="527"/>
      <c r="AF5" s="527"/>
      <c r="AG5" s="527"/>
      <c r="AH5" s="527"/>
      <c r="AI5" s="527"/>
      <c r="AJ5" s="527"/>
      <c r="AK5" s="527"/>
      <c r="AL5" s="529"/>
      <c r="AM5" s="378" t="s">
        <v>159</v>
      </c>
      <c r="AN5" s="379"/>
      <c r="AO5" s="379"/>
      <c r="AP5" s="379"/>
      <c r="AQ5" s="379"/>
      <c r="AR5" s="379"/>
      <c r="AS5" s="379"/>
      <c r="AT5" s="380"/>
      <c r="AU5" s="381" t="s">
        <v>64</v>
      </c>
      <c r="AV5" s="382"/>
      <c r="AW5" s="382"/>
      <c r="AX5" s="382"/>
      <c r="AY5" s="383" t="s">
        <v>146</v>
      </c>
      <c r="AZ5" s="384"/>
      <c r="BA5" s="384"/>
      <c r="BB5" s="384"/>
      <c r="BC5" s="384"/>
      <c r="BD5" s="384"/>
      <c r="BE5" s="384"/>
      <c r="BF5" s="384"/>
      <c r="BG5" s="384"/>
      <c r="BH5" s="384"/>
      <c r="BI5" s="384"/>
      <c r="BJ5" s="384"/>
      <c r="BK5" s="384"/>
      <c r="BL5" s="384"/>
      <c r="BM5" s="385"/>
      <c r="BN5" s="386">
        <v>12189891</v>
      </c>
      <c r="BO5" s="387"/>
      <c r="BP5" s="387"/>
      <c r="BQ5" s="387"/>
      <c r="BR5" s="387"/>
      <c r="BS5" s="387"/>
      <c r="BT5" s="387"/>
      <c r="BU5" s="388"/>
      <c r="BV5" s="386">
        <v>12992153</v>
      </c>
      <c r="BW5" s="387"/>
      <c r="BX5" s="387"/>
      <c r="BY5" s="387"/>
      <c r="BZ5" s="387"/>
      <c r="CA5" s="387"/>
      <c r="CB5" s="387"/>
      <c r="CC5" s="388"/>
      <c r="CD5" s="389" t="s">
        <v>161</v>
      </c>
      <c r="CE5" s="390"/>
      <c r="CF5" s="390"/>
      <c r="CG5" s="390"/>
      <c r="CH5" s="390"/>
      <c r="CI5" s="390"/>
      <c r="CJ5" s="390"/>
      <c r="CK5" s="390"/>
      <c r="CL5" s="390"/>
      <c r="CM5" s="390"/>
      <c r="CN5" s="390"/>
      <c r="CO5" s="390"/>
      <c r="CP5" s="390"/>
      <c r="CQ5" s="390"/>
      <c r="CR5" s="390"/>
      <c r="CS5" s="391"/>
      <c r="CT5" s="392">
        <v>97</v>
      </c>
      <c r="CU5" s="393"/>
      <c r="CV5" s="393"/>
      <c r="CW5" s="393"/>
      <c r="CX5" s="393"/>
      <c r="CY5" s="393"/>
      <c r="CZ5" s="393"/>
      <c r="DA5" s="394"/>
      <c r="DB5" s="392">
        <v>98.9</v>
      </c>
      <c r="DC5" s="393"/>
      <c r="DD5" s="393"/>
      <c r="DE5" s="393"/>
      <c r="DF5" s="393"/>
      <c r="DG5" s="393"/>
      <c r="DH5" s="393"/>
      <c r="DI5" s="394"/>
    </row>
    <row r="6" spans="1:119" ht="18.75" customHeight="1" x14ac:dyDescent="0.15">
      <c r="A6" s="2"/>
      <c r="B6" s="530" t="s">
        <v>162</v>
      </c>
      <c r="C6" s="531"/>
      <c r="D6" s="531"/>
      <c r="E6" s="532"/>
      <c r="F6" s="532"/>
      <c r="G6" s="532"/>
      <c r="H6" s="532"/>
      <c r="I6" s="532"/>
      <c r="J6" s="532"/>
      <c r="K6" s="532"/>
      <c r="L6" s="532" t="s">
        <v>80</v>
      </c>
      <c r="M6" s="532"/>
      <c r="N6" s="532"/>
      <c r="O6" s="532"/>
      <c r="P6" s="532"/>
      <c r="Q6" s="532"/>
      <c r="R6" s="536"/>
      <c r="S6" s="536"/>
      <c r="T6" s="536"/>
      <c r="U6" s="536"/>
      <c r="V6" s="537"/>
      <c r="W6" s="540" t="s">
        <v>166</v>
      </c>
      <c r="X6" s="541"/>
      <c r="Y6" s="541"/>
      <c r="Z6" s="541"/>
      <c r="AA6" s="541"/>
      <c r="AB6" s="531"/>
      <c r="AC6" s="544" t="s">
        <v>168</v>
      </c>
      <c r="AD6" s="545"/>
      <c r="AE6" s="545"/>
      <c r="AF6" s="545"/>
      <c r="AG6" s="545"/>
      <c r="AH6" s="545"/>
      <c r="AI6" s="545"/>
      <c r="AJ6" s="545"/>
      <c r="AK6" s="545"/>
      <c r="AL6" s="546"/>
      <c r="AM6" s="378" t="s">
        <v>68</v>
      </c>
      <c r="AN6" s="379"/>
      <c r="AO6" s="379"/>
      <c r="AP6" s="379"/>
      <c r="AQ6" s="379"/>
      <c r="AR6" s="379"/>
      <c r="AS6" s="379"/>
      <c r="AT6" s="380"/>
      <c r="AU6" s="381" t="s">
        <v>64</v>
      </c>
      <c r="AV6" s="382"/>
      <c r="AW6" s="382"/>
      <c r="AX6" s="382"/>
      <c r="AY6" s="383" t="s">
        <v>172</v>
      </c>
      <c r="AZ6" s="384"/>
      <c r="BA6" s="384"/>
      <c r="BB6" s="384"/>
      <c r="BC6" s="384"/>
      <c r="BD6" s="384"/>
      <c r="BE6" s="384"/>
      <c r="BF6" s="384"/>
      <c r="BG6" s="384"/>
      <c r="BH6" s="384"/>
      <c r="BI6" s="384"/>
      <c r="BJ6" s="384"/>
      <c r="BK6" s="384"/>
      <c r="BL6" s="384"/>
      <c r="BM6" s="385"/>
      <c r="BN6" s="386">
        <v>210199</v>
      </c>
      <c r="BO6" s="387"/>
      <c r="BP6" s="387"/>
      <c r="BQ6" s="387"/>
      <c r="BR6" s="387"/>
      <c r="BS6" s="387"/>
      <c r="BT6" s="387"/>
      <c r="BU6" s="388"/>
      <c r="BV6" s="386">
        <v>277322</v>
      </c>
      <c r="BW6" s="387"/>
      <c r="BX6" s="387"/>
      <c r="BY6" s="387"/>
      <c r="BZ6" s="387"/>
      <c r="CA6" s="387"/>
      <c r="CB6" s="387"/>
      <c r="CC6" s="388"/>
      <c r="CD6" s="389" t="s">
        <v>173</v>
      </c>
      <c r="CE6" s="390"/>
      <c r="CF6" s="390"/>
      <c r="CG6" s="390"/>
      <c r="CH6" s="390"/>
      <c r="CI6" s="390"/>
      <c r="CJ6" s="390"/>
      <c r="CK6" s="390"/>
      <c r="CL6" s="390"/>
      <c r="CM6" s="390"/>
      <c r="CN6" s="390"/>
      <c r="CO6" s="390"/>
      <c r="CP6" s="390"/>
      <c r="CQ6" s="390"/>
      <c r="CR6" s="390"/>
      <c r="CS6" s="391"/>
      <c r="CT6" s="395">
        <v>102.9</v>
      </c>
      <c r="CU6" s="396"/>
      <c r="CV6" s="396"/>
      <c r="CW6" s="396"/>
      <c r="CX6" s="396"/>
      <c r="CY6" s="396"/>
      <c r="CZ6" s="396"/>
      <c r="DA6" s="397"/>
      <c r="DB6" s="395">
        <v>106</v>
      </c>
      <c r="DC6" s="396"/>
      <c r="DD6" s="396"/>
      <c r="DE6" s="396"/>
      <c r="DF6" s="396"/>
      <c r="DG6" s="396"/>
      <c r="DH6" s="396"/>
      <c r="DI6" s="397"/>
    </row>
    <row r="7" spans="1:119" ht="18.75" customHeight="1" x14ac:dyDescent="0.15">
      <c r="A7" s="2"/>
      <c r="B7" s="513"/>
      <c r="C7" s="514"/>
      <c r="D7" s="514"/>
      <c r="E7" s="515"/>
      <c r="F7" s="515"/>
      <c r="G7" s="515"/>
      <c r="H7" s="515"/>
      <c r="I7" s="515"/>
      <c r="J7" s="515"/>
      <c r="K7" s="515"/>
      <c r="L7" s="515"/>
      <c r="M7" s="515"/>
      <c r="N7" s="515"/>
      <c r="O7" s="515"/>
      <c r="P7" s="515"/>
      <c r="Q7" s="515"/>
      <c r="R7" s="521"/>
      <c r="S7" s="521"/>
      <c r="T7" s="521"/>
      <c r="U7" s="521"/>
      <c r="V7" s="522"/>
      <c r="W7" s="525"/>
      <c r="X7" s="496"/>
      <c r="Y7" s="496"/>
      <c r="Z7" s="496"/>
      <c r="AA7" s="496"/>
      <c r="AB7" s="514"/>
      <c r="AC7" s="547"/>
      <c r="AD7" s="495"/>
      <c r="AE7" s="495"/>
      <c r="AF7" s="495"/>
      <c r="AG7" s="495"/>
      <c r="AH7" s="495"/>
      <c r="AI7" s="495"/>
      <c r="AJ7" s="495"/>
      <c r="AK7" s="495"/>
      <c r="AL7" s="548"/>
      <c r="AM7" s="378" t="s">
        <v>174</v>
      </c>
      <c r="AN7" s="379"/>
      <c r="AO7" s="379"/>
      <c r="AP7" s="379"/>
      <c r="AQ7" s="379"/>
      <c r="AR7" s="379"/>
      <c r="AS7" s="379"/>
      <c r="AT7" s="380"/>
      <c r="AU7" s="381" t="s">
        <v>64</v>
      </c>
      <c r="AV7" s="382"/>
      <c r="AW7" s="382"/>
      <c r="AX7" s="382"/>
      <c r="AY7" s="383" t="s">
        <v>175</v>
      </c>
      <c r="AZ7" s="384"/>
      <c r="BA7" s="384"/>
      <c r="BB7" s="384"/>
      <c r="BC7" s="384"/>
      <c r="BD7" s="384"/>
      <c r="BE7" s="384"/>
      <c r="BF7" s="384"/>
      <c r="BG7" s="384"/>
      <c r="BH7" s="384"/>
      <c r="BI7" s="384"/>
      <c r="BJ7" s="384"/>
      <c r="BK7" s="384"/>
      <c r="BL7" s="384"/>
      <c r="BM7" s="385"/>
      <c r="BN7" s="386">
        <v>112369</v>
      </c>
      <c r="BO7" s="387"/>
      <c r="BP7" s="387"/>
      <c r="BQ7" s="387"/>
      <c r="BR7" s="387"/>
      <c r="BS7" s="387"/>
      <c r="BT7" s="387"/>
      <c r="BU7" s="388"/>
      <c r="BV7" s="386">
        <v>222988</v>
      </c>
      <c r="BW7" s="387"/>
      <c r="BX7" s="387"/>
      <c r="BY7" s="387"/>
      <c r="BZ7" s="387"/>
      <c r="CA7" s="387"/>
      <c r="CB7" s="387"/>
      <c r="CC7" s="388"/>
      <c r="CD7" s="389" t="s">
        <v>176</v>
      </c>
      <c r="CE7" s="390"/>
      <c r="CF7" s="390"/>
      <c r="CG7" s="390"/>
      <c r="CH7" s="390"/>
      <c r="CI7" s="390"/>
      <c r="CJ7" s="390"/>
      <c r="CK7" s="390"/>
      <c r="CL7" s="390"/>
      <c r="CM7" s="390"/>
      <c r="CN7" s="390"/>
      <c r="CO7" s="390"/>
      <c r="CP7" s="390"/>
      <c r="CQ7" s="390"/>
      <c r="CR7" s="390"/>
      <c r="CS7" s="391"/>
      <c r="CT7" s="386">
        <v>8270506</v>
      </c>
      <c r="CU7" s="387"/>
      <c r="CV7" s="387"/>
      <c r="CW7" s="387"/>
      <c r="CX7" s="387"/>
      <c r="CY7" s="387"/>
      <c r="CZ7" s="387"/>
      <c r="DA7" s="388"/>
      <c r="DB7" s="386">
        <v>8253018</v>
      </c>
      <c r="DC7" s="387"/>
      <c r="DD7" s="387"/>
      <c r="DE7" s="387"/>
      <c r="DF7" s="387"/>
      <c r="DG7" s="387"/>
      <c r="DH7" s="387"/>
      <c r="DI7" s="388"/>
    </row>
    <row r="8" spans="1:119" ht="18.75" customHeight="1" x14ac:dyDescent="0.15">
      <c r="A8" s="2"/>
      <c r="B8" s="533"/>
      <c r="C8" s="534"/>
      <c r="D8" s="534"/>
      <c r="E8" s="535"/>
      <c r="F8" s="535"/>
      <c r="G8" s="535"/>
      <c r="H8" s="535"/>
      <c r="I8" s="535"/>
      <c r="J8" s="535"/>
      <c r="K8" s="535"/>
      <c r="L8" s="535"/>
      <c r="M8" s="535"/>
      <c r="N8" s="535"/>
      <c r="O8" s="535"/>
      <c r="P8" s="535"/>
      <c r="Q8" s="535"/>
      <c r="R8" s="538"/>
      <c r="S8" s="538"/>
      <c r="T8" s="538"/>
      <c r="U8" s="538"/>
      <c r="V8" s="539"/>
      <c r="W8" s="542"/>
      <c r="X8" s="543"/>
      <c r="Y8" s="543"/>
      <c r="Z8" s="543"/>
      <c r="AA8" s="543"/>
      <c r="AB8" s="534"/>
      <c r="AC8" s="549"/>
      <c r="AD8" s="550"/>
      <c r="AE8" s="550"/>
      <c r="AF8" s="550"/>
      <c r="AG8" s="550"/>
      <c r="AH8" s="550"/>
      <c r="AI8" s="550"/>
      <c r="AJ8" s="550"/>
      <c r="AK8" s="550"/>
      <c r="AL8" s="551"/>
      <c r="AM8" s="378" t="s">
        <v>179</v>
      </c>
      <c r="AN8" s="379"/>
      <c r="AO8" s="379"/>
      <c r="AP8" s="379"/>
      <c r="AQ8" s="379"/>
      <c r="AR8" s="379"/>
      <c r="AS8" s="379"/>
      <c r="AT8" s="380"/>
      <c r="AU8" s="381" t="s">
        <v>182</v>
      </c>
      <c r="AV8" s="382"/>
      <c r="AW8" s="382"/>
      <c r="AX8" s="382"/>
      <c r="AY8" s="383" t="s">
        <v>183</v>
      </c>
      <c r="AZ8" s="384"/>
      <c r="BA8" s="384"/>
      <c r="BB8" s="384"/>
      <c r="BC8" s="384"/>
      <c r="BD8" s="384"/>
      <c r="BE8" s="384"/>
      <c r="BF8" s="384"/>
      <c r="BG8" s="384"/>
      <c r="BH8" s="384"/>
      <c r="BI8" s="384"/>
      <c r="BJ8" s="384"/>
      <c r="BK8" s="384"/>
      <c r="BL8" s="384"/>
      <c r="BM8" s="385"/>
      <c r="BN8" s="386">
        <v>97830</v>
      </c>
      <c r="BO8" s="387"/>
      <c r="BP8" s="387"/>
      <c r="BQ8" s="387"/>
      <c r="BR8" s="387"/>
      <c r="BS8" s="387"/>
      <c r="BT8" s="387"/>
      <c r="BU8" s="388"/>
      <c r="BV8" s="386">
        <v>54334</v>
      </c>
      <c r="BW8" s="387"/>
      <c r="BX8" s="387"/>
      <c r="BY8" s="387"/>
      <c r="BZ8" s="387"/>
      <c r="CA8" s="387"/>
      <c r="CB8" s="387"/>
      <c r="CC8" s="388"/>
      <c r="CD8" s="389" t="s">
        <v>185</v>
      </c>
      <c r="CE8" s="390"/>
      <c r="CF8" s="390"/>
      <c r="CG8" s="390"/>
      <c r="CH8" s="390"/>
      <c r="CI8" s="390"/>
      <c r="CJ8" s="390"/>
      <c r="CK8" s="390"/>
      <c r="CL8" s="390"/>
      <c r="CM8" s="390"/>
      <c r="CN8" s="390"/>
      <c r="CO8" s="390"/>
      <c r="CP8" s="390"/>
      <c r="CQ8" s="390"/>
      <c r="CR8" s="390"/>
      <c r="CS8" s="391"/>
      <c r="CT8" s="398">
        <v>0.75</v>
      </c>
      <c r="CU8" s="399"/>
      <c r="CV8" s="399"/>
      <c r="CW8" s="399"/>
      <c r="CX8" s="399"/>
      <c r="CY8" s="399"/>
      <c r="CZ8" s="399"/>
      <c r="DA8" s="400"/>
      <c r="DB8" s="398">
        <v>0.75</v>
      </c>
      <c r="DC8" s="399"/>
      <c r="DD8" s="399"/>
      <c r="DE8" s="399"/>
      <c r="DF8" s="399"/>
      <c r="DG8" s="399"/>
      <c r="DH8" s="399"/>
      <c r="DI8" s="400"/>
    </row>
    <row r="9" spans="1:119" ht="18.75" customHeight="1" x14ac:dyDescent="0.15">
      <c r="A9" s="2"/>
      <c r="B9" s="360" t="s">
        <v>20</v>
      </c>
      <c r="C9" s="361"/>
      <c r="D9" s="361"/>
      <c r="E9" s="361"/>
      <c r="F9" s="361"/>
      <c r="G9" s="361"/>
      <c r="H9" s="361"/>
      <c r="I9" s="361"/>
      <c r="J9" s="361"/>
      <c r="K9" s="458"/>
      <c r="L9" s="411" t="s">
        <v>186</v>
      </c>
      <c r="M9" s="412"/>
      <c r="N9" s="412"/>
      <c r="O9" s="412"/>
      <c r="P9" s="412"/>
      <c r="Q9" s="413"/>
      <c r="R9" s="414">
        <v>36376</v>
      </c>
      <c r="S9" s="415"/>
      <c r="T9" s="415"/>
      <c r="U9" s="415"/>
      <c r="V9" s="416"/>
      <c r="W9" s="363" t="s">
        <v>189</v>
      </c>
      <c r="X9" s="364"/>
      <c r="Y9" s="364"/>
      <c r="Z9" s="364"/>
      <c r="AA9" s="364"/>
      <c r="AB9" s="364"/>
      <c r="AC9" s="364"/>
      <c r="AD9" s="364"/>
      <c r="AE9" s="364"/>
      <c r="AF9" s="364"/>
      <c r="AG9" s="364"/>
      <c r="AH9" s="364"/>
      <c r="AI9" s="364"/>
      <c r="AJ9" s="364"/>
      <c r="AK9" s="364"/>
      <c r="AL9" s="365"/>
      <c r="AM9" s="378" t="s">
        <v>190</v>
      </c>
      <c r="AN9" s="379"/>
      <c r="AO9" s="379"/>
      <c r="AP9" s="379"/>
      <c r="AQ9" s="379"/>
      <c r="AR9" s="379"/>
      <c r="AS9" s="379"/>
      <c r="AT9" s="380"/>
      <c r="AU9" s="381" t="s">
        <v>64</v>
      </c>
      <c r="AV9" s="382"/>
      <c r="AW9" s="382"/>
      <c r="AX9" s="382"/>
      <c r="AY9" s="383" t="s">
        <v>65</v>
      </c>
      <c r="AZ9" s="384"/>
      <c r="BA9" s="384"/>
      <c r="BB9" s="384"/>
      <c r="BC9" s="384"/>
      <c r="BD9" s="384"/>
      <c r="BE9" s="384"/>
      <c r="BF9" s="384"/>
      <c r="BG9" s="384"/>
      <c r="BH9" s="384"/>
      <c r="BI9" s="384"/>
      <c r="BJ9" s="384"/>
      <c r="BK9" s="384"/>
      <c r="BL9" s="384"/>
      <c r="BM9" s="385"/>
      <c r="BN9" s="386">
        <v>43496</v>
      </c>
      <c r="BO9" s="387"/>
      <c r="BP9" s="387"/>
      <c r="BQ9" s="387"/>
      <c r="BR9" s="387"/>
      <c r="BS9" s="387"/>
      <c r="BT9" s="387"/>
      <c r="BU9" s="388"/>
      <c r="BV9" s="386">
        <v>4710</v>
      </c>
      <c r="BW9" s="387"/>
      <c r="BX9" s="387"/>
      <c r="BY9" s="387"/>
      <c r="BZ9" s="387"/>
      <c r="CA9" s="387"/>
      <c r="CB9" s="387"/>
      <c r="CC9" s="388"/>
      <c r="CD9" s="389" t="s">
        <v>62</v>
      </c>
      <c r="CE9" s="390"/>
      <c r="CF9" s="390"/>
      <c r="CG9" s="390"/>
      <c r="CH9" s="390"/>
      <c r="CI9" s="390"/>
      <c r="CJ9" s="390"/>
      <c r="CK9" s="390"/>
      <c r="CL9" s="390"/>
      <c r="CM9" s="390"/>
      <c r="CN9" s="390"/>
      <c r="CO9" s="390"/>
      <c r="CP9" s="390"/>
      <c r="CQ9" s="390"/>
      <c r="CR9" s="390"/>
      <c r="CS9" s="391"/>
      <c r="CT9" s="392">
        <v>16.100000000000001</v>
      </c>
      <c r="CU9" s="393"/>
      <c r="CV9" s="393"/>
      <c r="CW9" s="393"/>
      <c r="CX9" s="393"/>
      <c r="CY9" s="393"/>
      <c r="CZ9" s="393"/>
      <c r="DA9" s="394"/>
      <c r="DB9" s="392">
        <v>16.3</v>
      </c>
      <c r="DC9" s="393"/>
      <c r="DD9" s="393"/>
      <c r="DE9" s="393"/>
      <c r="DF9" s="393"/>
      <c r="DG9" s="393"/>
      <c r="DH9" s="393"/>
      <c r="DI9" s="394"/>
    </row>
    <row r="10" spans="1:119" ht="18.75" customHeight="1" x14ac:dyDescent="0.15">
      <c r="A10" s="2"/>
      <c r="B10" s="360"/>
      <c r="C10" s="361"/>
      <c r="D10" s="361"/>
      <c r="E10" s="361"/>
      <c r="F10" s="361"/>
      <c r="G10" s="361"/>
      <c r="H10" s="361"/>
      <c r="I10" s="361"/>
      <c r="J10" s="361"/>
      <c r="K10" s="458"/>
      <c r="L10" s="401" t="s">
        <v>184</v>
      </c>
      <c r="M10" s="379"/>
      <c r="N10" s="379"/>
      <c r="O10" s="379"/>
      <c r="P10" s="379"/>
      <c r="Q10" s="380"/>
      <c r="R10" s="402">
        <v>35630</v>
      </c>
      <c r="S10" s="403"/>
      <c r="T10" s="403"/>
      <c r="U10" s="403"/>
      <c r="V10" s="404"/>
      <c r="W10" s="525"/>
      <c r="X10" s="496"/>
      <c r="Y10" s="496"/>
      <c r="Z10" s="496"/>
      <c r="AA10" s="496"/>
      <c r="AB10" s="496"/>
      <c r="AC10" s="496"/>
      <c r="AD10" s="496"/>
      <c r="AE10" s="496"/>
      <c r="AF10" s="496"/>
      <c r="AG10" s="496"/>
      <c r="AH10" s="496"/>
      <c r="AI10" s="496"/>
      <c r="AJ10" s="496"/>
      <c r="AK10" s="496"/>
      <c r="AL10" s="528"/>
      <c r="AM10" s="378" t="s">
        <v>193</v>
      </c>
      <c r="AN10" s="379"/>
      <c r="AO10" s="379"/>
      <c r="AP10" s="379"/>
      <c r="AQ10" s="379"/>
      <c r="AR10" s="379"/>
      <c r="AS10" s="379"/>
      <c r="AT10" s="380"/>
      <c r="AU10" s="381" t="s">
        <v>64</v>
      </c>
      <c r="AV10" s="382"/>
      <c r="AW10" s="382"/>
      <c r="AX10" s="382"/>
      <c r="AY10" s="383" t="s">
        <v>195</v>
      </c>
      <c r="AZ10" s="384"/>
      <c r="BA10" s="384"/>
      <c r="BB10" s="384"/>
      <c r="BC10" s="384"/>
      <c r="BD10" s="384"/>
      <c r="BE10" s="384"/>
      <c r="BF10" s="384"/>
      <c r="BG10" s="384"/>
      <c r="BH10" s="384"/>
      <c r="BI10" s="384"/>
      <c r="BJ10" s="384"/>
      <c r="BK10" s="384"/>
      <c r="BL10" s="384"/>
      <c r="BM10" s="385"/>
      <c r="BN10" s="386">
        <v>298</v>
      </c>
      <c r="BO10" s="387"/>
      <c r="BP10" s="387"/>
      <c r="BQ10" s="387"/>
      <c r="BR10" s="387"/>
      <c r="BS10" s="387"/>
      <c r="BT10" s="387"/>
      <c r="BU10" s="388"/>
      <c r="BV10" s="386">
        <v>176</v>
      </c>
      <c r="BW10" s="387"/>
      <c r="BX10" s="387"/>
      <c r="BY10" s="387"/>
      <c r="BZ10" s="387"/>
      <c r="CA10" s="387"/>
      <c r="CB10" s="387"/>
      <c r="CC10" s="388"/>
      <c r="CD10" s="25" t="s">
        <v>196</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60"/>
      <c r="C11" s="361"/>
      <c r="D11" s="361"/>
      <c r="E11" s="361"/>
      <c r="F11" s="361"/>
      <c r="G11" s="361"/>
      <c r="H11" s="361"/>
      <c r="I11" s="361"/>
      <c r="J11" s="361"/>
      <c r="K11" s="458"/>
      <c r="L11" s="405" t="s">
        <v>199</v>
      </c>
      <c r="M11" s="406"/>
      <c r="N11" s="406"/>
      <c r="O11" s="406"/>
      <c r="P11" s="406"/>
      <c r="Q11" s="407"/>
      <c r="R11" s="408" t="s">
        <v>200</v>
      </c>
      <c r="S11" s="409"/>
      <c r="T11" s="409"/>
      <c r="U11" s="409"/>
      <c r="V11" s="410"/>
      <c r="W11" s="525"/>
      <c r="X11" s="496"/>
      <c r="Y11" s="496"/>
      <c r="Z11" s="496"/>
      <c r="AA11" s="496"/>
      <c r="AB11" s="496"/>
      <c r="AC11" s="496"/>
      <c r="AD11" s="496"/>
      <c r="AE11" s="496"/>
      <c r="AF11" s="496"/>
      <c r="AG11" s="496"/>
      <c r="AH11" s="496"/>
      <c r="AI11" s="496"/>
      <c r="AJ11" s="496"/>
      <c r="AK11" s="496"/>
      <c r="AL11" s="528"/>
      <c r="AM11" s="378" t="s">
        <v>202</v>
      </c>
      <c r="AN11" s="379"/>
      <c r="AO11" s="379"/>
      <c r="AP11" s="379"/>
      <c r="AQ11" s="379"/>
      <c r="AR11" s="379"/>
      <c r="AS11" s="379"/>
      <c r="AT11" s="380"/>
      <c r="AU11" s="381" t="s">
        <v>64</v>
      </c>
      <c r="AV11" s="382"/>
      <c r="AW11" s="382"/>
      <c r="AX11" s="382"/>
      <c r="AY11" s="383" t="s">
        <v>203</v>
      </c>
      <c r="AZ11" s="384"/>
      <c r="BA11" s="384"/>
      <c r="BB11" s="384"/>
      <c r="BC11" s="384"/>
      <c r="BD11" s="384"/>
      <c r="BE11" s="384"/>
      <c r="BF11" s="384"/>
      <c r="BG11" s="384"/>
      <c r="BH11" s="384"/>
      <c r="BI11" s="384"/>
      <c r="BJ11" s="384"/>
      <c r="BK11" s="384"/>
      <c r="BL11" s="384"/>
      <c r="BM11" s="385"/>
      <c r="BN11" s="386">
        <v>0</v>
      </c>
      <c r="BO11" s="387"/>
      <c r="BP11" s="387"/>
      <c r="BQ11" s="387"/>
      <c r="BR11" s="387"/>
      <c r="BS11" s="387"/>
      <c r="BT11" s="387"/>
      <c r="BU11" s="388"/>
      <c r="BV11" s="386">
        <v>0</v>
      </c>
      <c r="BW11" s="387"/>
      <c r="BX11" s="387"/>
      <c r="BY11" s="387"/>
      <c r="BZ11" s="387"/>
      <c r="CA11" s="387"/>
      <c r="CB11" s="387"/>
      <c r="CC11" s="388"/>
      <c r="CD11" s="389" t="s">
        <v>206</v>
      </c>
      <c r="CE11" s="390"/>
      <c r="CF11" s="390"/>
      <c r="CG11" s="390"/>
      <c r="CH11" s="390"/>
      <c r="CI11" s="390"/>
      <c r="CJ11" s="390"/>
      <c r="CK11" s="390"/>
      <c r="CL11" s="390"/>
      <c r="CM11" s="390"/>
      <c r="CN11" s="390"/>
      <c r="CO11" s="390"/>
      <c r="CP11" s="390"/>
      <c r="CQ11" s="390"/>
      <c r="CR11" s="390"/>
      <c r="CS11" s="391"/>
      <c r="CT11" s="398" t="s">
        <v>207</v>
      </c>
      <c r="CU11" s="399"/>
      <c r="CV11" s="399"/>
      <c r="CW11" s="399"/>
      <c r="CX11" s="399"/>
      <c r="CY11" s="399"/>
      <c r="CZ11" s="399"/>
      <c r="DA11" s="400"/>
      <c r="DB11" s="398" t="s">
        <v>207</v>
      </c>
      <c r="DC11" s="399"/>
      <c r="DD11" s="399"/>
      <c r="DE11" s="399"/>
      <c r="DF11" s="399"/>
      <c r="DG11" s="399"/>
      <c r="DH11" s="399"/>
      <c r="DI11" s="400"/>
    </row>
    <row r="12" spans="1:119" ht="18.75" customHeight="1" x14ac:dyDescent="0.15">
      <c r="A12" s="2"/>
      <c r="B12" s="552" t="s">
        <v>209</v>
      </c>
      <c r="C12" s="553"/>
      <c r="D12" s="553"/>
      <c r="E12" s="553"/>
      <c r="F12" s="553"/>
      <c r="G12" s="553"/>
      <c r="H12" s="553"/>
      <c r="I12" s="553"/>
      <c r="J12" s="553"/>
      <c r="K12" s="554"/>
      <c r="L12" s="424" t="s">
        <v>210</v>
      </c>
      <c r="M12" s="425"/>
      <c r="N12" s="425"/>
      <c r="O12" s="425"/>
      <c r="P12" s="425"/>
      <c r="Q12" s="426"/>
      <c r="R12" s="427">
        <v>37319</v>
      </c>
      <c r="S12" s="428"/>
      <c r="T12" s="428"/>
      <c r="U12" s="428"/>
      <c r="V12" s="429"/>
      <c r="W12" s="430" t="s">
        <v>8</v>
      </c>
      <c r="X12" s="382"/>
      <c r="Y12" s="382"/>
      <c r="Z12" s="382"/>
      <c r="AA12" s="382"/>
      <c r="AB12" s="431"/>
      <c r="AC12" s="432" t="s">
        <v>212</v>
      </c>
      <c r="AD12" s="433"/>
      <c r="AE12" s="433"/>
      <c r="AF12" s="433"/>
      <c r="AG12" s="434"/>
      <c r="AH12" s="432" t="s">
        <v>214</v>
      </c>
      <c r="AI12" s="433"/>
      <c r="AJ12" s="433"/>
      <c r="AK12" s="433"/>
      <c r="AL12" s="435"/>
      <c r="AM12" s="378" t="s">
        <v>216</v>
      </c>
      <c r="AN12" s="379"/>
      <c r="AO12" s="379"/>
      <c r="AP12" s="379"/>
      <c r="AQ12" s="379"/>
      <c r="AR12" s="379"/>
      <c r="AS12" s="379"/>
      <c r="AT12" s="380"/>
      <c r="AU12" s="381" t="s">
        <v>64</v>
      </c>
      <c r="AV12" s="382"/>
      <c r="AW12" s="382"/>
      <c r="AX12" s="382"/>
      <c r="AY12" s="383" t="s">
        <v>219</v>
      </c>
      <c r="AZ12" s="384"/>
      <c r="BA12" s="384"/>
      <c r="BB12" s="384"/>
      <c r="BC12" s="384"/>
      <c r="BD12" s="384"/>
      <c r="BE12" s="384"/>
      <c r="BF12" s="384"/>
      <c r="BG12" s="384"/>
      <c r="BH12" s="384"/>
      <c r="BI12" s="384"/>
      <c r="BJ12" s="384"/>
      <c r="BK12" s="384"/>
      <c r="BL12" s="384"/>
      <c r="BM12" s="385"/>
      <c r="BN12" s="386">
        <v>0</v>
      </c>
      <c r="BO12" s="387"/>
      <c r="BP12" s="387"/>
      <c r="BQ12" s="387"/>
      <c r="BR12" s="387"/>
      <c r="BS12" s="387"/>
      <c r="BT12" s="387"/>
      <c r="BU12" s="388"/>
      <c r="BV12" s="386">
        <v>0</v>
      </c>
      <c r="BW12" s="387"/>
      <c r="BX12" s="387"/>
      <c r="BY12" s="387"/>
      <c r="BZ12" s="387"/>
      <c r="CA12" s="387"/>
      <c r="CB12" s="387"/>
      <c r="CC12" s="388"/>
      <c r="CD12" s="389" t="s">
        <v>220</v>
      </c>
      <c r="CE12" s="390"/>
      <c r="CF12" s="390"/>
      <c r="CG12" s="390"/>
      <c r="CH12" s="390"/>
      <c r="CI12" s="390"/>
      <c r="CJ12" s="390"/>
      <c r="CK12" s="390"/>
      <c r="CL12" s="390"/>
      <c r="CM12" s="390"/>
      <c r="CN12" s="390"/>
      <c r="CO12" s="390"/>
      <c r="CP12" s="390"/>
      <c r="CQ12" s="390"/>
      <c r="CR12" s="390"/>
      <c r="CS12" s="391"/>
      <c r="CT12" s="398" t="s">
        <v>207</v>
      </c>
      <c r="CU12" s="399"/>
      <c r="CV12" s="399"/>
      <c r="CW12" s="399"/>
      <c r="CX12" s="399"/>
      <c r="CY12" s="399"/>
      <c r="CZ12" s="399"/>
      <c r="DA12" s="400"/>
      <c r="DB12" s="398" t="s">
        <v>207</v>
      </c>
      <c r="DC12" s="399"/>
      <c r="DD12" s="399"/>
      <c r="DE12" s="399"/>
      <c r="DF12" s="399"/>
      <c r="DG12" s="399"/>
      <c r="DH12" s="399"/>
      <c r="DI12" s="400"/>
    </row>
    <row r="13" spans="1:119" ht="18.75" customHeight="1" x14ac:dyDescent="0.15">
      <c r="A13" s="2"/>
      <c r="B13" s="555"/>
      <c r="C13" s="556"/>
      <c r="D13" s="556"/>
      <c r="E13" s="556"/>
      <c r="F13" s="556"/>
      <c r="G13" s="556"/>
      <c r="H13" s="556"/>
      <c r="I13" s="556"/>
      <c r="J13" s="556"/>
      <c r="K13" s="557"/>
      <c r="L13" s="16"/>
      <c r="M13" s="417" t="s">
        <v>222</v>
      </c>
      <c r="N13" s="418"/>
      <c r="O13" s="418"/>
      <c r="P13" s="418"/>
      <c r="Q13" s="419"/>
      <c r="R13" s="420">
        <v>36988</v>
      </c>
      <c r="S13" s="421"/>
      <c r="T13" s="421"/>
      <c r="U13" s="421"/>
      <c r="V13" s="422"/>
      <c r="W13" s="540" t="s">
        <v>223</v>
      </c>
      <c r="X13" s="541"/>
      <c r="Y13" s="541"/>
      <c r="Z13" s="541"/>
      <c r="AA13" s="541"/>
      <c r="AB13" s="531"/>
      <c r="AC13" s="402">
        <v>347</v>
      </c>
      <c r="AD13" s="403"/>
      <c r="AE13" s="403"/>
      <c r="AF13" s="403"/>
      <c r="AG13" s="423"/>
      <c r="AH13" s="402">
        <v>394</v>
      </c>
      <c r="AI13" s="403"/>
      <c r="AJ13" s="403"/>
      <c r="AK13" s="403"/>
      <c r="AL13" s="404"/>
      <c r="AM13" s="378" t="s">
        <v>225</v>
      </c>
      <c r="AN13" s="379"/>
      <c r="AO13" s="379"/>
      <c r="AP13" s="379"/>
      <c r="AQ13" s="379"/>
      <c r="AR13" s="379"/>
      <c r="AS13" s="379"/>
      <c r="AT13" s="380"/>
      <c r="AU13" s="381" t="s">
        <v>182</v>
      </c>
      <c r="AV13" s="382"/>
      <c r="AW13" s="382"/>
      <c r="AX13" s="382"/>
      <c r="AY13" s="383" t="s">
        <v>227</v>
      </c>
      <c r="AZ13" s="384"/>
      <c r="BA13" s="384"/>
      <c r="BB13" s="384"/>
      <c r="BC13" s="384"/>
      <c r="BD13" s="384"/>
      <c r="BE13" s="384"/>
      <c r="BF13" s="384"/>
      <c r="BG13" s="384"/>
      <c r="BH13" s="384"/>
      <c r="BI13" s="384"/>
      <c r="BJ13" s="384"/>
      <c r="BK13" s="384"/>
      <c r="BL13" s="384"/>
      <c r="BM13" s="385"/>
      <c r="BN13" s="386">
        <v>43794</v>
      </c>
      <c r="BO13" s="387"/>
      <c r="BP13" s="387"/>
      <c r="BQ13" s="387"/>
      <c r="BR13" s="387"/>
      <c r="BS13" s="387"/>
      <c r="BT13" s="387"/>
      <c r="BU13" s="388"/>
      <c r="BV13" s="386">
        <v>4886</v>
      </c>
      <c r="BW13" s="387"/>
      <c r="BX13" s="387"/>
      <c r="BY13" s="387"/>
      <c r="BZ13" s="387"/>
      <c r="CA13" s="387"/>
      <c r="CB13" s="387"/>
      <c r="CC13" s="388"/>
      <c r="CD13" s="389" t="s">
        <v>228</v>
      </c>
      <c r="CE13" s="390"/>
      <c r="CF13" s="390"/>
      <c r="CG13" s="390"/>
      <c r="CH13" s="390"/>
      <c r="CI13" s="390"/>
      <c r="CJ13" s="390"/>
      <c r="CK13" s="390"/>
      <c r="CL13" s="390"/>
      <c r="CM13" s="390"/>
      <c r="CN13" s="390"/>
      <c r="CO13" s="390"/>
      <c r="CP13" s="390"/>
      <c r="CQ13" s="390"/>
      <c r="CR13" s="390"/>
      <c r="CS13" s="391"/>
      <c r="CT13" s="392">
        <v>13.6</v>
      </c>
      <c r="CU13" s="393"/>
      <c r="CV13" s="393"/>
      <c r="CW13" s="393"/>
      <c r="CX13" s="393"/>
      <c r="CY13" s="393"/>
      <c r="CZ13" s="393"/>
      <c r="DA13" s="394"/>
      <c r="DB13" s="392">
        <v>14.1</v>
      </c>
      <c r="DC13" s="393"/>
      <c r="DD13" s="393"/>
      <c r="DE13" s="393"/>
      <c r="DF13" s="393"/>
      <c r="DG13" s="393"/>
      <c r="DH13" s="393"/>
      <c r="DI13" s="394"/>
    </row>
    <row r="14" spans="1:119" ht="18.75" customHeight="1" x14ac:dyDescent="0.15">
      <c r="A14" s="2"/>
      <c r="B14" s="555"/>
      <c r="C14" s="556"/>
      <c r="D14" s="556"/>
      <c r="E14" s="556"/>
      <c r="F14" s="556"/>
      <c r="G14" s="556"/>
      <c r="H14" s="556"/>
      <c r="I14" s="556"/>
      <c r="J14" s="556"/>
      <c r="K14" s="557"/>
      <c r="L14" s="442" t="s">
        <v>230</v>
      </c>
      <c r="M14" s="443"/>
      <c r="N14" s="443"/>
      <c r="O14" s="443"/>
      <c r="P14" s="443"/>
      <c r="Q14" s="444"/>
      <c r="R14" s="420">
        <v>37466</v>
      </c>
      <c r="S14" s="421"/>
      <c r="T14" s="421"/>
      <c r="U14" s="421"/>
      <c r="V14" s="422"/>
      <c r="W14" s="526"/>
      <c r="X14" s="527"/>
      <c r="Y14" s="527"/>
      <c r="Z14" s="527"/>
      <c r="AA14" s="527"/>
      <c r="AB14" s="517"/>
      <c r="AC14" s="445">
        <v>2.2000000000000002</v>
      </c>
      <c r="AD14" s="446"/>
      <c r="AE14" s="446"/>
      <c r="AF14" s="446"/>
      <c r="AG14" s="447"/>
      <c r="AH14" s="445">
        <v>2.5</v>
      </c>
      <c r="AI14" s="446"/>
      <c r="AJ14" s="446"/>
      <c r="AK14" s="446"/>
      <c r="AL14" s="448"/>
      <c r="AM14" s="378"/>
      <c r="AN14" s="379"/>
      <c r="AO14" s="379"/>
      <c r="AP14" s="379"/>
      <c r="AQ14" s="379"/>
      <c r="AR14" s="379"/>
      <c r="AS14" s="379"/>
      <c r="AT14" s="380"/>
      <c r="AU14" s="381"/>
      <c r="AV14" s="382"/>
      <c r="AW14" s="382"/>
      <c r="AX14" s="382"/>
      <c r="AY14" s="383"/>
      <c r="AZ14" s="384"/>
      <c r="BA14" s="384"/>
      <c r="BB14" s="384"/>
      <c r="BC14" s="384"/>
      <c r="BD14" s="384"/>
      <c r="BE14" s="384"/>
      <c r="BF14" s="384"/>
      <c r="BG14" s="384"/>
      <c r="BH14" s="384"/>
      <c r="BI14" s="384"/>
      <c r="BJ14" s="384"/>
      <c r="BK14" s="384"/>
      <c r="BL14" s="384"/>
      <c r="BM14" s="385"/>
      <c r="BN14" s="386"/>
      <c r="BO14" s="387"/>
      <c r="BP14" s="387"/>
      <c r="BQ14" s="387"/>
      <c r="BR14" s="387"/>
      <c r="BS14" s="387"/>
      <c r="BT14" s="387"/>
      <c r="BU14" s="388"/>
      <c r="BV14" s="386"/>
      <c r="BW14" s="387"/>
      <c r="BX14" s="387"/>
      <c r="BY14" s="387"/>
      <c r="BZ14" s="387"/>
      <c r="CA14" s="387"/>
      <c r="CB14" s="387"/>
      <c r="CC14" s="388"/>
      <c r="CD14" s="436" t="s">
        <v>233</v>
      </c>
      <c r="CE14" s="437"/>
      <c r="CF14" s="437"/>
      <c r="CG14" s="437"/>
      <c r="CH14" s="437"/>
      <c r="CI14" s="437"/>
      <c r="CJ14" s="437"/>
      <c r="CK14" s="437"/>
      <c r="CL14" s="437"/>
      <c r="CM14" s="437"/>
      <c r="CN14" s="437"/>
      <c r="CO14" s="437"/>
      <c r="CP14" s="437"/>
      <c r="CQ14" s="437"/>
      <c r="CR14" s="437"/>
      <c r="CS14" s="438"/>
      <c r="CT14" s="439">
        <v>99.1</v>
      </c>
      <c r="CU14" s="440"/>
      <c r="CV14" s="440"/>
      <c r="CW14" s="440"/>
      <c r="CX14" s="440"/>
      <c r="CY14" s="440"/>
      <c r="CZ14" s="440"/>
      <c r="DA14" s="441"/>
      <c r="DB14" s="439">
        <v>115.6</v>
      </c>
      <c r="DC14" s="440"/>
      <c r="DD14" s="440"/>
      <c r="DE14" s="440"/>
      <c r="DF14" s="440"/>
      <c r="DG14" s="440"/>
      <c r="DH14" s="440"/>
      <c r="DI14" s="441"/>
    </row>
    <row r="15" spans="1:119" ht="18.75" customHeight="1" x14ac:dyDescent="0.15">
      <c r="A15" s="2"/>
      <c r="B15" s="555"/>
      <c r="C15" s="556"/>
      <c r="D15" s="556"/>
      <c r="E15" s="556"/>
      <c r="F15" s="556"/>
      <c r="G15" s="556"/>
      <c r="H15" s="556"/>
      <c r="I15" s="556"/>
      <c r="J15" s="556"/>
      <c r="K15" s="557"/>
      <c r="L15" s="16"/>
      <c r="M15" s="417" t="s">
        <v>222</v>
      </c>
      <c r="N15" s="418"/>
      <c r="O15" s="418"/>
      <c r="P15" s="418"/>
      <c r="Q15" s="419"/>
      <c r="R15" s="420">
        <v>37182</v>
      </c>
      <c r="S15" s="421"/>
      <c r="T15" s="421"/>
      <c r="U15" s="421"/>
      <c r="V15" s="422"/>
      <c r="W15" s="540" t="s">
        <v>5</v>
      </c>
      <c r="X15" s="541"/>
      <c r="Y15" s="541"/>
      <c r="Z15" s="541"/>
      <c r="AA15" s="541"/>
      <c r="AB15" s="531"/>
      <c r="AC15" s="402">
        <v>3321</v>
      </c>
      <c r="AD15" s="403"/>
      <c r="AE15" s="403"/>
      <c r="AF15" s="403"/>
      <c r="AG15" s="423"/>
      <c r="AH15" s="402">
        <v>3341</v>
      </c>
      <c r="AI15" s="403"/>
      <c r="AJ15" s="403"/>
      <c r="AK15" s="403"/>
      <c r="AL15" s="404"/>
      <c r="AM15" s="378"/>
      <c r="AN15" s="379"/>
      <c r="AO15" s="379"/>
      <c r="AP15" s="379"/>
      <c r="AQ15" s="379"/>
      <c r="AR15" s="379"/>
      <c r="AS15" s="379"/>
      <c r="AT15" s="380"/>
      <c r="AU15" s="381"/>
      <c r="AV15" s="382"/>
      <c r="AW15" s="382"/>
      <c r="AX15" s="382"/>
      <c r="AY15" s="366" t="s">
        <v>235</v>
      </c>
      <c r="AZ15" s="367"/>
      <c r="BA15" s="367"/>
      <c r="BB15" s="367"/>
      <c r="BC15" s="367"/>
      <c r="BD15" s="367"/>
      <c r="BE15" s="367"/>
      <c r="BF15" s="367"/>
      <c r="BG15" s="367"/>
      <c r="BH15" s="367"/>
      <c r="BI15" s="367"/>
      <c r="BJ15" s="367"/>
      <c r="BK15" s="367"/>
      <c r="BL15" s="367"/>
      <c r="BM15" s="368"/>
      <c r="BN15" s="369">
        <v>4740331</v>
      </c>
      <c r="BO15" s="370"/>
      <c r="BP15" s="370"/>
      <c r="BQ15" s="370"/>
      <c r="BR15" s="370"/>
      <c r="BS15" s="370"/>
      <c r="BT15" s="370"/>
      <c r="BU15" s="371"/>
      <c r="BV15" s="369">
        <v>4717749</v>
      </c>
      <c r="BW15" s="370"/>
      <c r="BX15" s="370"/>
      <c r="BY15" s="370"/>
      <c r="BZ15" s="370"/>
      <c r="CA15" s="370"/>
      <c r="CB15" s="370"/>
      <c r="CC15" s="371"/>
      <c r="CD15" s="372" t="s">
        <v>221</v>
      </c>
      <c r="CE15" s="373"/>
      <c r="CF15" s="373"/>
      <c r="CG15" s="373"/>
      <c r="CH15" s="373"/>
      <c r="CI15" s="373"/>
      <c r="CJ15" s="373"/>
      <c r="CK15" s="373"/>
      <c r="CL15" s="373"/>
      <c r="CM15" s="373"/>
      <c r="CN15" s="373"/>
      <c r="CO15" s="373"/>
      <c r="CP15" s="373"/>
      <c r="CQ15" s="373"/>
      <c r="CR15" s="373"/>
      <c r="CS15" s="374"/>
      <c r="CT15" s="31"/>
      <c r="CU15" s="34"/>
      <c r="CV15" s="34"/>
      <c r="CW15" s="34"/>
      <c r="CX15" s="34"/>
      <c r="CY15" s="34"/>
      <c r="CZ15" s="34"/>
      <c r="DA15" s="37"/>
      <c r="DB15" s="31"/>
      <c r="DC15" s="34"/>
      <c r="DD15" s="34"/>
      <c r="DE15" s="34"/>
      <c r="DF15" s="34"/>
      <c r="DG15" s="34"/>
      <c r="DH15" s="34"/>
      <c r="DI15" s="37"/>
    </row>
    <row r="16" spans="1:119" ht="18.75" customHeight="1" x14ac:dyDescent="0.15">
      <c r="A16" s="2"/>
      <c r="B16" s="555"/>
      <c r="C16" s="556"/>
      <c r="D16" s="556"/>
      <c r="E16" s="556"/>
      <c r="F16" s="556"/>
      <c r="G16" s="556"/>
      <c r="H16" s="556"/>
      <c r="I16" s="556"/>
      <c r="J16" s="556"/>
      <c r="K16" s="557"/>
      <c r="L16" s="442" t="s">
        <v>48</v>
      </c>
      <c r="M16" s="449"/>
      <c r="N16" s="449"/>
      <c r="O16" s="449"/>
      <c r="P16" s="449"/>
      <c r="Q16" s="450"/>
      <c r="R16" s="451" t="s">
        <v>237</v>
      </c>
      <c r="S16" s="452"/>
      <c r="T16" s="452"/>
      <c r="U16" s="452"/>
      <c r="V16" s="453"/>
      <c r="W16" s="526"/>
      <c r="X16" s="527"/>
      <c r="Y16" s="527"/>
      <c r="Z16" s="527"/>
      <c r="AA16" s="527"/>
      <c r="AB16" s="517"/>
      <c r="AC16" s="445">
        <v>21.3</v>
      </c>
      <c r="AD16" s="446"/>
      <c r="AE16" s="446"/>
      <c r="AF16" s="446"/>
      <c r="AG16" s="447"/>
      <c r="AH16" s="445">
        <v>21.6</v>
      </c>
      <c r="AI16" s="446"/>
      <c r="AJ16" s="446"/>
      <c r="AK16" s="446"/>
      <c r="AL16" s="448"/>
      <c r="AM16" s="378"/>
      <c r="AN16" s="379"/>
      <c r="AO16" s="379"/>
      <c r="AP16" s="379"/>
      <c r="AQ16" s="379"/>
      <c r="AR16" s="379"/>
      <c r="AS16" s="379"/>
      <c r="AT16" s="380"/>
      <c r="AU16" s="381"/>
      <c r="AV16" s="382"/>
      <c r="AW16" s="382"/>
      <c r="AX16" s="382"/>
      <c r="AY16" s="383" t="s">
        <v>106</v>
      </c>
      <c r="AZ16" s="384"/>
      <c r="BA16" s="384"/>
      <c r="BB16" s="384"/>
      <c r="BC16" s="384"/>
      <c r="BD16" s="384"/>
      <c r="BE16" s="384"/>
      <c r="BF16" s="384"/>
      <c r="BG16" s="384"/>
      <c r="BH16" s="384"/>
      <c r="BI16" s="384"/>
      <c r="BJ16" s="384"/>
      <c r="BK16" s="384"/>
      <c r="BL16" s="384"/>
      <c r="BM16" s="385"/>
      <c r="BN16" s="386">
        <v>6388379</v>
      </c>
      <c r="BO16" s="387"/>
      <c r="BP16" s="387"/>
      <c r="BQ16" s="387"/>
      <c r="BR16" s="387"/>
      <c r="BS16" s="387"/>
      <c r="BT16" s="387"/>
      <c r="BU16" s="388"/>
      <c r="BV16" s="386">
        <v>6319334</v>
      </c>
      <c r="BW16" s="387"/>
      <c r="BX16" s="387"/>
      <c r="BY16" s="387"/>
      <c r="BZ16" s="387"/>
      <c r="CA16" s="387"/>
      <c r="CB16" s="387"/>
      <c r="CC16" s="388"/>
      <c r="CD16" s="24"/>
      <c r="CE16" s="561"/>
      <c r="CF16" s="561"/>
      <c r="CG16" s="561"/>
      <c r="CH16" s="561"/>
      <c r="CI16" s="561"/>
      <c r="CJ16" s="561"/>
      <c r="CK16" s="561"/>
      <c r="CL16" s="561"/>
      <c r="CM16" s="561"/>
      <c r="CN16" s="561"/>
      <c r="CO16" s="561"/>
      <c r="CP16" s="561"/>
      <c r="CQ16" s="561"/>
      <c r="CR16" s="561"/>
      <c r="CS16" s="562"/>
      <c r="CT16" s="392"/>
      <c r="CU16" s="393"/>
      <c r="CV16" s="393"/>
      <c r="CW16" s="393"/>
      <c r="CX16" s="393"/>
      <c r="CY16" s="393"/>
      <c r="CZ16" s="393"/>
      <c r="DA16" s="394"/>
      <c r="DB16" s="392"/>
      <c r="DC16" s="393"/>
      <c r="DD16" s="393"/>
      <c r="DE16" s="393"/>
      <c r="DF16" s="393"/>
      <c r="DG16" s="393"/>
      <c r="DH16" s="393"/>
      <c r="DI16" s="394"/>
    </row>
    <row r="17" spans="1:113" ht="18.75" customHeight="1" x14ac:dyDescent="0.15">
      <c r="A17" s="2"/>
      <c r="B17" s="558"/>
      <c r="C17" s="559"/>
      <c r="D17" s="559"/>
      <c r="E17" s="559"/>
      <c r="F17" s="559"/>
      <c r="G17" s="559"/>
      <c r="H17" s="559"/>
      <c r="I17" s="559"/>
      <c r="J17" s="559"/>
      <c r="K17" s="560"/>
      <c r="L17" s="17"/>
      <c r="M17" s="454" t="s">
        <v>100</v>
      </c>
      <c r="N17" s="455"/>
      <c r="O17" s="455"/>
      <c r="P17" s="455"/>
      <c r="Q17" s="456"/>
      <c r="R17" s="451" t="s">
        <v>4</v>
      </c>
      <c r="S17" s="452"/>
      <c r="T17" s="452"/>
      <c r="U17" s="452"/>
      <c r="V17" s="453"/>
      <c r="W17" s="540" t="s">
        <v>94</v>
      </c>
      <c r="X17" s="541"/>
      <c r="Y17" s="541"/>
      <c r="Z17" s="541"/>
      <c r="AA17" s="541"/>
      <c r="AB17" s="531"/>
      <c r="AC17" s="402">
        <v>11925</v>
      </c>
      <c r="AD17" s="403"/>
      <c r="AE17" s="403"/>
      <c r="AF17" s="403"/>
      <c r="AG17" s="423"/>
      <c r="AH17" s="402">
        <v>11722</v>
      </c>
      <c r="AI17" s="403"/>
      <c r="AJ17" s="403"/>
      <c r="AK17" s="403"/>
      <c r="AL17" s="404"/>
      <c r="AM17" s="378"/>
      <c r="AN17" s="379"/>
      <c r="AO17" s="379"/>
      <c r="AP17" s="379"/>
      <c r="AQ17" s="379"/>
      <c r="AR17" s="379"/>
      <c r="AS17" s="379"/>
      <c r="AT17" s="380"/>
      <c r="AU17" s="381"/>
      <c r="AV17" s="382"/>
      <c r="AW17" s="382"/>
      <c r="AX17" s="382"/>
      <c r="AY17" s="383" t="s">
        <v>238</v>
      </c>
      <c r="AZ17" s="384"/>
      <c r="BA17" s="384"/>
      <c r="BB17" s="384"/>
      <c r="BC17" s="384"/>
      <c r="BD17" s="384"/>
      <c r="BE17" s="384"/>
      <c r="BF17" s="384"/>
      <c r="BG17" s="384"/>
      <c r="BH17" s="384"/>
      <c r="BI17" s="384"/>
      <c r="BJ17" s="384"/>
      <c r="BK17" s="384"/>
      <c r="BL17" s="384"/>
      <c r="BM17" s="385"/>
      <c r="BN17" s="386">
        <v>6126110</v>
      </c>
      <c r="BO17" s="387"/>
      <c r="BP17" s="387"/>
      <c r="BQ17" s="387"/>
      <c r="BR17" s="387"/>
      <c r="BS17" s="387"/>
      <c r="BT17" s="387"/>
      <c r="BU17" s="388"/>
      <c r="BV17" s="386">
        <v>6087748</v>
      </c>
      <c r="BW17" s="387"/>
      <c r="BX17" s="387"/>
      <c r="BY17" s="387"/>
      <c r="BZ17" s="387"/>
      <c r="CA17" s="387"/>
      <c r="CB17" s="387"/>
      <c r="CC17" s="388"/>
      <c r="CD17" s="24"/>
      <c r="CE17" s="561"/>
      <c r="CF17" s="561"/>
      <c r="CG17" s="561"/>
      <c r="CH17" s="561"/>
      <c r="CI17" s="561"/>
      <c r="CJ17" s="561"/>
      <c r="CK17" s="561"/>
      <c r="CL17" s="561"/>
      <c r="CM17" s="561"/>
      <c r="CN17" s="561"/>
      <c r="CO17" s="561"/>
      <c r="CP17" s="561"/>
      <c r="CQ17" s="561"/>
      <c r="CR17" s="561"/>
      <c r="CS17" s="562"/>
      <c r="CT17" s="392"/>
      <c r="CU17" s="393"/>
      <c r="CV17" s="393"/>
      <c r="CW17" s="393"/>
      <c r="CX17" s="393"/>
      <c r="CY17" s="393"/>
      <c r="CZ17" s="393"/>
      <c r="DA17" s="394"/>
      <c r="DB17" s="392"/>
      <c r="DC17" s="393"/>
      <c r="DD17" s="393"/>
      <c r="DE17" s="393"/>
      <c r="DF17" s="393"/>
      <c r="DG17" s="393"/>
      <c r="DH17" s="393"/>
      <c r="DI17" s="394"/>
    </row>
    <row r="18" spans="1:113" ht="18.75" customHeight="1" x14ac:dyDescent="0.15">
      <c r="A18" s="2"/>
      <c r="B18" s="457" t="s">
        <v>239</v>
      </c>
      <c r="C18" s="458"/>
      <c r="D18" s="458"/>
      <c r="E18" s="459"/>
      <c r="F18" s="459"/>
      <c r="G18" s="459"/>
      <c r="H18" s="459"/>
      <c r="I18" s="459"/>
      <c r="J18" s="459"/>
      <c r="K18" s="459"/>
      <c r="L18" s="460">
        <v>25.68</v>
      </c>
      <c r="M18" s="460"/>
      <c r="N18" s="460"/>
      <c r="O18" s="460"/>
      <c r="P18" s="460"/>
      <c r="Q18" s="460"/>
      <c r="R18" s="461"/>
      <c r="S18" s="461"/>
      <c r="T18" s="461"/>
      <c r="U18" s="461"/>
      <c r="V18" s="462"/>
      <c r="W18" s="542"/>
      <c r="X18" s="543"/>
      <c r="Y18" s="543"/>
      <c r="Z18" s="543"/>
      <c r="AA18" s="543"/>
      <c r="AB18" s="534"/>
      <c r="AC18" s="463">
        <v>76.5</v>
      </c>
      <c r="AD18" s="464"/>
      <c r="AE18" s="464"/>
      <c r="AF18" s="464"/>
      <c r="AG18" s="465"/>
      <c r="AH18" s="463">
        <v>75.8</v>
      </c>
      <c r="AI18" s="464"/>
      <c r="AJ18" s="464"/>
      <c r="AK18" s="464"/>
      <c r="AL18" s="466"/>
      <c r="AM18" s="378"/>
      <c r="AN18" s="379"/>
      <c r="AO18" s="379"/>
      <c r="AP18" s="379"/>
      <c r="AQ18" s="379"/>
      <c r="AR18" s="379"/>
      <c r="AS18" s="379"/>
      <c r="AT18" s="380"/>
      <c r="AU18" s="381"/>
      <c r="AV18" s="382"/>
      <c r="AW18" s="382"/>
      <c r="AX18" s="382"/>
      <c r="AY18" s="383" t="s">
        <v>241</v>
      </c>
      <c r="AZ18" s="384"/>
      <c r="BA18" s="384"/>
      <c r="BB18" s="384"/>
      <c r="BC18" s="384"/>
      <c r="BD18" s="384"/>
      <c r="BE18" s="384"/>
      <c r="BF18" s="384"/>
      <c r="BG18" s="384"/>
      <c r="BH18" s="384"/>
      <c r="BI18" s="384"/>
      <c r="BJ18" s="384"/>
      <c r="BK18" s="384"/>
      <c r="BL18" s="384"/>
      <c r="BM18" s="385"/>
      <c r="BN18" s="386">
        <v>8510941</v>
      </c>
      <c r="BO18" s="387"/>
      <c r="BP18" s="387"/>
      <c r="BQ18" s="387"/>
      <c r="BR18" s="387"/>
      <c r="BS18" s="387"/>
      <c r="BT18" s="387"/>
      <c r="BU18" s="388"/>
      <c r="BV18" s="386">
        <v>8317181</v>
      </c>
      <c r="BW18" s="387"/>
      <c r="BX18" s="387"/>
      <c r="BY18" s="387"/>
      <c r="BZ18" s="387"/>
      <c r="CA18" s="387"/>
      <c r="CB18" s="387"/>
      <c r="CC18" s="388"/>
      <c r="CD18" s="24"/>
      <c r="CE18" s="561"/>
      <c r="CF18" s="561"/>
      <c r="CG18" s="561"/>
      <c r="CH18" s="561"/>
      <c r="CI18" s="561"/>
      <c r="CJ18" s="561"/>
      <c r="CK18" s="561"/>
      <c r="CL18" s="561"/>
      <c r="CM18" s="561"/>
      <c r="CN18" s="561"/>
      <c r="CO18" s="561"/>
      <c r="CP18" s="561"/>
      <c r="CQ18" s="561"/>
      <c r="CR18" s="561"/>
      <c r="CS18" s="562"/>
      <c r="CT18" s="392"/>
      <c r="CU18" s="393"/>
      <c r="CV18" s="393"/>
      <c r="CW18" s="393"/>
      <c r="CX18" s="393"/>
      <c r="CY18" s="393"/>
      <c r="CZ18" s="393"/>
      <c r="DA18" s="394"/>
      <c r="DB18" s="392"/>
      <c r="DC18" s="393"/>
      <c r="DD18" s="393"/>
      <c r="DE18" s="393"/>
      <c r="DF18" s="393"/>
      <c r="DG18" s="393"/>
      <c r="DH18" s="393"/>
      <c r="DI18" s="394"/>
    </row>
    <row r="19" spans="1:113" ht="18.75" customHeight="1" x14ac:dyDescent="0.15">
      <c r="A19" s="2"/>
      <c r="B19" s="457" t="s">
        <v>60</v>
      </c>
      <c r="C19" s="458"/>
      <c r="D19" s="458"/>
      <c r="E19" s="459"/>
      <c r="F19" s="459"/>
      <c r="G19" s="459"/>
      <c r="H19" s="459"/>
      <c r="I19" s="459"/>
      <c r="J19" s="459"/>
      <c r="K19" s="459"/>
      <c r="L19" s="467">
        <v>1417</v>
      </c>
      <c r="M19" s="467"/>
      <c r="N19" s="467"/>
      <c r="O19" s="467"/>
      <c r="P19" s="467"/>
      <c r="Q19" s="467"/>
      <c r="R19" s="468"/>
      <c r="S19" s="468"/>
      <c r="T19" s="468"/>
      <c r="U19" s="468"/>
      <c r="V19" s="469"/>
      <c r="W19" s="363"/>
      <c r="X19" s="364"/>
      <c r="Y19" s="364"/>
      <c r="Z19" s="364"/>
      <c r="AA19" s="364"/>
      <c r="AB19" s="364"/>
      <c r="AC19" s="470"/>
      <c r="AD19" s="470"/>
      <c r="AE19" s="470"/>
      <c r="AF19" s="470"/>
      <c r="AG19" s="470"/>
      <c r="AH19" s="470"/>
      <c r="AI19" s="470"/>
      <c r="AJ19" s="470"/>
      <c r="AK19" s="470"/>
      <c r="AL19" s="471"/>
      <c r="AM19" s="378"/>
      <c r="AN19" s="379"/>
      <c r="AO19" s="379"/>
      <c r="AP19" s="379"/>
      <c r="AQ19" s="379"/>
      <c r="AR19" s="379"/>
      <c r="AS19" s="379"/>
      <c r="AT19" s="380"/>
      <c r="AU19" s="381"/>
      <c r="AV19" s="382"/>
      <c r="AW19" s="382"/>
      <c r="AX19" s="382"/>
      <c r="AY19" s="383" t="s">
        <v>243</v>
      </c>
      <c r="AZ19" s="384"/>
      <c r="BA19" s="384"/>
      <c r="BB19" s="384"/>
      <c r="BC19" s="384"/>
      <c r="BD19" s="384"/>
      <c r="BE19" s="384"/>
      <c r="BF19" s="384"/>
      <c r="BG19" s="384"/>
      <c r="BH19" s="384"/>
      <c r="BI19" s="384"/>
      <c r="BJ19" s="384"/>
      <c r="BK19" s="384"/>
      <c r="BL19" s="384"/>
      <c r="BM19" s="385"/>
      <c r="BN19" s="386">
        <v>9554271</v>
      </c>
      <c r="BO19" s="387"/>
      <c r="BP19" s="387"/>
      <c r="BQ19" s="387"/>
      <c r="BR19" s="387"/>
      <c r="BS19" s="387"/>
      <c r="BT19" s="387"/>
      <c r="BU19" s="388"/>
      <c r="BV19" s="386">
        <v>9685213</v>
      </c>
      <c r="BW19" s="387"/>
      <c r="BX19" s="387"/>
      <c r="BY19" s="387"/>
      <c r="BZ19" s="387"/>
      <c r="CA19" s="387"/>
      <c r="CB19" s="387"/>
      <c r="CC19" s="388"/>
      <c r="CD19" s="24"/>
      <c r="CE19" s="561"/>
      <c r="CF19" s="561"/>
      <c r="CG19" s="561"/>
      <c r="CH19" s="561"/>
      <c r="CI19" s="561"/>
      <c r="CJ19" s="561"/>
      <c r="CK19" s="561"/>
      <c r="CL19" s="561"/>
      <c r="CM19" s="561"/>
      <c r="CN19" s="561"/>
      <c r="CO19" s="561"/>
      <c r="CP19" s="561"/>
      <c r="CQ19" s="561"/>
      <c r="CR19" s="561"/>
      <c r="CS19" s="562"/>
      <c r="CT19" s="392"/>
      <c r="CU19" s="393"/>
      <c r="CV19" s="393"/>
      <c r="CW19" s="393"/>
      <c r="CX19" s="393"/>
      <c r="CY19" s="393"/>
      <c r="CZ19" s="393"/>
      <c r="DA19" s="394"/>
      <c r="DB19" s="392"/>
      <c r="DC19" s="393"/>
      <c r="DD19" s="393"/>
      <c r="DE19" s="393"/>
      <c r="DF19" s="393"/>
      <c r="DG19" s="393"/>
      <c r="DH19" s="393"/>
      <c r="DI19" s="394"/>
    </row>
    <row r="20" spans="1:113" ht="18.75" customHeight="1" x14ac:dyDescent="0.15">
      <c r="A20" s="2"/>
      <c r="B20" s="457" t="s">
        <v>247</v>
      </c>
      <c r="C20" s="458"/>
      <c r="D20" s="458"/>
      <c r="E20" s="459"/>
      <c r="F20" s="459"/>
      <c r="G20" s="459"/>
      <c r="H20" s="459"/>
      <c r="I20" s="459"/>
      <c r="J20" s="459"/>
      <c r="K20" s="459"/>
      <c r="L20" s="467">
        <v>12775</v>
      </c>
      <c r="M20" s="467"/>
      <c r="N20" s="467"/>
      <c r="O20" s="467"/>
      <c r="P20" s="467"/>
      <c r="Q20" s="467"/>
      <c r="R20" s="468"/>
      <c r="S20" s="468"/>
      <c r="T20" s="468"/>
      <c r="U20" s="468"/>
      <c r="V20" s="469"/>
      <c r="W20" s="542"/>
      <c r="X20" s="543"/>
      <c r="Y20" s="543"/>
      <c r="Z20" s="543"/>
      <c r="AA20" s="543"/>
      <c r="AB20" s="543"/>
      <c r="AC20" s="472"/>
      <c r="AD20" s="472"/>
      <c r="AE20" s="472"/>
      <c r="AF20" s="472"/>
      <c r="AG20" s="472"/>
      <c r="AH20" s="472"/>
      <c r="AI20" s="472"/>
      <c r="AJ20" s="472"/>
      <c r="AK20" s="472"/>
      <c r="AL20" s="473"/>
      <c r="AM20" s="474"/>
      <c r="AN20" s="406"/>
      <c r="AO20" s="406"/>
      <c r="AP20" s="406"/>
      <c r="AQ20" s="406"/>
      <c r="AR20" s="406"/>
      <c r="AS20" s="406"/>
      <c r="AT20" s="407"/>
      <c r="AU20" s="475"/>
      <c r="AV20" s="476"/>
      <c r="AW20" s="476"/>
      <c r="AX20" s="477"/>
      <c r="AY20" s="383"/>
      <c r="AZ20" s="384"/>
      <c r="BA20" s="384"/>
      <c r="BB20" s="384"/>
      <c r="BC20" s="384"/>
      <c r="BD20" s="384"/>
      <c r="BE20" s="384"/>
      <c r="BF20" s="384"/>
      <c r="BG20" s="384"/>
      <c r="BH20" s="384"/>
      <c r="BI20" s="384"/>
      <c r="BJ20" s="384"/>
      <c r="BK20" s="384"/>
      <c r="BL20" s="384"/>
      <c r="BM20" s="385"/>
      <c r="BN20" s="386"/>
      <c r="BO20" s="387"/>
      <c r="BP20" s="387"/>
      <c r="BQ20" s="387"/>
      <c r="BR20" s="387"/>
      <c r="BS20" s="387"/>
      <c r="BT20" s="387"/>
      <c r="BU20" s="388"/>
      <c r="BV20" s="386"/>
      <c r="BW20" s="387"/>
      <c r="BX20" s="387"/>
      <c r="BY20" s="387"/>
      <c r="BZ20" s="387"/>
      <c r="CA20" s="387"/>
      <c r="CB20" s="387"/>
      <c r="CC20" s="388"/>
      <c r="CD20" s="24"/>
      <c r="CE20" s="561"/>
      <c r="CF20" s="561"/>
      <c r="CG20" s="561"/>
      <c r="CH20" s="561"/>
      <c r="CI20" s="561"/>
      <c r="CJ20" s="561"/>
      <c r="CK20" s="561"/>
      <c r="CL20" s="561"/>
      <c r="CM20" s="561"/>
      <c r="CN20" s="561"/>
      <c r="CO20" s="561"/>
      <c r="CP20" s="561"/>
      <c r="CQ20" s="561"/>
      <c r="CR20" s="561"/>
      <c r="CS20" s="562"/>
      <c r="CT20" s="392"/>
      <c r="CU20" s="393"/>
      <c r="CV20" s="393"/>
      <c r="CW20" s="393"/>
      <c r="CX20" s="393"/>
      <c r="CY20" s="393"/>
      <c r="CZ20" s="393"/>
      <c r="DA20" s="394"/>
      <c r="DB20" s="392"/>
      <c r="DC20" s="393"/>
      <c r="DD20" s="393"/>
      <c r="DE20" s="393"/>
      <c r="DF20" s="393"/>
      <c r="DG20" s="393"/>
      <c r="DH20" s="393"/>
      <c r="DI20" s="394"/>
    </row>
    <row r="21" spans="1:113" ht="18.75" customHeight="1" x14ac:dyDescent="0.15">
      <c r="A21" s="2"/>
      <c r="B21" s="478" t="s">
        <v>236</v>
      </c>
      <c r="C21" s="479"/>
      <c r="D21" s="479"/>
      <c r="E21" s="479"/>
      <c r="F21" s="479"/>
      <c r="G21" s="479"/>
      <c r="H21" s="479"/>
      <c r="I21" s="479"/>
      <c r="J21" s="479"/>
      <c r="K21" s="479"/>
      <c r="L21" s="479"/>
      <c r="M21" s="479"/>
      <c r="N21" s="479"/>
      <c r="O21" s="479"/>
      <c r="P21" s="479"/>
      <c r="Q21" s="479"/>
      <c r="R21" s="479"/>
      <c r="S21" s="479"/>
      <c r="T21" s="479"/>
      <c r="U21" s="479"/>
      <c r="V21" s="479"/>
      <c r="W21" s="479"/>
      <c r="X21" s="479"/>
      <c r="Y21" s="479"/>
      <c r="Z21" s="479"/>
      <c r="AA21" s="479"/>
      <c r="AB21" s="479"/>
      <c r="AC21" s="479"/>
      <c r="AD21" s="479"/>
      <c r="AE21" s="479"/>
      <c r="AF21" s="479"/>
      <c r="AG21" s="479"/>
      <c r="AH21" s="479"/>
      <c r="AI21" s="479"/>
      <c r="AJ21" s="479"/>
      <c r="AK21" s="479"/>
      <c r="AL21" s="479"/>
      <c r="AM21" s="479"/>
      <c r="AN21" s="479"/>
      <c r="AO21" s="479"/>
      <c r="AP21" s="479"/>
      <c r="AQ21" s="479"/>
      <c r="AR21" s="479"/>
      <c r="AS21" s="479"/>
      <c r="AT21" s="479"/>
      <c r="AU21" s="479"/>
      <c r="AV21" s="479"/>
      <c r="AW21" s="479"/>
      <c r="AX21" s="480"/>
      <c r="AY21" s="383"/>
      <c r="AZ21" s="384"/>
      <c r="BA21" s="384"/>
      <c r="BB21" s="384"/>
      <c r="BC21" s="384"/>
      <c r="BD21" s="384"/>
      <c r="BE21" s="384"/>
      <c r="BF21" s="384"/>
      <c r="BG21" s="384"/>
      <c r="BH21" s="384"/>
      <c r="BI21" s="384"/>
      <c r="BJ21" s="384"/>
      <c r="BK21" s="384"/>
      <c r="BL21" s="384"/>
      <c r="BM21" s="385"/>
      <c r="BN21" s="386"/>
      <c r="BO21" s="387"/>
      <c r="BP21" s="387"/>
      <c r="BQ21" s="387"/>
      <c r="BR21" s="387"/>
      <c r="BS21" s="387"/>
      <c r="BT21" s="387"/>
      <c r="BU21" s="388"/>
      <c r="BV21" s="386"/>
      <c r="BW21" s="387"/>
      <c r="BX21" s="387"/>
      <c r="BY21" s="387"/>
      <c r="BZ21" s="387"/>
      <c r="CA21" s="387"/>
      <c r="CB21" s="387"/>
      <c r="CC21" s="388"/>
      <c r="CD21" s="24"/>
      <c r="CE21" s="561"/>
      <c r="CF21" s="561"/>
      <c r="CG21" s="561"/>
      <c r="CH21" s="561"/>
      <c r="CI21" s="561"/>
      <c r="CJ21" s="561"/>
      <c r="CK21" s="561"/>
      <c r="CL21" s="561"/>
      <c r="CM21" s="561"/>
      <c r="CN21" s="561"/>
      <c r="CO21" s="561"/>
      <c r="CP21" s="561"/>
      <c r="CQ21" s="561"/>
      <c r="CR21" s="561"/>
      <c r="CS21" s="562"/>
      <c r="CT21" s="392"/>
      <c r="CU21" s="393"/>
      <c r="CV21" s="393"/>
      <c r="CW21" s="393"/>
      <c r="CX21" s="393"/>
      <c r="CY21" s="393"/>
      <c r="CZ21" s="393"/>
      <c r="DA21" s="394"/>
      <c r="DB21" s="392"/>
      <c r="DC21" s="393"/>
      <c r="DD21" s="393"/>
      <c r="DE21" s="393"/>
      <c r="DF21" s="393"/>
      <c r="DG21" s="393"/>
      <c r="DH21" s="393"/>
      <c r="DI21" s="394"/>
    </row>
    <row r="22" spans="1:113" ht="18.75" customHeight="1" x14ac:dyDescent="0.15">
      <c r="A22" s="2"/>
      <c r="B22" s="497" t="s">
        <v>248</v>
      </c>
      <c r="C22" s="498"/>
      <c r="D22" s="499"/>
      <c r="E22" s="536" t="s">
        <v>8</v>
      </c>
      <c r="F22" s="541"/>
      <c r="G22" s="541"/>
      <c r="H22" s="541"/>
      <c r="I22" s="541"/>
      <c r="J22" s="541"/>
      <c r="K22" s="531"/>
      <c r="L22" s="536" t="s">
        <v>250</v>
      </c>
      <c r="M22" s="541"/>
      <c r="N22" s="541"/>
      <c r="O22" s="541"/>
      <c r="P22" s="531"/>
      <c r="Q22" s="563" t="s">
        <v>252</v>
      </c>
      <c r="R22" s="564"/>
      <c r="S22" s="564"/>
      <c r="T22" s="564"/>
      <c r="U22" s="564"/>
      <c r="V22" s="565"/>
      <c r="W22" s="577" t="s">
        <v>253</v>
      </c>
      <c r="X22" s="498"/>
      <c r="Y22" s="499"/>
      <c r="Z22" s="536" t="s">
        <v>8</v>
      </c>
      <c r="AA22" s="541"/>
      <c r="AB22" s="541"/>
      <c r="AC22" s="541"/>
      <c r="AD22" s="541"/>
      <c r="AE22" s="541"/>
      <c r="AF22" s="541"/>
      <c r="AG22" s="531"/>
      <c r="AH22" s="569" t="s">
        <v>191</v>
      </c>
      <c r="AI22" s="541"/>
      <c r="AJ22" s="541"/>
      <c r="AK22" s="541"/>
      <c r="AL22" s="531"/>
      <c r="AM22" s="569" t="s">
        <v>254</v>
      </c>
      <c r="AN22" s="570"/>
      <c r="AO22" s="570"/>
      <c r="AP22" s="570"/>
      <c r="AQ22" s="570"/>
      <c r="AR22" s="571"/>
      <c r="AS22" s="563" t="s">
        <v>252</v>
      </c>
      <c r="AT22" s="564"/>
      <c r="AU22" s="564"/>
      <c r="AV22" s="564"/>
      <c r="AW22" s="564"/>
      <c r="AX22" s="575"/>
      <c r="AY22" s="481"/>
      <c r="AZ22" s="482"/>
      <c r="BA22" s="482"/>
      <c r="BB22" s="482"/>
      <c r="BC22" s="482"/>
      <c r="BD22" s="482"/>
      <c r="BE22" s="482"/>
      <c r="BF22" s="482"/>
      <c r="BG22" s="482"/>
      <c r="BH22" s="482"/>
      <c r="BI22" s="482"/>
      <c r="BJ22" s="482"/>
      <c r="BK22" s="482"/>
      <c r="BL22" s="482"/>
      <c r="BM22" s="483"/>
      <c r="BN22" s="484"/>
      <c r="BO22" s="485"/>
      <c r="BP22" s="485"/>
      <c r="BQ22" s="485"/>
      <c r="BR22" s="485"/>
      <c r="BS22" s="485"/>
      <c r="BT22" s="485"/>
      <c r="BU22" s="486"/>
      <c r="BV22" s="484"/>
      <c r="BW22" s="485"/>
      <c r="BX22" s="485"/>
      <c r="BY22" s="485"/>
      <c r="BZ22" s="485"/>
      <c r="CA22" s="485"/>
      <c r="CB22" s="485"/>
      <c r="CC22" s="486"/>
      <c r="CD22" s="24"/>
      <c r="CE22" s="561"/>
      <c r="CF22" s="561"/>
      <c r="CG22" s="561"/>
      <c r="CH22" s="561"/>
      <c r="CI22" s="561"/>
      <c r="CJ22" s="561"/>
      <c r="CK22" s="561"/>
      <c r="CL22" s="561"/>
      <c r="CM22" s="561"/>
      <c r="CN22" s="561"/>
      <c r="CO22" s="561"/>
      <c r="CP22" s="561"/>
      <c r="CQ22" s="561"/>
      <c r="CR22" s="561"/>
      <c r="CS22" s="562"/>
      <c r="CT22" s="392"/>
      <c r="CU22" s="393"/>
      <c r="CV22" s="393"/>
      <c r="CW22" s="393"/>
      <c r="CX22" s="393"/>
      <c r="CY22" s="393"/>
      <c r="CZ22" s="393"/>
      <c r="DA22" s="394"/>
      <c r="DB22" s="392"/>
      <c r="DC22" s="393"/>
      <c r="DD22" s="393"/>
      <c r="DE22" s="393"/>
      <c r="DF22" s="393"/>
      <c r="DG22" s="393"/>
      <c r="DH22" s="393"/>
      <c r="DI22" s="394"/>
    </row>
    <row r="23" spans="1:113" ht="18.75" customHeight="1" x14ac:dyDescent="0.15">
      <c r="A23" s="2"/>
      <c r="B23" s="500"/>
      <c r="C23" s="501"/>
      <c r="D23" s="502"/>
      <c r="E23" s="523"/>
      <c r="F23" s="527"/>
      <c r="G23" s="527"/>
      <c r="H23" s="527"/>
      <c r="I23" s="527"/>
      <c r="J23" s="527"/>
      <c r="K23" s="517"/>
      <c r="L23" s="523"/>
      <c r="M23" s="527"/>
      <c r="N23" s="527"/>
      <c r="O23" s="527"/>
      <c r="P23" s="517"/>
      <c r="Q23" s="566"/>
      <c r="R23" s="567"/>
      <c r="S23" s="567"/>
      <c r="T23" s="567"/>
      <c r="U23" s="567"/>
      <c r="V23" s="568"/>
      <c r="W23" s="578"/>
      <c r="X23" s="501"/>
      <c r="Y23" s="502"/>
      <c r="Z23" s="523"/>
      <c r="AA23" s="527"/>
      <c r="AB23" s="527"/>
      <c r="AC23" s="527"/>
      <c r="AD23" s="527"/>
      <c r="AE23" s="527"/>
      <c r="AF23" s="527"/>
      <c r="AG23" s="517"/>
      <c r="AH23" s="523"/>
      <c r="AI23" s="527"/>
      <c r="AJ23" s="527"/>
      <c r="AK23" s="527"/>
      <c r="AL23" s="517"/>
      <c r="AM23" s="572"/>
      <c r="AN23" s="573"/>
      <c r="AO23" s="573"/>
      <c r="AP23" s="573"/>
      <c r="AQ23" s="573"/>
      <c r="AR23" s="574"/>
      <c r="AS23" s="566"/>
      <c r="AT23" s="567"/>
      <c r="AU23" s="567"/>
      <c r="AV23" s="567"/>
      <c r="AW23" s="567"/>
      <c r="AX23" s="576"/>
      <c r="AY23" s="366" t="s">
        <v>256</v>
      </c>
      <c r="AZ23" s="367"/>
      <c r="BA23" s="367"/>
      <c r="BB23" s="367"/>
      <c r="BC23" s="367"/>
      <c r="BD23" s="367"/>
      <c r="BE23" s="367"/>
      <c r="BF23" s="367"/>
      <c r="BG23" s="367"/>
      <c r="BH23" s="367"/>
      <c r="BI23" s="367"/>
      <c r="BJ23" s="367"/>
      <c r="BK23" s="367"/>
      <c r="BL23" s="367"/>
      <c r="BM23" s="368"/>
      <c r="BN23" s="386">
        <v>15374950</v>
      </c>
      <c r="BO23" s="387"/>
      <c r="BP23" s="387"/>
      <c r="BQ23" s="387"/>
      <c r="BR23" s="387"/>
      <c r="BS23" s="387"/>
      <c r="BT23" s="387"/>
      <c r="BU23" s="388"/>
      <c r="BV23" s="386">
        <v>15990944</v>
      </c>
      <c r="BW23" s="387"/>
      <c r="BX23" s="387"/>
      <c r="BY23" s="387"/>
      <c r="BZ23" s="387"/>
      <c r="CA23" s="387"/>
      <c r="CB23" s="387"/>
      <c r="CC23" s="388"/>
      <c r="CD23" s="24"/>
      <c r="CE23" s="561"/>
      <c r="CF23" s="561"/>
      <c r="CG23" s="561"/>
      <c r="CH23" s="561"/>
      <c r="CI23" s="561"/>
      <c r="CJ23" s="561"/>
      <c r="CK23" s="561"/>
      <c r="CL23" s="561"/>
      <c r="CM23" s="561"/>
      <c r="CN23" s="561"/>
      <c r="CO23" s="561"/>
      <c r="CP23" s="561"/>
      <c r="CQ23" s="561"/>
      <c r="CR23" s="561"/>
      <c r="CS23" s="562"/>
      <c r="CT23" s="392"/>
      <c r="CU23" s="393"/>
      <c r="CV23" s="393"/>
      <c r="CW23" s="393"/>
      <c r="CX23" s="393"/>
      <c r="CY23" s="393"/>
      <c r="CZ23" s="393"/>
      <c r="DA23" s="394"/>
      <c r="DB23" s="392"/>
      <c r="DC23" s="393"/>
      <c r="DD23" s="393"/>
      <c r="DE23" s="393"/>
      <c r="DF23" s="393"/>
      <c r="DG23" s="393"/>
      <c r="DH23" s="393"/>
      <c r="DI23" s="394"/>
    </row>
    <row r="24" spans="1:113" ht="18.75" customHeight="1" x14ac:dyDescent="0.15">
      <c r="A24" s="2"/>
      <c r="B24" s="500"/>
      <c r="C24" s="501"/>
      <c r="D24" s="502"/>
      <c r="E24" s="401" t="s">
        <v>260</v>
      </c>
      <c r="F24" s="379"/>
      <c r="G24" s="379"/>
      <c r="H24" s="379"/>
      <c r="I24" s="379"/>
      <c r="J24" s="379"/>
      <c r="K24" s="380"/>
      <c r="L24" s="402">
        <v>1</v>
      </c>
      <c r="M24" s="403"/>
      <c r="N24" s="403"/>
      <c r="O24" s="403"/>
      <c r="P24" s="423"/>
      <c r="Q24" s="402">
        <v>8250</v>
      </c>
      <c r="R24" s="403"/>
      <c r="S24" s="403"/>
      <c r="T24" s="403"/>
      <c r="U24" s="403"/>
      <c r="V24" s="423"/>
      <c r="W24" s="578"/>
      <c r="X24" s="501"/>
      <c r="Y24" s="502"/>
      <c r="Z24" s="401" t="s">
        <v>261</v>
      </c>
      <c r="AA24" s="379"/>
      <c r="AB24" s="379"/>
      <c r="AC24" s="379"/>
      <c r="AD24" s="379"/>
      <c r="AE24" s="379"/>
      <c r="AF24" s="379"/>
      <c r="AG24" s="380"/>
      <c r="AH24" s="402">
        <v>302</v>
      </c>
      <c r="AI24" s="403"/>
      <c r="AJ24" s="403"/>
      <c r="AK24" s="403"/>
      <c r="AL24" s="423"/>
      <c r="AM24" s="402">
        <v>928046</v>
      </c>
      <c r="AN24" s="403"/>
      <c r="AO24" s="403"/>
      <c r="AP24" s="403"/>
      <c r="AQ24" s="403"/>
      <c r="AR24" s="423"/>
      <c r="AS24" s="402">
        <v>3073</v>
      </c>
      <c r="AT24" s="403"/>
      <c r="AU24" s="403"/>
      <c r="AV24" s="403"/>
      <c r="AW24" s="403"/>
      <c r="AX24" s="404"/>
      <c r="AY24" s="481" t="s">
        <v>262</v>
      </c>
      <c r="AZ24" s="482"/>
      <c r="BA24" s="482"/>
      <c r="BB24" s="482"/>
      <c r="BC24" s="482"/>
      <c r="BD24" s="482"/>
      <c r="BE24" s="482"/>
      <c r="BF24" s="482"/>
      <c r="BG24" s="482"/>
      <c r="BH24" s="482"/>
      <c r="BI24" s="482"/>
      <c r="BJ24" s="482"/>
      <c r="BK24" s="482"/>
      <c r="BL24" s="482"/>
      <c r="BM24" s="483"/>
      <c r="BN24" s="386">
        <v>11895129</v>
      </c>
      <c r="BO24" s="387"/>
      <c r="BP24" s="387"/>
      <c r="BQ24" s="387"/>
      <c r="BR24" s="387"/>
      <c r="BS24" s="387"/>
      <c r="BT24" s="387"/>
      <c r="BU24" s="388"/>
      <c r="BV24" s="386">
        <v>12235876</v>
      </c>
      <c r="BW24" s="387"/>
      <c r="BX24" s="387"/>
      <c r="BY24" s="387"/>
      <c r="BZ24" s="387"/>
      <c r="CA24" s="387"/>
      <c r="CB24" s="387"/>
      <c r="CC24" s="388"/>
      <c r="CD24" s="24"/>
      <c r="CE24" s="561"/>
      <c r="CF24" s="561"/>
      <c r="CG24" s="561"/>
      <c r="CH24" s="561"/>
      <c r="CI24" s="561"/>
      <c r="CJ24" s="561"/>
      <c r="CK24" s="561"/>
      <c r="CL24" s="561"/>
      <c r="CM24" s="561"/>
      <c r="CN24" s="561"/>
      <c r="CO24" s="561"/>
      <c r="CP24" s="561"/>
      <c r="CQ24" s="561"/>
      <c r="CR24" s="561"/>
      <c r="CS24" s="562"/>
      <c r="CT24" s="392"/>
      <c r="CU24" s="393"/>
      <c r="CV24" s="393"/>
      <c r="CW24" s="393"/>
      <c r="CX24" s="393"/>
      <c r="CY24" s="393"/>
      <c r="CZ24" s="393"/>
      <c r="DA24" s="394"/>
      <c r="DB24" s="392"/>
      <c r="DC24" s="393"/>
      <c r="DD24" s="393"/>
      <c r="DE24" s="393"/>
      <c r="DF24" s="393"/>
      <c r="DG24" s="393"/>
      <c r="DH24" s="393"/>
      <c r="DI24" s="394"/>
    </row>
    <row r="25" spans="1:113" ht="18.75" customHeight="1" x14ac:dyDescent="0.15">
      <c r="A25" s="2"/>
      <c r="B25" s="500"/>
      <c r="C25" s="501"/>
      <c r="D25" s="502"/>
      <c r="E25" s="401" t="s">
        <v>265</v>
      </c>
      <c r="F25" s="379"/>
      <c r="G25" s="379"/>
      <c r="H25" s="379"/>
      <c r="I25" s="379"/>
      <c r="J25" s="379"/>
      <c r="K25" s="380"/>
      <c r="L25" s="402">
        <v>2</v>
      </c>
      <c r="M25" s="403"/>
      <c r="N25" s="403"/>
      <c r="O25" s="403"/>
      <c r="P25" s="423"/>
      <c r="Q25" s="402">
        <v>7050</v>
      </c>
      <c r="R25" s="403"/>
      <c r="S25" s="403"/>
      <c r="T25" s="403"/>
      <c r="U25" s="403"/>
      <c r="V25" s="423"/>
      <c r="W25" s="578"/>
      <c r="X25" s="501"/>
      <c r="Y25" s="502"/>
      <c r="Z25" s="401" t="s">
        <v>201</v>
      </c>
      <c r="AA25" s="379"/>
      <c r="AB25" s="379"/>
      <c r="AC25" s="379"/>
      <c r="AD25" s="379"/>
      <c r="AE25" s="379"/>
      <c r="AF25" s="379"/>
      <c r="AG25" s="380"/>
      <c r="AH25" s="402">
        <v>53</v>
      </c>
      <c r="AI25" s="403"/>
      <c r="AJ25" s="403"/>
      <c r="AK25" s="403"/>
      <c r="AL25" s="423"/>
      <c r="AM25" s="402">
        <v>157304</v>
      </c>
      <c r="AN25" s="403"/>
      <c r="AO25" s="403"/>
      <c r="AP25" s="403"/>
      <c r="AQ25" s="403"/>
      <c r="AR25" s="423"/>
      <c r="AS25" s="402">
        <v>2968</v>
      </c>
      <c r="AT25" s="403"/>
      <c r="AU25" s="403"/>
      <c r="AV25" s="403"/>
      <c r="AW25" s="403"/>
      <c r="AX25" s="404"/>
      <c r="AY25" s="366" t="s">
        <v>37</v>
      </c>
      <c r="AZ25" s="367"/>
      <c r="BA25" s="367"/>
      <c r="BB25" s="367"/>
      <c r="BC25" s="367"/>
      <c r="BD25" s="367"/>
      <c r="BE25" s="367"/>
      <c r="BF25" s="367"/>
      <c r="BG25" s="367"/>
      <c r="BH25" s="367"/>
      <c r="BI25" s="367"/>
      <c r="BJ25" s="367"/>
      <c r="BK25" s="367"/>
      <c r="BL25" s="367"/>
      <c r="BM25" s="368"/>
      <c r="BN25" s="369">
        <v>2044978</v>
      </c>
      <c r="BO25" s="370"/>
      <c r="BP25" s="370"/>
      <c r="BQ25" s="370"/>
      <c r="BR25" s="370"/>
      <c r="BS25" s="370"/>
      <c r="BT25" s="370"/>
      <c r="BU25" s="371"/>
      <c r="BV25" s="369">
        <v>2263933</v>
      </c>
      <c r="BW25" s="370"/>
      <c r="BX25" s="370"/>
      <c r="BY25" s="370"/>
      <c r="BZ25" s="370"/>
      <c r="CA25" s="370"/>
      <c r="CB25" s="370"/>
      <c r="CC25" s="371"/>
      <c r="CD25" s="24"/>
      <c r="CE25" s="561"/>
      <c r="CF25" s="561"/>
      <c r="CG25" s="561"/>
      <c r="CH25" s="561"/>
      <c r="CI25" s="561"/>
      <c r="CJ25" s="561"/>
      <c r="CK25" s="561"/>
      <c r="CL25" s="561"/>
      <c r="CM25" s="561"/>
      <c r="CN25" s="561"/>
      <c r="CO25" s="561"/>
      <c r="CP25" s="561"/>
      <c r="CQ25" s="561"/>
      <c r="CR25" s="561"/>
      <c r="CS25" s="562"/>
      <c r="CT25" s="392"/>
      <c r="CU25" s="393"/>
      <c r="CV25" s="393"/>
      <c r="CW25" s="393"/>
      <c r="CX25" s="393"/>
      <c r="CY25" s="393"/>
      <c r="CZ25" s="393"/>
      <c r="DA25" s="394"/>
      <c r="DB25" s="392"/>
      <c r="DC25" s="393"/>
      <c r="DD25" s="393"/>
      <c r="DE25" s="393"/>
      <c r="DF25" s="393"/>
      <c r="DG25" s="393"/>
      <c r="DH25" s="393"/>
      <c r="DI25" s="394"/>
    </row>
    <row r="26" spans="1:113" ht="18.75" customHeight="1" x14ac:dyDescent="0.15">
      <c r="A26" s="2"/>
      <c r="B26" s="500"/>
      <c r="C26" s="501"/>
      <c r="D26" s="502"/>
      <c r="E26" s="401" t="s">
        <v>266</v>
      </c>
      <c r="F26" s="379"/>
      <c r="G26" s="379"/>
      <c r="H26" s="379"/>
      <c r="I26" s="379"/>
      <c r="J26" s="379"/>
      <c r="K26" s="380"/>
      <c r="L26" s="402">
        <v>1</v>
      </c>
      <c r="M26" s="403"/>
      <c r="N26" s="403"/>
      <c r="O26" s="403"/>
      <c r="P26" s="423"/>
      <c r="Q26" s="402">
        <v>6540</v>
      </c>
      <c r="R26" s="403"/>
      <c r="S26" s="403"/>
      <c r="T26" s="403"/>
      <c r="U26" s="403"/>
      <c r="V26" s="423"/>
      <c r="W26" s="578"/>
      <c r="X26" s="501"/>
      <c r="Y26" s="502"/>
      <c r="Z26" s="401" t="s">
        <v>267</v>
      </c>
      <c r="AA26" s="487"/>
      <c r="AB26" s="487"/>
      <c r="AC26" s="487"/>
      <c r="AD26" s="487"/>
      <c r="AE26" s="487"/>
      <c r="AF26" s="487"/>
      <c r="AG26" s="488"/>
      <c r="AH26" s="402">
        <v>8</v>
      </c>
      <c r="AI26" s="403"/>
      <c r="AJ26" s="403"/>
      <c r="AK26" s="403"/>
      <c r="AL26" s="423"/>
      <c r="AM26" s="402">
        <v>27064</v>
      </c>
      <c r="AN26" s="403"/>
      <c r="AO26" s="403"/>
      <c r="AP26" s="403"/>
      <c r="AQ26" s="403"/>
      <c r="AR26" s="423"/>
      <c r="AS26" s="402">
        <v>3383</v>
      </c>
      <c r="AT26" s="403"/>
      <c r="AU26" s="403"/>
      <c r="AV26" s="403"/>
      <c r="AW26" s="403"/>
      <c r="AX26" s="404"/>
      <c r="AY26" s="389" t="s">
        <v>268</v>
      </c>
      <c r="AZ26" s="390"/>
      <c r="BA26" s="390"/>
      <c r="BB26" s="390"/>
      <c r="BC26" s="390"/>
      <c r="BD26" s="390"/>
      <c r="BE26" s="390"/>
      <c r="BF26" s="390"/>
      <c r="BG26" s="390"/>
      <c r="BH26" s="390"/>
      <c r="BI26" s="390"/>
      <c r="BJ26" s="390"/>
      <c r="BK26" s="390"/>
      <c r="BL26" s="390"/>
      <c r="BM26" s="391"/>
      <c r="BN26" s="386" t="s">
        <v>207</v>
      </c>
      <c r="BO26" s="387"/>
      <c r="BP26" s="387"/>
      <c r="BQ26" s="387"/>
      <c r="BR26" s="387"/>
      <c r="BS26" s="387"/>
      <c r="BT26" s="387"/>
      <c r="BU26" s="388"/>
      <c r="BV26" s="386" t="s">
        <v>207</v>
      </c>
      <c r="BW26" s="387"/>
      <c r="BX26" s="387"/>
      <c r="BY26" s="387"/>
      <c r="BZ26" s="387"/>
      <c r="CA26" s="387"/>
      <c r="CB26" s="387"/>
      <c r="CC26" s="388"/>
      <c r="CD26" s="24"/>
      <c r="CE26" s="561"/>
      <c r="CF26" s="561"/>
      <c r="CG26" s="561"/>
      <c r="CH26" s="561"/>
      <c r="CI26" s="561"/>
      <c r="CJ26" s="561"/>
      <c r="CK26" s="561"/>
      <c r="CL26" s="561"/>
      <c r="CM26" s="561"/>
      <c r="CN26" s="561"/>
      <c r="CO26" s="561"/>
      <c r="CP26" s="561"/>
      <c r="CQ26" s="561"/>
      <c r="CR26" s="561"/>
      <c r="CS26" s="562"/>
      <c r="CT26" s="392"/>
      <c r="CU26" s="393"/>
      <c r="CV26" s="393"/>
      <c r="CW26" s="393"/>
      <c r="CX26" s="393"/>
      <c r="CY26" s="393"/>
      <c r="CZ26" s="393"/>
      <c r="DA26" s="394"/>
      <c r="DB26" s="392"/>
      <c r="DC26" s="393"/>
      <c r="DD26" s="393"/>
      <c r="DE26" s="393"/>
      <c r="DF26" s="393"/>
      <c r="DG26" s="393"/>
      <c r="DH26" s="393"/>
      <c r="DI26" s="394"/>
    </row>
    <row r="27" spans="1:113" ht="18.75" customHeight="1" x14ac:dyDescent="0.15">
      <c r="A27" s="2"/>
      <c r="B27" s="500"/>
      <c r="C27" s="501"/>
      <c r="D27" s="502"/>
      <c r="E27" s="401" t="s">
        <v>269</v>
      </c>
      <c r="F27" s="379"/>
      <c r="G27" s="379"/>
      <c r="H27" s="379"/>
      <c r="I27" s="379"/>
      <c r="J27" s="379"/>
      <c r="K27" s="380"/>
      <c r="L27" s="402">
        <v>1</v>
      </c>
      <c r="M27" s="403"/>
      <c r="N27" s="403"/>
      <c r="O27" s="403"/>
      <c r="P27" s="423"/>
      <c r="Q27" s="402">
        <v>3730</v>
      </c>
      <c r="R27" s="403"/>
      <c r="S27" s="403"/>
      <c r="T27" s="403"/>
      <c r="U27" s="403"/>
      <c r="V27" s="423"/>
      <c r="W27" s="578"/>
      <c r="X27" s="501"/>
      <c r="Y27" s="502"/>
      <c r="Z27" s="401" t="s">
        <v>271</v>
      </c>
      <c r="AA27" s="379"/>
      <c r="AB27" s="379"/>
      <c r="AC27" s="379"/>
      <c r="AD27" s="379"/>
      <c r="AE27" s="379"/>
      <c r="AF27" s="379"/>
      <c r="AG27" s="380"/>
      <c r="AH27" s="402" t="s">
        <v>207</v>
      </c>
      <c r="AI27" s="403"/>
      <c r="AJ27" s="403"/>
      <c r="AK27" s="403"/>
      <c r="AL27" s="423"/>
      <c r="AM27" s="402" t="s">
        <v>207</v>
      </c>
      <c r="AN27" s="403"/>
      <c r="AO27" s="403"/>
      <c r="AP27" s="403"/>
      <c r="AQ27" s="403"/>
      <c r="AR27" s="423"/>
      <c r="AS27" s="402" t="s">
        <v>207</v>
      </c>
      <c r="AT27" s="403"/>
      <c r="AU27" s="403"/>
      <c r="AV27" s="403"/>
      <c r="AW27" s="403"/>
      <c r="AX27" s="404"/>
      <c r="AY27" s="436" t="s">
        <v>273</v>
      </c>
      <c r="AZ27" s="437"/>
      <c r="BA27" s="437"/>
      <c r="BB27" s="437"/>
      <c r="BC27" s="437"/>
      <c r="BD27" s="437"/>
      <c r="BE27" s="437"/>
      <c r="BF27" s="437"/>
      <c r="BG27" s="437"/>
      <c r="BH27" s="437"/>
      <c r="BI27" s="437"/>
      <c r="BJ27" s="437"/>
      <c r="BK27" s="437"/>
      <c r="BL27" s="437"/>
      <c r="BM27" s="438"/>
      <c r="BN27" s="484" t="s">
        <v>207</v>
      </c>
      <c r="BO27" s="485"/>
      <c r="BP27" s="485"/>
      <c r="BQ27" s="485"/>
      <c r="BR27" s="485"/>
      <c r="BS27" s="485"/>
      <c r="BT27" s="485"/>
      <c r="BU27" s="486"/>
      <c r="BV27" s="484" t="s">
        <v>207</v>
      </c>
      <c r="BW27" s="485"/>
      <c r="BX27" s="485"/>
      <c r="BY27" s="485"/>
      <c r="BZ27" s="485"/>
      <c r="CA27" s="485"/>
      <c r="CB27" s="485"/>
      <c r="CC27" s="486"/>
      <c r="CD27" s="19"/>
      <c r="CE27" s="561"/>
      <c r="CF27" s="561"/>
      <c r="CG27" s="561"/>
      <c r="CH27" s="561"/>
      <c r="CI27" s="561"/>
      <c r="CJ27" s="561"/>
      <c r="CK27" s="561"/>
      <c r="CL27" s="561"/>
      <c r="CM27" s="561"/>
      <c r="CN27" s="561"/>
      <c r="CO27" s="561"/>
      <c r="CP27" s="561"/>
      <c r="CQ27" s="561"/>
      <c r="CR27" s="561"/>
      <c r="CS27" s="562"/>
      <c r="CT27" s="392"/>
      <c r="CU27" s="393"/>
      <c r="CV27" s="393"/>
      <c r="CW27" s="393"/>
      <c r="CX27" s="393"/>
      <c r="CY27" s="393"/>
      <c r="CZ27" s="393"/>
      <c r="DA27" s="394"/>
      <c r="DB27" s="392"/>
      <c r="DC27" s="393"/>
      <c r="DD27" s="393"/>
      <c r="DE27" s="393"/>
      <c r="DF27" s="393"/>
      <c r="DG27" s="393"/>
      <c r="DH27" s="393"/>
      <c r="DI27" s="394"/>
    </row>
    <row r="28" spans="1:113" ht="18.75" customHeight="1" x14ac:dyDescent="0.15">
      <c r="A28" s="2"/>
      <c r="B28" s="500"/>
      <c r="C28" s="501"/>
      <c r="D28" s="502"/>
      <c r="E28" s="401" t="s">
        <v>274</v>
      </c>
      <c r="F28" s="379"/>
      <c r="G28" s="379"/>
      <c r="H28" s="379"/>
      <c r="I28" s="379"/>
      <c r="J28" s="379"/>
      <c r="K28" s="380"/>
      <c r="L28" s="402">
        <v>1</v>
      </c>
      <c r="M28" s="403"/>
      <c r="N28" s="403"/>
      <c r="O28" s="403"/>
      <c r="P28" s="423"/>
      <c r="Q28" s="402">
        <v>3100</v>
      </c>
      <c r="R28" s="403"/>
      <c r="S28" s="403"/>
      <c r="T28" s="403"/>
      <c r="U28" s="403"/>
      <c r="V28" s="423"/>
      <c r="W28" s="578"/>
      <c r="X28" s="501"/>
      <c r="Y28" s="502"/>
      <c r="Z28" s="401" t="s">
        <v>38</v>
      </c>
      <c r="AA28" s="379"/>
      <c r="AB28" s="379"/>
      <c r="AC28" s="379"/>
      <c r="AD28" s="379"/>
      <c r="AE28" s="379"/>
      <c r="AF28" s="379"/>
      <c r="AG28" s="380"/>
      <c r="AH28" s="402" t="s">
        <v>207</v>
      </c>
      <c r="AI28" s="403"/>
      <c r="AJ28" s="403"/>
      <c r="AK28" s="403"/>
      <c r="AL28" s="423"/>
      <c r="AM28" s="402" t="s">
        <v>207</v>
      </c>
      <c r="AN28" s="403"/>
      <c r="AO28" s="403"/>
      <c r="AP28" s="403"/>
      <c r="AQ28" s="403"/>
      <c r="AR28" s="423"/>
      <c r="AS28" s="402" t="s">
        <v>207</v>
      </c>
      <c r="AT28" s="403"/>
      <c r="AU28" s="403"/>
      <c r="AV28" s="403"/>
      <c r="AW28" s="403"/>
      <c r="AX28" s="404"/>
      <c r="AY28" s="582" t="s">
        <v>277</v>
      </c>
      <c r="AZ28" s="583"/>
      <c r="BA28" s="583"/>
      <c r="BB28" s="584"/>
      <c r="BC28" s="366" t="s">
        <v>99</v>
      </c>
      <c r="BD28" s="367"/>
      <c r="BE28" s="367"/>
      <c r="BF28" s="367"/>
      <c r="BG28" s="367"/>
      <c r="BH28" s="367"/>
      <c r="BI28" s="367"/>
      <c r="BJ28" s="367"/>
      <c r="BK28" s="367"/>
      <c r="BL28" s="367"/>
      <c r="BM28" s="368"/>
      <c r="BN28" s="369">
        <v>834796</v>
      </c>
      <c r="BO28" s="370"/>
      <c r="BP28" s="370"/>
      <c r="BQ28" s="370"/>
      <c r="BR28" s="370"/>
      <c r="BS28" s="370"/>
      <c r="BT28" s="370"/>
      <c r="BU28" s="371"/>
      <c r="BV28" s="369">
        <v>674234</v>
      </c>
      <c r="BW28" s="370"/>
      <c r="BX28" s="370"/>
      <c r="BY28" s="370"/>
      <c r="BZ28" s="370"/>
      <c r="CA28" s="370"/>
      <c r="CB28" s="370"/>
      <c r="CC28" s="371"/>
      <c r="CD28" s="24"/>
      <c r="CE28" s="561"/>
      <c r="CF28" s="561"/>
      <c r="CG28" s="561"/>
      <c r="CH28" s="561"/>
      <c r="CI28" s="561"/>
      <c r="CJ28" s="561"/>
      <c r="CK28" s="561"/>
      <c r="CL28" s="561"/>
      <c r="CM28" s="561"/>
      <c r="CN28" s="561"/>
      <c r="CO28" s="561"/>
      <c r="CP28" s="561"/>
      <c r="CQ28" s="561"/>
      <c r="CR28" s="561"/>
      <c r="CS28" s="562"/>
      <c r="CT28" s="392"/>
      <c r="CU28" s="393"/>
      <c r="CV28" s="393"/>
      <c r="CW28" s="393"/>
      <c r="CX28" s="393"/>
      <c r="CY28" s="393"/>
      <c r="CZ28" s="393"/>
      <c r="DA28" s="394"/>
      <c r="DB28" s="392"/>
      <c r="DC28" s="393"/>
      <c r="DD28" s="393"/>
      <c r="DE28" s="393"/>
      <c r="DF28" s="393"/>
      <c r="DG28" s="393"/>
      <c r="DH28" s="393"/>
      <c r="DI28" s="394"/>
    </row>
    <row r="29" spans="1:113" ht="18.75" customHeight="1" x14ac:dyDescent="0.15">
      <c r="A29" s="2"/>
      <c r="B29" s="500"/>
      <c r="C29" s="501"/>
      <c r="D29" s="502"/>
      <c r="E29" s="401" t="s">
        <v>279</v>
      </c>
      <c r="F29" s="379"/>
      <c r="G29" s="379"/>
      <c r="H29" s="379"/>
      <c r="I29" s="379"/>
      <c r="J29" s="379"/>
      <c r="K29" s="380"/>
      <c r="L29" s="402">
        <v>16</v>
      </c>
      <c r="M29" s="403"/>
      <c r="N29" s="403"/>
      <c r="O29" s="403"/>
      <c r="P29" s="423"/>
      <c r="Q29" s="402">
        <v>2870</v>
      </c>
      <c r="R29" s="403"/>
      <c r="S29" s="403"/>
      <c r="T29" s="403"/>
      <c r="U29" s="403"/>
      <c r="V29" s="423"/>
      <c r="W29" s="579"/>
      <c r="X29" s="580"/>
      <c r="Y29" s="581"/>
      <c r="Z29" s="401" t="s">
        <v>281</v>
      </c>
      <c r="AA29" s="379"/>
      <c r="AB29" s="379"/>
      <c r="AC29" s="379"/>
      <c r="AD29" s="379"/>
      <c r="AE29" s="379"/>
      <c r="AF29" s="379"/>
      <c r="AG29" s="380"/>
      <c r="AH29" s="402">
        <v>302</v>
      </c>
      <c r="AI29" s="403"/>
      <c r="AJ29" s="403"/>
      <c r="AK29" s="403"/>
      <c r="AL29" s="423"/>
      <c r="AM29" s="402">
        <v>928046</v>
      </c>
      <c r="AN29" s="403"/>
      <c r="AO29" s="403"/>
      <c r="AP29" s="403"/>
      <c r="AQ29" s="403"/>
      <c r="AR29" s="423"/>
      <c r="AS29" s="402">
        <v>3073</v>
      </c>
      <c r="AT29" s="403"/>
      <c r="AU29" s="403"/>
      <c r="AV29" s="403"/>
      <c r="AW29" s="403"/>
      <c r="AX29" s="404"/>
      <c r="AY29" s="585"/>
      <c r="AZ29" s="586"/>
      <c r="BA29" s="586"/>
      <c r="BB29" s="587"/>
      <c r="BC29" s="383" t="s">
        <v>282</v>
      </c>
      <c r="BD29" s="384"/>
      <c r="BE29" s="384"/>
      <c r="BF29" s="384"/>
      <c r="BG29" s="384"/>
      <c r="BH29" s="384"/>
      <c r="BI29" s="384"/>
      <c r="BJ29" s="384"/>
      <c r="BK29" s="384"/>
      <c r="BL29" s="384"/>
      <c r="BM29" s="385"/>
      <c r="BN29" s="386">
        <v>100597</v>
      </c>
      <c r="BO29" s="387"/>
      <c r="BP29" s="387"/>
      <c r="BQ29" s="387"/>
      <c r="BR29" s="387"/>
      <c r="BS29" s="387"/>
      <c r="BT29" s="387"/>
      <c r="BU29" s="388"/>
      <c r="BV29" s="386">
        <v>100553</v>
      </c>
      <c r="BW29" s="387"/>
      <c r="BX29" s="387"/>
      <c r="BY29" s="387"/>
      <c r="BZ29" s="387"/>
      <c r="CA29" s="387"/>
      <c r="CB29" s="387"/>
      <c r="CC29" s="388"/>
      <c r="CD29" s="19"/>
      <c r="CE29" s="561"/>
      <c r="CF29" s="561"/>
      <c r="CG29" s="561"/>
      <c r="CH29" s="561"/>
      <c r="CI29" s="561"/>
      <c r="CJ29" s="561"/>
      <c r="CK29" s="561"/>
      <c r="CL29" s="561"/>
      <c r="CM29" s="561"/>
      <c r="CN29" s="561"/>
      <c r="CO29" s="561"/>
      <c r="CP29" s="561"/>
      <c r="CQ29" s="561"/>
      <c r="CR29" s="561"/>
      <c r="CS29" s="562"/>
      <c r="CT29" s="392"/>
      <c r="CU29" s="393"/>
      <c r="CV29" s="393"/>
      <c r="CW29" s="393"/>
      <c r="CX29" s="393"/>
      <c r="CY29" s="393"/>
      <c r="CZ29" s="393"/>
      <c r="DA29" s="394"/>
      <c r="DB29" s="392"/>
      <c r="DC29" s="393"/>
      <c r="DD29" s="393"/>
      <c r="DE29" s="393"/>
      <c r="DF29" s="393"/>
      <c r="DG29" s="393"/>
      <c r="DH29" s="393"/>
      <c r="DI29" s="394"/>
    </row>
    <row r="30" spans="1:113" ht="18.75" customHeight="1" x14ac:dyDescent="0.15">
      <c r="A30" s="2"/>
      <c r="B30" s="503"/>
      <c r="C30" s="504"/>
      <c r="D30" s="505"/>
      <c r="E30" s="405"/>
      <c r="F30" s="406"/>
      <c r="G30" s="406"/>
      <c r="H30" s="406"/>
      <c r="I30" s="406"/>
      <c r="J30" s="406"/>
      <c r="K30" s="407"/>
      <c r="L30" s="489"/>
      <c r="M30" s="490"/>
      <c r="N30" s="490"/>
      <c r="O30" s="490"/>
      <c r="P30" s="491"/>
      <c r="Q30" s="489"/>
      <c r="R30" s="490"/>
      <c r="S30" s="490"/>
      <c r="T30" s="490"/>
      <c r="U30" s="490"/>
      <c r="V30" s="491"/>
      <c r="W30" s="492" t="s">
        <v>284</v>
      </c>
      <c r="X30" s="493"/>
      <c r="Y30" s="493"/>
      <c r="Z30" s="493"/>
      <c r="AA30" s="493"/>
      <c r="AB30" s="493"/>
      <c r="AC30" s="493"/>
      <c r="AD30" s="493"/>
      <c r="AE30" s="493"/>
      <c r="AF30" s="493"/>
      <c r="AG30" s="494"/>
      <c r="AH30" s="463">
        <v>98.9</v>
      </c>
      <c r="AI30" s="464"/>
      <c r="AJ30" s="464"/>
      <c r="AK30" s="464"/>
      <c r="AL30" s="464"/>
      <c r="AM30" s="464"/>
      <c r="AN30" s="464"/>
      <c r="AO30" s="464"/>
      <c r="AP30" s="464"/>
      <c r="AQ30" s="464"/>
      <c r="AR30" s="464"/>
      <c r="AS30" s="464"/>
      <c r="AT30" s="464"/>
      <c r="AU30" s="464"/>
      <c r="AV30" s="464"/>
      <c r="AW30" s="464"/>
      <c r="AX30" s="466"/>
      <c r="AY30" s="588"/>
      <c r="AZ30" s="589"/>
      <c r="BA30" s="589"/>
      <c r="BB30" s="590"/>
      <c r="BC30" s="481" t="s">
        <v>63</v>
      </c>
      <c r="BD30" s="482"/>
      <c r="BE30" s="482"/>
      <c r="BF30" s="482"/>
      <c r="BG30" s="482"/>
      <c r="BH30" s="482"/>
      <c r="BI30" s="482"/>
      <c r="BJ30" s="482"/>
      <c r="BK30" s="482"/>
      <c r="BL30" s="482"/>
      <c r="BM30" s="483"/>
      <c r="BN30" s="484">
        <v>646300</v>
      </c>
      <c r="BO30" s="485"/>
      <c r="BP30" s="485"/>
      <c r="BQ30" s="485"/>
      <c r="BR30" s="485"/>
      <c r="BS30" s="485"/>
      <c r="BT30" s="485"/>
      <c r="BU30" s="486"/>
      <c r="BV30" s="484">
        <v>742197</v>
      </c>
      <c r="BW30" s="485"/>
      <c r="BX30" s="485"/>
      <c r="BY30" s="485"/>
      <c r="BZ30" s="485"/>
      <c r="CA30" s="485"/>
      <c r="CB30" s="485"/>
      <c r="CC30" s="486"/>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194</v>
      </c>
      <c r="D32" s="9"/>
      <c r="E32" s="9"/>
      <c r="F32" s="8"/>
      <c r="G32" s="8"/>
      <c r="H32" s="8"/>
      <c r="I32" s="8"/>
      <c r="J32" s="8"/>
      <c r="K32" s="8"/>
      <c r="L32" s="8"/>
      <c r="M32" s="8"/>
      <c r="N32" s="8"/>
      <c r="O32" s="8"/>
      <c r="P32" s="8"/>
      <c r="Q32" s="8"/>
      <c r="R32" s="8"/>
      <c r="S32" s="8"/>
      <c r="T32" s="8"/>
      <c r="U32" s="8" t="s">
        <v>89</v>
      </c>
      <c r="V32" s="8"/>
      <c r="W32" s="8"/>
      <c r="X32" s="8"/>
      <c r="Y32" s="8"/>
      <c r="Z32" s="8"/>
      <c r="AA32" s="8"/>
      <c r="AB32" s="8"/>
      <c r="AC32" s="8"/>
      <c r="AD32" s="8"/>
      <c r="AE32" s="8"/>
      <c r="AF32" s="8"/>
      <c r="AG32" s="8"/>
      <c r="AH32" s="8"/>
      <c r="AI32" s="8"/>
      <c r="AJ32" s="8"/>
      <c r="AK32" s="8"/>
      <c r="AL32" s="8"/>
      <c r="AM32" s="22" t="s">
        <v>286</v>
      </c>
      <c r="AN32" s="8"/>
      <c r="AO32" s="8"/>
      <c r="AP32" s="8"/>
      <c r="AQ32" s="8"/>
      <c r="AR32" s="8"/>
      <c r="AS32" s="22"/>
      <c r="AT32" s="22"/>
      <c r="AU32" s="22"/>
      <c r="AV32" s="22"/>
      <c r="AW32" s="22"/>
      <c r="AX32" s="22"/>
      <c r="AY32" s="22"/>
      <c r="AZ32" s="22"/>
      <c r="BA32" s="22"/>
      <c r="BB32" s="8"/>
      <c r="BC32" s="22"/>
      <c r="BD32" s="8"/>
      <c r="BE32" s="22" t="s">
        <v>287</v>
      </c>
      <c r="BF32" s="8"/>
      <c r="BG32" s="8"/>
      <c r="BH32" s="8"/>
      <c r="BI32" s="8"/>
      <c r="BJ32" s="22"/>
      <c r="BK32" s="22"/>
      <c r="BL32" s="22"/>
      <c r="BM32" s="22"/>
      <c r="BN32" s="22"/>
      <c r="BO32" s="22"/>
      <c r="BP32" s="22"/>
      <c r="BQ32" s="22"/>
      <c r="BR32" s="8"/>
      <c r="BS32" s="8"/>
      <c r="BT32" s="8"/>
      <c r="BU32" s="8"/>
      <c r="BV32" s="8"/>
      <c r="BW32" s="8" t="s">
        <v>289</v>
      </c>
      <c r="BX32" s="8"/>
      <c r="BY32" s="8"/>
      <c r="BZ32" s="8"/>
      <c r="CA32" s="8"/>
      <c r="CB32" s="22"/>
      <c r="CC32" s="22"/>
      <c r="CD32" s="22"/>
      <c r="CE32" s="22"/>
      <c r="CF32" s="22"/>
      <c r="CG32" s="22"/>
      <c r="CH32" s="22"/>
      <c r="CI32" s="22"/>
      <c r="CJ32" s="22"/>
      <c r="CK32" s="22"/>
      <c r="CL32" s="22"/>
      <c r="CM32" s="22"/>
      <c r="CN32" s="22"/>
      <c r="CO32" s="22" t="s">
        <v>290</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95" t="s">
        <v>118</v>
      </c>
      <c r="D33" s="495"/>
      <c r="E33" s="496" t="s">
        <v>291</v>
      </c>
      <c r="F33" s="496"/>
      <c r="G33" s="496"/>
      <c r="H33" s="496"/>
      <c r="I33" s="496"/>
      <c r="J33" s="496"/>
      <c r="K33" s="496"/>
      <c r="L33" s="496"/>
      <c r="M33" s="496"/>
      <c r="N33" s="496"/>
      <c r="O33" s="496"/>
      <c r="P33" s="496"/>
      <c r="Q33" s="496"/>
      <c r="R33" s="496"/>
      <c r="S33" s="496"/>
      <c r="T33" s="14"/>
      <c r="U33" s="495" t="s">
        <v>118</v>
      </c>
      <c r="V33" s="495"/>
      <c r="W33" s="496" t="s">
        <v>291</v>
      </c>
      <c r="X33" s="496"/>
      <c r="Y33" s="496"/>
      <c r="Z33" s="496"/>
      <c r="AA33" s="496"/>
      <c r="AB33" s="496"/>
      <c r="AC33" s="496"/>
      <c r="AD33" s="496"/>
      <c r="AE33" s="496"/>
      <c r="AF33" s="496"/>
      <c r="AG33" s="496"/>
      <c r="AH33" s="496"/>
      <c r="AI33" s="496"/>
      <c r="AJ33" s="496"/>
      <c r="AK33" s="496"/>
      <c r="AL33" s="14"/>
      <c r="AM33" s="495" t="s">
        <v>118</v>
      </c>
      <c r="AN33" s="495"/>
      <c r="AO33" s="496" t="s">
        <v>291</v>
      </c>
      <c r="AP33" s="496"/>
      <c r="AQ33" s="496"/>
      <c r="AR33" s="496"/>
      <c r="AS33" s="496"/>
      <c r="AT33" s="496"/>
      <c r="AU33" s="496"/>
      <c r="AV33" s="496"/>
      <c r="AW33" s="496"/>
      <c r="AX33" s="496"/>
      <c r="AY33" s="496"/>
      <c r="AZ33" s="496"/>
      <c r="BA33" s="496"/>
      <c r="BB33" s="496"/>
      <c r="BC33" s="496"/>
      <c r="BD33" s="10"/>
      <c r="BE33" s="496" t="s">
        <v>294</v>
      </c>
      <c r="BF33" s="496"/>
      <c r="BG33" s="496" t="s">
        <v>170</v>
      </c>
      <c r="BH33" s="496"/>
      <c r="BI33" s="496"/>
      <c r="BJ33" s="496"/>
      <c r="BK33" s="496"/>
      <c r="BL33" s="496"/>
      <c r="BM33" s="496"/>
      <c r="BN33" s="496"/>
      <c r="BO33" s="496"/>
      <c r="BP33" s="496"/>
      <c r="BQ33" s="496"/>
      <c r="BR33" s="496"/>
      <c r="BS33" s="496"/>
      <c r="BT33" s="496"/>
      <c r="BU33" s="496"/>
      <c r="BV33" s="10"/>
      <c r="BW33" s="495" t="s">
        <v>294</v>
      </c>
      <c r="BX33" s="495"/>
      <c r="BY33" s="496" t="s">
        <v>107</v>
      </c>
      <c r="BZ33" s="496"/>
      <c r="CA33" s="496"/>
      <c r="CB33" s="496"/>
      <c r="CC33" s="496"/>
      <c r="CD33" s="496"/>
      <c r="CE33" s="496"/>
      <c r="CF33" s="496"/>
      <c r="CG33" s="496"/>
      <c r="CH33" s="496"/>
      <c r="CI33" s="496"/>
      <c r="CJ33" s="496"/>
      <c r="CK33" s="496"/>
      <c r="CL33" s="496"/>
      <c r="CM33" s="496"/>
      <c r="CN33" s="14"/>
      <c r="CO33" s="495" t="s">
        <v>118</v>
      </c>
      <c r="CP33" s="495"/>
      <c r="CQ33" s="496" t="s">
        <v>295</v>
      </c>
      <c r="CR33" s="496"/>
      <c r="CS33" s="496"/>
      <c r="CT33" s="496"/>
      <c r="CU33" s="496"/>
      <c r="CV33" s="496"/>
      <c r="CW33" s="496"/>
      <c r="CX33" s="496"/>
      <c r="CY33" s="496"/>
      <c r="CZ33" s="496"/>
      <c r="DA33" s="496"/>
      <c r="DB33" s="496"/>
      <c r="DC33" s="496"/>
      <c r="DD33" s="496"/>
      <c r="DE33" s="496"/>
      <c r="DF33" s="14"/>
      <c r="DG33" s="506" t="s">
        <v>75</v>
      </c>
      <c r="DH33" s="506"/>
      <c r="DI33" s="21"/>
    </row>
    <row r="34" spans="1:113" ht="32.25" customHeight="1" x14ac:dyDescent="0.15">
      <c r="A34" s="2"/>
      <c r="B34" s="5"/>
      <c r="C34" s="507">
        <f>IF(E34="","",1)</f>
        <v>1</v>
      </c>
      <c r="D34" s="507"/>
      <c r="E34" s="508" t="str">
        <f>IF('各会計、関係団体の財政状況及び健全化判断比率'!B7="","",'各会計、関係団体の財政状況及び健全化判断比率'!B7)</f>
        <v>一般会計</v>
      </c>
      <c r="F34" s="508"/>
      <c r="G34" s="508"/>
      <c r="H34" s="508"/>
      <c r="I34" s="508"/>
      <c r="J34" s="508"/>
      <c r="K34" s="508"/>
      <c r="L34" s="508"/>
      <c r="M34" s="508"/>
      <c r="N34" s="508"/>
      <c r="O34" s="508"/>
      <c r="P34" s="508"/>
      <c r="Q34" s="508"/>
      <c r="R34" s="508"/>
      <c r="S34" s="508"/>
      <c r="T34" s="9"/>
      <c r="U34" s="507">
        <f>IF(W34="","",MAX(C34:D43)+1)</f>
        <v>2</v>
      </c>
      <c r="V34" s="507"/>
      <c r="W34" s="508" t="str">
        <f>IF('各会計、関係団体の財政状況及び健全化判断比率'!B28="","",'各会計、関係団体の財政状況及び健全化判断比率'!B28)</f>
        <v>国民健康保険事業特別会計</v>
      </c>
      <c r="X34" s="508"/>
      <c r="Y34" s="508"/>
      <c r="Z34" s="508"/>
      <c r="AA34" s="508"/>
      <c r="AB34" s="508"/>
      <c r="AC34" s="508"/>
      <c r="AD34" s="508"/>
      <c r="AE34" s="508"/>
      <c r="AF34" s="508"/>
      <c r="AG34" s="508"/>
      <c r="AH34" s="508"/>
      <c r="AI34" s="508"/>
      <c r="AJ34" s="508"/>
      <c r="AK34" s="508"/>
      <c r="AL34" s="9"/>
      <c r="AM34" s="507">
        <f>IF(AO34="","",MAX(C34:D43,U34:V43)+1)</f>
        <v>5</v>
      </c>
      <c r="AN34" s="507"/>
      <c r="AO34" s="508" t="str">
        <f>IF('各会計、関係団体の財政状況及び健全化判断比率'!B31="","",'各会計、関係団体の財政状況及び健全化判断比率'!B31)</f>
        <v>水道事業特別会計</v>
      </c>
      <c r="AP34" s="508"/>
      <c r="AQ34" s="508"/>
      <c r="AR34" s="508"/>
      <c r="AS34" s="508"/>
      <c r="AT34" s="508"/>
      <c r="AU34" s="508"/>
      <c r="AV34" s="508"/>
      <c r="AW34" s="508"/>
      <c r="AX34" s="508"/>
      <c r="AY34" s="508"/>
      <c r="AZ34" s="508"/>
      <c r="BA34" s="508"/>
      <c r="BB34" s="508"/>
      <c r="BC34" s="508"/>
      <c r="BD34" s="9"/>
      <c r="BE34" s="507" t="str">
        <f>IF(BG34="","",MAX(C34:D43,U34:V43,AM34:AN43)+1)</f>
        <v/>
      </c>
      <c r="BF34" s="507"/>
      <c r="BG34" s="508"/>
      <c r="BH34" s="508"/>
      <c r="BI34" s="508"/>
      <c r="BJ34" s="508"/>
      <c r="BK34" s="508"/>
      <c r="BL34" s="508"/>
      <c r="BM34" s="508"/>
      <c r="BN34" s="508"/>
      <c r="BO34" s="508"/>
      <c r="BP34" s="508"/>
      <c r="BQ34" s="508"/>
      <c r="BR34" s="508"/>
      <c r="BS34" s="508"/>
      <c r="BT34" s="508"/>
      <c r="BU34" s="508"/>
      <c r="BV34" s="9"/>
      <c r="BW34" s="507">
        <f>IF(BY34="","",MAX(C34:D43,U34:V43,AM34:AN43,BE34:BF43)+1)</f>
        <v>8</v>
      </c>
      <c r="BX34" s="507"/>
      <c r="BY34" s="508" t="str">
        <f>IF('各会計、関係団体の財政状況及び健全化判断比率'!B68="","",'各会計、関係団体の財政状況及び健全化判断比率'!B68)</f>
        <v>相楽郡西部塵埃処理組合</v>
      </c>
      <c r="BZ34" s="508"/>
      <c r="CA34" s="508"/>
      <c r="CB34" s="508"/>
      <c r="CC34" s="508"/>
      <c r="CD34" s="508"/>
      <c r="CE34" s="508"/>
      <c r="CF34" s="508"/>
      <c r="CG34" s="508"/>
      <c r="CH34" s="508"/>
      <c r="CI34" s="508"/>
      <c r="CJ34" s="508"/>
      <c r="CK34" s="508"/>
      <c r="CL34" s="508"/>
      <c r="CM34" s="508"/>
      <c r="CN34" s="9"/>
      <c r="CO34" s="507">
        <f>IF(CQ34="","",MAX(C34:D43,U34:V43,AM34:AN43,BE34:BF43,BW34:BX43)+1)</f>
        <v>18</v>
      </c>
      <c r="CP34" s="507"/>
      <c r="CQ34" s="508" t="str">
        <f>IF('各会計、関係団体の財政状況及び健全化判断比率'!BS7="","",'各会計、関係団体の財政状況及び健全化判断比率'!BS7)</f>
        <v>学研都市京都土地開発公社</v>
      </c>
      <c r="CR34" s="508"/>
      <c r="CS34" s="508"/>
      <c r="CT34" s="508"/>
      <c r="CU34" s="508"/>
      <c r="CV34" s="508"/>
      <c r="CW34" s="508"/>
      <c r="CX34" s="508"/>
      <c r="CY34" s="508"/>
      <c r="CZ34" s="508"/>
      <c r="DA34" s="508"/>
      <c r="DB34" s="508"/>
      <c r="DC34" s="508"/>
      <c r="DD34" s="508"/>
      <c r="DE34" s="508"/>
      <c r="DF34" s="8"/>
      <c r="DG34" s="509" t="str">
        <f>IF('各会計、関係団体の財政状況及び健全化判断比率'!BR7="","",'各会計、関係団体の財政状況及び健全化判断比率'!BR7)</f>
        <v>〇</v>
      </c>
      <c r="DH34" s="509"/>
      <c r="DI34" s="21"/>
    </row>
    <row r="35" spans="1:113" ht="32.25" customHeight="1" x14ac:dyDescent="0.15">
      <c r="A35" s="2"/>
      <c r="B35" s="5"/>
      <c r="C35" s="507" t="str">
        <f t="shared" ref="C35:C43" si="0">IF(E35="","",C34+1)</f>
        <v/>
      </c>
      <c r="D35" s="507"/>
      <c r="E35" s="508" t="str">
        <f>IF('各会計、関係団体の財政状況及び健全化判断比率'!B8="","",'各会計、関係団体の財政状況及び健全化判断比率'!B8)</f>
        <v/>
      </c>
      <c r="F35" s="508"/>
      <c r="G35" s="508"/>
      <c r="H35" s="508"/>
      <c r="I35" s="508"/>
      <c r="J35" s="508"/>
      <c r="K35" s="508"/>
      <c r="L35" s="508"/>
      <c r="M35" s="508"/>
      <c r="N35" s="508"/>
      <c r="O35" s="508"/>
      <c r="P35" s="508"/>
      <c r="Q35" s="508"/>
      <c r="R35" s="508"/>
      <c r="S35" s="508"/>
      <c r="T35" s="9"/>
      <c r="U35" s="507">
        <f t="shared" ref="U35:U43" si="1">IF(W35="","",U34+1)</f>
        <v>3</v>
      </c>
      <c r="V35" s="507"/>
      <c r="W35" s="508" t="str">
        <f>IF('各会計、関係団体の財政状況及び健全化判断比率'!B29="","",'各会計、関係団体の財政状況及び健全化判断比率'!B29)</f>
        <v>介護保険事業特別会計</v>
      </c>
      <c r="X35" s="508"/>
      <c r="Y35" s="508"/>
      <c r="Z35" s="508"/>
      <c r="AA35" s="508"/>
      <c r="AB35" s="508"/>
      <c r="AC35" s="508"/>
      <c r="AD35" s="508"/>
      <c r="AE35" s="508"/>
      <c r="AF35" s="508"/>
      <c r="AG35" s="508"/>
      <c r="AH35" s="508"/>
      <c r="AI35" s="508"/>
      <c r="AJ35" s="508"/>
      <c r="AK35" s="508"/>
      <c r="AL35" s="9"/>
      <c r="AM35" s="507">
        <f t="shared" ref="AM35:AM43" si="2">IF(AO35="","",AM34+1)</f>
        <v>6</v>
      </c>
      <c r="AN35" s="507"/>
      <c r="AO35" s="508" t="str">
        <f>IF('各会計、関係団体の財政状況及び健全化判断比率'!B32="","",'各会計、関係団体の財政状況及び健全化判断比率'!B32)</f>
        <v>病院事業特別会計</v>
      </c>
      <c r="AP35" s="508"/>
      <c r="AQ35" s="508"/>
      <c r="AR35" s="508"/>
      <c r="AS35" s="508"/>
      <c r="AT35" s="508"/>
      <c r="AU35" s="508"/>
      <c r="AV35" s="508"/>
      <c r="AW35" s="508"/>
      <c r="AX35" s="508"/>
      <c r="AY35" s="508"/>
      <c r="AZ35" s="508"/>
      <c r="BA35" s="508"/>
      <c r="BB35" s="508"/>
      <c r="BC35" s="508"/>
      <c r="BD35" s="9"/>
      <c r="BE35" s="507" t="str">
        <f t="shared" ref="BE35:BE43" si="3">IF(BG35="","",BE34+1)</f>
        <v/>
      </c>
      <c r="BF35" s="507"/>
      <c r="BG35" s="508"/>
      <c r="BH35" s="508"/>
      <c r="BI35" s="508"/>
      <c r="BJ35" s="508"/>
      <c r="BK35" s="508"/>
      <c r="BL35" s="508"/>
      <c r="BM35" s="508"/>
      <c r="BN35" s="508"/>
      <c r="BO35" s="508"/>
      <c r="BP35" s="508"/>
      <c r="BQ35" s="508"/>
      <c r="BR35" s="508"/>
      <c r="BS35" s="508"/>
      <c r="BT35" s="508"/>
      <c r="BU35" s="508"/>
      <c r="BV35" s="9"/>
      <c r="BW35" s="507">
        <f t="shared" ref="BW35:BW43" si="4">IF(BY35="","",BW34+1)</f>
        <v>9</v>
      </c>
      <c r="BX35" s="507"/>
      <c r="BY35" s="508" t="str">
        <f>IF('各会計、関係団体の財政状況及び健全化判断比率'!B69="","",'各会計、関係団体の財政状況及び健全化判断比率'!B69)</f>
        <v>相楽郡広域事務組合（一般会計）</v>
      </c>
      <c r="BZ35" s="508"/>
      <c r="CA35" s="508"/>
      <c r="CB35" s="508"/>
      <c r="CC35" s="508"/>
      <c r="CD35" s="508"/>
      <c r="CE35" s="508"/>
      <c r="CF35" s="508"/>
      <c r="CG35" s="508"/>
      <c r="CH35" s="508"/>
      <c r="CI35" s="508"/>
      <c r="CJ35" s="508"/>
      <c r="CK35" s="508"/>
      <c r="CL35" s="508"/>
      <c r="CM35" s="508"/>
      <c r="CN35" s="9"/>
      <c r="CO35" s="507" t="str">
        <f t="shared" ref="CO35:CO43" si="5">IF(CQ35="","",CO34+1)</f>
        <v/>
      </c>
      <c r="CP35" s="507"/>
      <c r="CQ35" s="508" t="str">
        <f>IF('各会計、関係団体の財政状況及び健全化判断比率'!BS8="","",'各会計、関係団体の財政状況及び健全化判断比率'!BS8)</f>
        <v/>
      </c>
      <c r="CR35" s="508"/>
      <c r="CS35" s="508"/>
      <c r="CT35" s="508"/>
      <c r="CU35" s="508"/>
      <c r="CV35" s="508"/>
      <c r="CW35" s="508"/>
      <c r="CX35" s="508"/>
      <c r="CY35" s="508"/>
      <c r="CZ35" s="508"/>
      <c r="DA35" s="508"/>
      <c r="DB35" s="508"/>
      <c r="DC35" s="508"/>
      <c r="DD35" s="508"/>
      <c r="DE35" s="508"/>
      <c r="DF35" s="8"/>
      <c r="DG35" s="509" t="str">
        <f>IF('各会計、関係団体の財政状況及び健全化判断比率'!BR8="","",'各会計、関係団体の財政状況及び健全化判断比率'!BR8)</f>
        <v/>
      </c>
      <c r="DH35" s="509"/>
      <c r="DI35" s="21"/>
    </row>
    <row r="36" spans="1:113" ht="32.25" customHeight="1" x14ac:dyDescent="0.15">
      <c r="A36" s="2"/>
      <c r="B36" s="5"/>
      <c r="C36" s="507" t="str">
        <f t="shared" si="0"/>
        <v/>
      </c>
      <c r="D36" s="507"/>
      <c r="E36" s="508" t="str">
        <f>IF('各会計、関係団体の財政状況及び健全化判断比率'!B9="","",'各会計、関係団体の財政状況及び健全化判断比率'!B9)</f>
        <v/>
      </c>
      <c r="F36" s="508"/>
      <c r="G36" s="508"/>
      <c r="H36" s="508"/>
      <c r="I36" s="508"/>
      <c r="J36" s="508"/>
      <c r="K36" s="508"/>
      <c r="L36" s="508"/>
      <c r="M36" s="508"/>
      <c r="N36" s="508"/>
      <c r="O36" s="508"/>
      <c r="P36" s="508"/>
      <c r="Q36" s="508"/>
      <c r="R36" s="508"/>
      <c r="S36" s="508"/>
      <c r="T36" s="9"/>
      <c r="U36" s="507">
        <f t="shared" si="1"/>
        <v>4</v>
      </c>
      <c r="V36" s="507"/>
      <c r="W36" s="508" t="str">
        <f>IF('各会計、関係団体の財政状況及び健全化判断比率'!B30="","",'各会計、関係団体の財政状況及び健全化判断比率'!B30)</f>
        <v>後期高齢者医療特別会計</v>
      </c>
      <c r="X36" s="508"/>
      <c r="Y36" s="508"/>
      <c r="Z36" s="508"/>
      <c r="AA36" s="508"/>
      <c r="AB36" s="508"/>
      <c r="AC36" s="508"/>
      <c r="AD36" s="508"/>
      <c r="AE36" s="508"/>
      <c r="AF36" s="508"/>
      <c r="AG36" s="508"/>
      <c r="AH36" s="508"/>
      <c r="AI36" s="508"/>
      <c r="AJ36" s="508"/>
      <c r="AK36" s="508"/>
      <c r="AL36" s="9"/>
      <c r="AM36" s="507">
        <f t="shared" si="2"/>
        <v>7</v>
      </c>
      <c r="AN36" s="507"/>
      <c r="AO36" s="508" t="str">
        <f>IF('各会計、関係団体の財政状況及び健全化判断比率'!B33="","",'各会計、関係団体の財政状況及び健全化判断比率'!B33)</f>
        <v>公共下水道事業特別会計</v>
      </c>
      <c r="AP36" s="508"/>
      <c r="AQ36" s="508"/>
      <c r="AR36" s="508"/>
      <c r="AS36" s="508"/>
      <c r="AT36" s="508"/>
      <c r="AU36" s="508"/>
      <c r="AV36" s="508"/>
      <c r="AW36" s="508"/>
      <c r="AX36" s="508"/>
      <c r="AY36" s="508"/>
      <c r="AZ36" s="508"/>
      <c r="BA36" s="508"/>
      <c r="BB36" s="508"/>
      <c r="BC36" s="508"/>
      <c r="BD36" s="9"/>
      <c r="BE36" s="507" t="str">
        <f t="shared" si="3"/>
        <v/>
      </c>
      <c r="BF36" s="507"/>
      <c r="BG36" s="508"/>
      <c r="BH36" s="508"/>
      <c r="BI36" s="508"/>
      <c r="BJ36" s="508"/>
      <c r="BK36" s="508"/>
      <c r="BL36" s="508"/>
      <c r="BM36" s="508"/>
      <c r="BN36" s="508"/>
      <c r="BO36" s="508"/>
      <c r="BP36" s="508"/>
      <c r="BQ36" s="508"/>
      <c r="BR36" s="508"/>
      <c r="BS36" s="508"/>
      <c r="BT36" s="508"/>
      <c r="BU36" s="508"/>
      <c r="BV36" s="9"/>
      <c r="BW36" s="507">
        <f t="shared" si="4"/>
        <v>10</v>
      </c>
      <c r="BX36" s="507"/>
      <c r="BY36" s="508" t="str">
        <f>IF('各会計、関係団体の財政状況及び健全化判断比率'!B70="","",'各会計、関係団体の財政状況及び健全化判断比率'!B70)</f>
        <v>相楽郡広域事務組合（相楽地区ふるさと市町村圏振興事業特別会計）</v>
      </c>
      <c r="BZ36" s="508"/>
      <c r="CA36" s="508"/>
      <c r="CB36" s="508"/>
      <c r="CC36" s="508"/>
      <c r="CD36" s="508"/>
      <c r="CE36" s="508"/>
      <c r="CF36" s="508"/>
      <c r="CG36" s="508"/>
      <c r="CH36" s="508"/>
      <c r="CI36" s="508"/>
      <c r="CJ36" s="508"/>
      <c r="CK36" s="508"/>
      <c r="CL36" s="508"/>
      <c r="CM36" s="508"/>
      <c r="CN36" s="9"/>
      <c r="CO36" s="507" t="str">
        <f t="shared" si="5"/>
        <v/>
      </c>
      <c r="CP36" s="507"/>
      <c r="CQ36" s="508" t="str">
        <f>IF('各会計、関係団体の財政状況及び健全化判断比率'!BS9="","",'各会計、関係団体の財政状況及び健全化判断比率'!BS9)</f>
        <v/>
      </c>
      <c r="CR36" s="508"/>
      <c r="CS36" s="508"/>
      <c r="CT36" s="508"/>
      <c r="CU36" s="508"/>
      <c r="CV36" s="508"/>
      <c r="CW36" s="508"/>
      <c r="CX36" s="508"/>
      <c r="CY36" s="508"/>
      <c r="CZ36" s="508"/>
      <c r="DA36" s="508"/>
      <c r="DB36" s="508"/>
      <c r="DC36" s="508"/>
      <c r="DD36" s="508"/>
      <c r="DE36" s="508"/>
      <c r="DF36" s="8"/>
      <c r="DG36" s="509" t="str">
        <f>IF('各会計、関係団体の財政状況及び健全化判断比率'!BR9="","",'各会計、関係団体の財政状況及び健全化判断比率'!BR9)</f>
        <v/>
      </c>
      <c r="DH36" s="509"/>
      <c r="DI36" s="21"/>
    </row>
    <row r="37" spans="1:113" ht="32.25" customHeight="1" x14ac:dyDescent="0.15">
      <c r="A37" s="2"/>
      <c r="B37" s="5"/>
      <c r="C37" s="507" t="str">
        <f t="shared" si="0"/>
        <v/>
      </c>
      <c r="D37" s="507"/>
      <c r="E37" s="508" t="str">
        <f>IF('各会計、関係団体の財政状況及び健全化判断比率'!B10="","",'各会計、関係団体の財政状況及び健全化判断比率'!B10)</f>
        <v/>
      </c>
      <c r="F37" s="508"/>
      <c r="G37" s="508"/>
      <c r="H37" s="508"/>
      <c r="I37" s="508"/>
      <c r="J37" s="508"/>
      <c r="K37" s="508"/>
      <c r="L37" s="508"/>
      <c r="M37" s="508"/>
      <c r="N37" s="508"/>
      <c r="O37" s="508"/>
      <c r="P37" s="508"/>
      <c r="Q37" s="508"/>
      <c r="R37" s="508"/>
      <c r="S37" s="508"/>
      <c r="T37" s="9"/>
      <c r="U37" s="507" t="str">
        <f t="shared" si="1"/>
        <v/>
      </c>
      <c r="V37" s="507"/>
      <c r="W37" s="508"/>
      <c r="X37" s="508"/>
      <c r="Y37" s="508"/>
      <c r="Z37" s="508"/>
      <c r="AA37" s="508"/>
      <c r="AB37" s="508"/>
      <c r="AC37" s="508"/>
      <c r="AD37" s="508"/>
      <c r="AE37" s="508"/>
      <c r="AF37" s="508"/>
      <c r="AG37" s="508"/>
      <c r="AH37" s="508"/>
      <c r="AI37" s="508"/>
      <c r="AJ37" s="508"/>
      <c r="AK37" s="508"/>
      <c r="AL37" s="9"/>
      <c r="AM37" s="507" t="str">
        <f t="shared" si="2"/>
        <v/>
      </c>
      <c r="AN37" s="507"/>
      <c r="AO37" s="508"/>
      <c r="AP37" s="508"/>
      <c r="AQ37" s="508"/>
      <c r="AR37" s="508"/>
      <c r="AS37" s="508"/>
      <c r="AT37" s="508"/>
      <c r="AU37" s="508"/>
      <c r="AV37" s="508"/>
      <c r="AW37" s="508"/>
      <c r="AX37" s="508"/>
      <c r="AY37" s="508"/>
      <c r="AZ37" s="508"/>
      <c r="BA37" s="508"/>
      <c r="BB37" s="508"/>
      <c r="BC37" s="508"/>
      <c r="BD37" s="9"/>
      <c r="BE37" s="507" t="str">
        <f t="shared" si="3"/>
        <v/>
      </c>
      <c r="BF37" s="507"/>
      <c r="BG37" s="508"/>
      <c r="BH37" s="508"/>
      <c r="BI37" s="508"/>
      <c r="BJ37" s="508"/>
      <c r="BK37" s="508"/>
      <c r="BL37" s="508"/>
      <c r="BM37" s="508"/>
      <c r="BN37" s="508"/>
      <c r="BO37" s="508"/>
      <c r="BP37" s="508"/>
      <c r="BQ37" s="508"/>
      <c r="BR37" s="508"/>
      <c r="BS37" s="508"/>
      <c r="BT37" s="508"/>
      <c r="BU37" s="508"/>
      <c r="BV37" s="9"/>
      <c r="BW37" s="507">
        <f t="shared" si="4"/>
        <v>11</v>
      </c>
      <c r="BX37" s="507"/>
      <c r="BY37" s="508" t="str">
        <f>IF('各会計、関係団体の財政状況及び健全化判断比率'!B71="","",'各会計、関係団体の財政状況及び健全化判断比率'!B71)</f>
        <v>京都府市町村議会議員公務災害補償等組合</v>
      </c>
      <c r="BZ37" s="508"/>
      <c r="CA37" s="508"/>
      <c r="CB37" s="508"/>
      <c r="CC37" s="508"/>
      <c r="CD37" s="508"/>
      <c r="CE37" s="508"/>
      <c r="CF37" s="508"/>
      <c r="CG37" s="508"/>
      <c r="CH37" s="508"/>
      <c r="CI37" s="508"/>
      <c r="CJ37" s="508"/>
      <c r="CK37" s="508"/>
      <c r="CL37" s="508"/>
      <c r="CM37" s="508"/>
      <c r="CN37" s="9"/>
      <c r="CO37" s="507" t="str">
        <f t="shared" si="5"/>
        <v/>
      </c>
      <c r="CP37" s="507"/>
      <c r="CQ37" s="508" t="str">
        <f>IF('各会計、関係団体の財政状況及び健全化判断比率'!BS10="","",'各会計、関係団体の財政状況及び健全化判断比率'!BS10)</f>
        <v/>
      </c>
      <c r="CR37" s="508"/>
      <c r="CS37" s="508"/>
      <c r="CT37" s="508"/>
      <c r="CU37" s="508"/>
      <c r="CV37" s="508"/>
      <c r="CW37" s="508"/>
      <c r="CX37" s="508"/>
      <c r="CY37" s="508"/>
      <c r="CZ37" s="508"/>
      <c r="DA37" s="508"/>
      <c r="DB37" s="508"/>
      <c r="DC37" s="508"/>
      <c r="DD37" s="508"/>
      <c r="DE37" s="508"/>
      <c r="DF37" s="8"/>
      <c r="DG37" s="509" t="str">
        <f>IF('各会計、関係団体の財政状況及び健全化判断比率'!BR10="","",'各会計、関係団体の財政状況及び健全化判断比率'!BR10)</f>
        <v/>
      </c>
      <c r="DH37" s="509"/>
      <c r="DI37" s="21"/>
    </row>
    <row r="38" spans="1:113" ht="32.25" customHeight="1" x14ac:dyDescent="0.15">
      <c r="A38" s="2"/>
      <c r="B38" s="5"/>
      <c r="C38" s="507" t="str">
        <f t="shared" si="0"/>
        <v/>
      </c>
      <c r="D38" s="507"/>
      <c r="E38" s="508" t="str">
        <f>IF('各会計、関係団体の財政状況及び健全化判断比率'!B11="","",'各会計、関係団体の財政状況及び健全化判断比率'!B11)</f>
        <v/>
      </c>
      <c r="F38" s="508"/>
      <c r="G38" s="508"/>
      <c r="H38" s="508"/>
      <c r="I38" s="508"/>
      <c r="J38" s="508"/>
      <c r="K38" s="508"/>
      <c r="L38" s="508"/>
      <c r="M38" s="508"/>
      <c r="N38" s="508"/>
      <c r="O38" s="508"/>
      <c r="P38" s="508"/>
      <c r="Q38" s="508"/>
      <c r="R38" s="508"/>
      <c r="S38" s="508"/>
      <c r="T38" s="9"/>
      <c r="U38" s="507" t="str">
        <f t="shared" si="1"/>
        <v/>
      </c>
      <c r="V38" s="507"/>
      <c r="W38" s="508"/>
      <c r="X38" s="508"/>
      <c r="Y38" s="508"/>
      <c r="Z38" s="508"/>
      <c r="AA38" s="508"/>
      <c r="AB38" s="508"/>
      <c r="AC38" s="508"/>
      <c r="AD38" s="508"/>
      <c r="AE38" s="508"/>
      <c r="AF38" s="508"/>
      <c r="AG38" s="508"/>
      <c r="AH38" s="508"/>
      <c r="AI38" s="508"/>
      <c r="AJ38" s="508"/>
      <c r="AK38" s="508"/>
      <c r="AL38" s="9"/>
      <c r="AM38" s="507" t="str">
        <f t="shared" si="2"/>
        <v/>
      </c>
      <c r="AN38" s="507"/>
      <c r="AO38" s="508"/>
      <c r="AP38" s="508"/>
      <c r="AQ38" s="508"/>
      <c r="AR38" s="508"/>
      <c r="AS38" s="508"/>
      <c r="AT38" s="508"/>
      <c r="AU38" s="508"/>
      <c r="AV38" s="508"/>
      <c r="AW38" s="508"/>
      <c r="AX38" s="508"/>
      <c r="AY38" s="508"/>
      <c r="AZ38" s="508"/>
      <c r="BA38" s="508"/>
      <c r="BB38" s="508"/>
      <c r="BC38" s="508"/>
      <c r="BD38" s="9"/>
      <c r="BE38" s="507" t="str">
        <f t="shared" si="3"/>
        <v/>
      </c>
      <c r="BF38" s="507"/>
      <c r="BG38" s="508"/>
      <c r="BH38" s="508"/>
      <c r="BI38" s="508"/>
      <c r="BJ38" s="508"/>
      <c r="BK38" s="508"/>
      <c r="BL38" s="508"/>
      <c r="BM38" s="508"/>
      <c r="BN38" s="508"/>
      <c r="BO38" s="508"/>
      <c r="BP38" s="508"/>
      <c r="BQ38" s="508"/>
      <c r="BR38" s="508"/>
      <c r="BS38" s="508"/>
      <c r="BT38" s="508"/>
      <c r="BU38" s="508"/>
      <c r="BV38" s="9"/>
      <c r="BW38" s="507">
        <f t="shared" si="4"/>
        <v>12</v>
      </c>
      <c r="BX38" s="507"/>
      <c r="BY38" s="508" t="str">
        <f>IF('各会計、関係団体の財政状況及び健全化判断比率'!B72="","",'各会計、関係団体の財政状況及び健全化判断比率'!B72)</f>
        <v>京都府後期高齢者医療広域連合（一般会計）</v>
      </c>
      <c r="BZ38" s="508"/>
      <c r="CA38" s="508"/>
      <c r="CB38" s="508"/>
      <c r="CC38" s="508"/>
      <c r="CD38" s="508"/>
      <c r="CE38" s="508"/>
      <c r="CF38" s="508"/>
      <c r="CG38" s="508"/>
      <c r="CH38" s="508"/>
      <c r="CI38" s="508"/>
      <c r="CJ38" s="508"/>
      <c r="CK38" s="508"/>
      <c r="CL38" s="508"/>
      <c r="CM38" s="508"/>
      <c r="CN38" s="9"/>
      <c r="CO38" s="507" t="str">
        <f t="shared" si="5"/>
        <v/>
      </c>
      <c r="CP38" s="507"/>
      <c r="CQ38" s="508" t="str">
        <f>IF('各会計、関係団体の財政状況及び健全化判断比率'!BS11="","",'各会計、関係団体の財政状況及び健全化判断比率'!BS11)</f>
        <v/>
      </c>
      <c r="CR38" s="508"/>
      <c r="CS38" s="508"/>
      <c r="CT38" s="508"/>
      <c r="CU38" s="508"/>
      <c r="CV38" s="508"/>
      <c r="CW38" s="508"/>
      <c r="CX38" s="508"/>
      <c r="CY38" s="508"/>
      <c r="CZ38" s="508"/>
      <c r="DA38" s="508"/>
      <c r="DB38" s="508"/>
      <c r="DC38" s="508"/>
      <c r="DD38" s="508"/>
      <c r="DE38" s="508"/>
      <c r="DF38" s="8"/>
      <c r="DG38" s="509" t="str">
        <f>IF('各会計、関係団体の財政状況及び健全化判断比率'!BR11="","",'各会計、関係団体の財政状況及び健全化判断比率'!BR11)</f>
        <v/>
      </c>
      <c r="DH38" s="509"/>
      <c r="DI38" s="21"/>
    </row>
    <row r="39" spans="1:113" ht="32.25" customHeight="1" x14ac:dyDescent="0.15">
      <c r="A39" s="2"/>
      <c r="B39" s="5"/>
      <c r="C39" s="507" t="str">
        <f t="shared" si="0"/>
        <v/>
      </c>
      <c r="D39" s="507"/>
      <c r="E39" s="508" t="str">
        <f>IF('各会計、関係団体の財政状況及び健全化判断比率'!B12="","",'各会計、関係団体の財政状況及び健全化判断比率'!B12)</f>
        <v/>
      </c>
      <c r="F39" s="508"/>
      <c r="G39" s="508"/>
      <c r="H39" s="508"/>
      <c r="I39" s="508"/>
      <c r="J39" s="508"/>
      <c r="K39" s="508"/>
      <c r="L39" s="508"/>
      <c r="M39" s="508"/>
      <c r="N39" s="508"/>
      <c r="O39" s="508"/>
      <c r="P39" s="508"/>
      <c r="Q39" s="508"/>
      <c r="R39" s="508"/>
      <c r="S39" s="508"/>
      <c r="T39" s="9"/>
      <c r="U39" s="507" t="str">
        <f t="shared" si="1"/>
        <v/>
      </c>
      <c r="V39" s="507"/>
      <c r="W39" s="508"/>
      <c r="X39" s="508"/>
      <c r="Y39" s="508"/>
      <c r="Z39" s="508"/>
      <c r="AA39" s="508"/>
      <c r="AB39" s="508"/>
      <c r="AC39" s="508"/>
      <c r="AD39" s="508"/>
      <c r="AE39" s="508"/>
      <c r="AF39" s="508"/>
      <c r="AG39" s="508"/>
      <c r="AH39" s="508"/>
      <c r="AI39" s="508"/>
      <c r="AJ39" s="508"/>
      <c r="AK39" s="508"/>
      <c r="AL39" s="9"/>
      <c r="AM39" s="507" t="str">
        <f t="shared" si="2"/>
        <v/>
      </c>
      <c r="AN39" s="507"/>
      <c r="AO39" s="508"/>
      <c r="AP39" s="508"/>
      <c r="AQ39" s="508"/>
      <c r="AR39" s="508"/>
      <c r="AS39" s="508"/>
      <c r="AT39" s="508"/>
      <c r="AU39" s="508"/>
      <c r="AV39" s="508"/>
      <c r="AW39" s="508"/>
      <c r="AX39" s="508"/>
      <c r="AY39" s="508"/>
      <c r="AZ39" s="508"/>
      <c r="BA39" s="508"/>
      <c r="BB39" s="508"/>
      <c r="BC39" s="508"/>
      <c r="BD39" s="9"/>
      <c r="BE39" s="507" t="str">
        <f t="shared" si="3"/>
        <v/>
      </c>
      <c r="BF39" s="507"/>
      <c r="BG39" s="508"/>
      <c r="BH39" s="508"/>
      <c r="BI39" s="508"/>
      <c r="BJ39" s="508"/>
      <c r="BK39" s="508"/>
      <c r="BL39" s="508"/>
      <c r="BM39" s="508"/>
      <c r="BN39" s="508"/>
      <c r="BO39" s="508"/>
      <c r="BP39" s="508"/>
      <c r="BQ39" s="508"/>
      <c r="BR39" s="508"/>
      <c r="BS39" s="508"/>
      <c r="BT39" s="508"/>
      <c r="BU39" s="508"/>
      <c r="BV39" s="9"/>
      <c r="BW39" s="507">
        <f t="shared" si="4"/>
        <v>13</v>
      </c>
      <c r="BX39" s="507"/>
      <c r="BY39" s="508" t="str">
        <f>IF('各会計、関係団体の財政状況及び健全化判断比率'!B73="","",'各会計、関係団体の財政状況及び健全化判断比率'!B73)</f>
        <v>京都府後期高齢者医療広域連合（特別会計）</v>
      </c>
      <c r="BZ39" s="508"/>
      <c r="CA39" s="508"/>
      <c r="CB39" s="508"/>
      <c r="CC39" s="508"/>
      <c r="CD39" s="508"/>
      <c r="CE39" s="508"/>
      <c r="CF39" s="508"/>
      <c r="CG39" s="508"/>
      <c r="CH39" s="508"/>
      <c r="CI39" s="508"/>
      <c r="CJ39" s="508"/>
      <c r="CK39" s="508"/>
      <c r="CL39" s="508"/>
      <c r="CM39" s="508"/>
      <c r="CN39" s="9"/>
      <c r="CO39" s="507" t="str">
        <f t="shared" si="5"/>
        <v/>
      </c>
      <c r="CP39" s="507"/>
      <c r="CQ39" s="508" t="str">
        <f>IF('各会計、関係団体の財政状況及び健全化判断比率'!BS12="","",'各会計、関係団体の財政状況及び健全化判断比率'!BS12)</f>
        <v/>
      </c>
      <c r="CR39" s="508"/>
      <c r="CS39" s="508"/>
      <c r="CT39" s="508"/>
      <c r="CU39" s="508"/>
      <c r="CV39" s="508"/>
      <c r="CW39" s="508"/>
      <c r="CX39" s="508"/>
      <c r="CY39" s="508"/>
      <c r="CZ39" s="508"/>
      <c r="DA39" s="508"/>
      <c r="DB39" s="508"/>
      <c r="DC39" s="508"/>
      <c r="DD39" s="508"/>
      <c r="DE39" s="508"/>
      <c r="DF39" s="8"/>
      <c r="DG39" s="509" t="str">
        <f>IF('各会計、関係団体の財政状況及び健全化判断比率'!BR12="","",'各会計、関係団体の財政状況及び健全化判断比率'!BR12)</f>
        <v/>
      </c>
      <c r="DH39" s="509"/>
      <c r="DI39" s="21"/>
    </row>
    <row r="40" spans="1:113" ht="32.25" customHeight="1" x14ac:dyDescent="0.15">
      <c r="A40" s="2"/>
      <c r="B40" s="5"/>
      <c r="C40" s="507" t="str">
        <f t="shared" si="0"/>
        <v/>
      </c>
      <c r="D40" s="507"/>
      <c r="E40" s="508" t="str">
        <f>IF('各会計、関係団体の財政状況及び健全化判断比率'!B13="","",'各会計、関係団体の財政状況及び健全化判断比率'!B13)</f>
        <v/>
      </c>
      <c r="F40" s="508"/>
      <c r="G40" s="508"/>
      <c r="H40" s="508"/>
      <c r="I40" s="508"/>
      <c r="J40" s="508"/>
      <c r="K40" s="508"/>
      <c r="L40" s="508"/>
      <c r="M40" s="508"/>
      <c r="N40" s="508"/>
      <c r="O40" s="508"/>
      <c r="P40" s="508"/>
      <c r="Q40" s="508"/>
      <c r="R40" s="508"/>
      <c r="S40" s="508"/>
      <c r="T40" s="9"/>
      <c r="U40" s="507" t="str">
        <f t="shared" si="1"/>
        <v/>
      </c>
      <c r="V40" s="507"/>
      <c r="W40" s="508"/>
      <c r="X40" s="508"/>
      <c r="Y40" s="508"/>
      <c r="Z40" s="508"/>
      <c r="AA40" s="508"/>
      <c r="AB40" s="508"/>
      <c r="AC40" s="508"/>
      <c r="AD40" s="508"/>
      <c r="AE40" s="508"/>
      <c r="AF40" s="508"/>
      <c r="AG40" s="508"/>
      <c r="AH40" s="508"/>
      <c r="AI40" s="508"/>
      <c r="AJ40" s="508"/>
      <c r="AK40" s="508"/>
      <c r="AL40" s="9"/>
      <c r="AM40" s="507" t="str">
        <f t="shared" si="2"/>
        <v/>
      </c>
      <c r="AN40" s="507"/>
      <c r="AO40" s="508"/>
      <c r="AP40" s="508"/>
      <c r="AQ40" s="508"/>
      <c r="AR40" s="508"/>
      <c r="AS40" s="508"/>
      <c r="AT40" s="508"/>
      <c r="AU40" s="508"/>
      <c r="AV40" s="508"/>
      <c r="AW40" s="508"/>
      <c r="AX40" s="508"/>
      <c r="AY40" s="508"/>
      <c r="AZ40" s="508"/>
      <c r="BA40" s="508"/>
      <c r="BB40" s="508"/>
      <c r="BC40" s="508"/>
      <c r="BD40" s="9"/>
      <c r="BE40" s="507" t="str">
        <f t="shared" si="3"/>
        <v/>
      </c>
      <c r="BF40" s="507"/>
      <c r="BG40" s="508"/>
      <c r="BH40" s="508"/>
      <c r="BI40" s="508"/>
      <c r="BJ40" s="508"/>
      <c r="BK40" s="508"/>
      <c r="BL40" s="508"/>
      <c r="BM40" s="508"/>
      <c r="BN40" s="508"/>
      <c r="BO40" s="508"/>
      <c r="BP40" s="508"/>
      <c r="BQ40" s="508"/>
      <c r="BR40" s="508"/>
      <c r="BS40" s="508"/>
      <c r="BT40" s="508"/>
      <c r="BU40" s="508"/>
      <c r="BV40" s="9"/>
      <c r="BW40" s="507">
        <f t="shared" si="4"/>
        <v>14</v>
      </c>
      <c r="BX40" s="507"/>
      <c r="BY40" s="508" t="str">
        <f>IF('各会計、関係団体の財政状況及び健全化判断比率'!B74="","",'各会計、関係団体の財政状況及び健全化判断比率'!B74)</f>
        <v>京都府住宅新築資金等貸付事業管理組合（一般会計）</v>
      </c>
      <c r="BZ40" s="508"/>
      <c r="CA40" s="508"/>
      <c r="CB40" s="508"/>
      <c r="CC40" s="508"/>
      <c r="CD40" s="508"/>
      <c r="CE40" s="508"/>
      <c r="CF40" s="508"/>
      <c r="CG40" s="508"/>
      <c r="CH40" s="508"/>
      <c r="CI40" s="508"/>
      <c r="CJ40" s="508"/>
      <c r="CK40" s="508"/>
      <c r="CL40" s="508"/>
      <c r="CM40" s="508"/>
      <c r="CN40" s="9"/>
      <c r="CO40" s="507" t="str">
        <f t="shared" si="5"/>
        <v/>
      </c>
      <c r="CP40" s="507"/>
      <c r="CQ40" s="508" t="str">
        <f>IF('各会計、関係団体の財政状況及び健全化判断比率'!BS13="","",'各会計、関係団体の財政状況及び健全化判断比率'!BS13)</f>
        <v/>
      </c>
      <c r="CR40" s="508"/>
      <c r="CS40" s="508"/>
      <c r="CT40" s="508"/>
      <c r="CU40" s="508"/>
      <c r="CV40" s="508"/>
      <c r="CW40" s="508"/>
      <c r="CX40" s="508"/>
      <c r="CY40" s="508"/>
      <c r="CZ40" s="508"/>
      <c r="DA40" s="508"/>
      <c r="DB40" s="508"/>
      <c r="DC40" s="508"/>
      <c r="DD40" s="508"/>
      <c r="DE40" s="508"/>
      <c r="DF40" s="8"/>
      <c r="DG40" s="509" t="str">
        <f>IF('各会計、関係団体の財政状況及び健全化判断比率'!BR13="","",'各会計、関係団体の財政状況及び健全化判断比率'!BR13)</f>
        <v/>
      </c>
      <c r="DH40" s="509"/>
      <c r="DI40" s="21"/>
    </row>
    <row r="41" spans="1:113" ht="32.25" customHeight="1" x14ac:dyDescent="0.15">
      <c r="A41" s="2"/>
      <c r="B41" s="5"/>
      <c r="C41" s="507" t="str">
        <f t="shared" si="0"/>
        <v/>
      </c>
      <c r="D41" s="507"/>
      <c r="E41" s="508" t="str">
        <f>IF('各会計、関係団体の財政状況及び健全化判断比率'!B14="","",'各会計、関係団体の財政状況及び健全化判断比率'!B14)</f>
        <v/>
      </c>
      <c r="F41" s="508"/>
      <c r="G41" s="508"/>
      <c r="H41" s="508"/>
      <c r="I41" s="508"/>
      <c r="J41" s="508"/>
      <c r="K41" s="508"/>
      <c r="L41" s="508"/>
      <c r="M41" s="508"/>
      <c r="N41" s="508"/>
      <c r="O41" s="508"/>
      <c r="P41" s="508"/>
      <c r="Q41" s="508"/>
      <c r="R41" s="508"/>
      <c r="S41" s="508"/>
      <c r="T41" s="9"/>
      <c r="U41" s="507" t="str">
        <f t="shared" si="1"/>
        <v/>
      </c>
      <c r="V41" s="507"/>
      <c r="W41" s="508"/>
      <c r="X41" s="508"/>
      <c r="Y41" s="508"/>
      <c r="Z41" s="508"/>
      <c r="AA41" s="508"/>
      <c r="AB41" s="508"/>
      <c r="AC41" s="508"/>
      <c r="AD41" s="508"/>
      <c r="AE41" s="508"/>
      <c r="AF41" s="508"/>
      <c r="AG41" s="508"/>
      <c r="AH41" s="508"/>
      <c r="AI41" s="508"/>
      <c r="AJ41" s="508"/>
      <c r="AK41" s="508"/>
      <c r="AL41" s="9"/>
      <c r="AM41" s="507" t="str">
        <f t="shared" si="2"/>
        <v/>
      </c>
      <c r="AN41" s="507"/>
      <c r="AO41" s="508"/>
      <c r="AP41" s="508"/>
      <c r="AQ41" s="508"/>
      <c r="AR41" s="508"/>
      <c r="AS41" s="508"/>
      <c r="AT41" s="508"/>
      <c r="AU41" s="508"/>
      <c r="AV41" s="508"/>
      <c r="AW41" s="508"/>
      <c r="AX41" s="508"/>
      <c r="AY41" s="508"/>
      <c r="AZ41" s="508"/>
      <c r="BA41" s="508"/>
      <c r="BB41" s="508"/>
      <c r="BC41" s="508"/>
      <c r="BD41" s="9"/>
      <c r="BE41" s="507" t="str">
        <f t="shared" si="3"/>
        <v/>
      </c>
      <c r="BF41" s="507"/>
      <c r="BG41" s="508"/>
      <c r="BH41" s="508"/>
      <c r="BI41" s="508"/>
      <c r="BJ41" s="508"/>
      <c r="BK41" s="508"/>
      <c r="BL41" s="508"/>
      <c r="BM41" s="508"/>
      <c r="BN41" s="508"/>
      <c r="BO41" s="508"/>
      <c r="BP41" s="508"/>
      <c r="BQ41" s="508"/>
      <c r="BR41" s="508"/>
      <c r="BS41" s="508"/>
      <c r="BT41" s="508"/>
      <c r="BU41" s="508"/>
      <c r="BV41" s="9"/>
      <c r="BW41" s="507">
        <f t="shared" si="4"/>
        <v>15</v>
      </c>
      <c r="BX41" s="507"/>
      <c r="BY41" s="508" t="str">
        <f>IF('各会計、関係団体の財政状況及び健全化判断比率'!B75="","",'各会計、関係団体の財政状況及び健全化判断比率'!B75)</f>
        <v>京都府住宅新築資金等貸付事業管理組合（特別会計）</v>
      </c>
      <c r="BZ41" s="508"/>
      <c r="CA41" s="508"/>
      <c r="CB41" s="508"/>
      <c r="CC41" s="508"/>
      <c r="CD41" s="508"/>
      <c r="CE41" s="508"/>
      <c r="CF41" s="508"/>
      <c r="CG41" s="508"/>
      <c r="CH41" s="508"/>
      <c r="CI41" s="508"/>
      <c r="CJ41" s="508"/>
      <c r="CK41" s="508"/>
      <c r="CL41" s="508"/>
      <c r="CM41" s="508"/>
      <c r="CN41" s="9"/>
      <c r="CO41" s="507" t="str">
        <f t="shared" si="5"/>
        <v/>
      </c>
      <c r="CP41" s="507"/>
      <c r="CQ41" s="508" t="str">
        <f>IF('各会計、関係団体の財政状況及び健全化判断比率'!BS14="","",'各会計、関係団体の財政状況及び健全化判断比率'!BS14)</f>
        <v/>
      </c>
      <c r="CR41" s="508"/>
      <c r="CS41" s="508"/>
      <c r="CT41" s="508"/>
      <c r="CU41" s="508"/>
      <c r="CV41" s="508"/>
      <c r="CW41" s="508"/>
      <c r="CX41" s="508"/>
      <c r="CY41" s="508"/>
      <c r="CZ41" s="508"/>
      <c r="DA41" s="508"/>
      <c r="DB41" s="508"/>
      <c r="DC41" s="508"/>
      <c r="DD41" s="508"/>
      <c r="DE41" s="508"/>
      <c r="DF41" s="8"/>
      <c r="DG41" s="509" t="str">
        <f>IF('各会計、関係団体の財政状況及び健全化判断比率'!BR14="","",'各会計、関係団体の財政状況及び健全化判断比率'!BR14)</f>
        <v/>
      </c>
      <c r="DH41" s="509"/>
      <c r="DI41" s="21"/>
    </row>
    <row r="42" spans="1:113" ht="32.25" customHeight="1" x14ac:dyDescent="0.15">
      <c r="B42" s="5"/>
      <c r="C42" s="507" t="str">
        <f t="shared" si="0"/>
        <v/>
      </c>
      <c r="D42" s="507"/>
      <c r="E42" s="508" t="str">
        <f>IF('各会計、関係団体の財政状況及び健全化判断比率'!B15="","",'各会計、関係団体の財政状況及び健全化判断比率'!B15)</f>
        <v/>
      </c>
      <c r="F42" s="508"/>
      <c r="G42" s="508"/>
      <c r="H42" s="508"/>
      <c r="I42" s="508"/>
      <c r="J42" s="508"/>
      <c r="K42" s="508"/>
      <c r="L42" s="508"/>
      <c r="M42" s="508"/>
      <c r="N42" s="508"/>
      <c r="O42" s="508"/>
      <c r="P42" s="508"/>
      <c r="Q42" s="508"/>
      <c r="R42" s="508"/>
      <c r="S42" s="508"/>
      <c r="T42" s="9"/>
      <c r="U42" s="507" t="str">
        <f t="shared" si="1"/>
        <v/>
      </c>
      <c r="V42" s="507"/>
      <c r="W42" s="508"/>
      <c r="X42" s="508"/>
      <c r="Y42" s="508"/>
      <c r="Z42" s="508"/>
      <c r="AA42" s="508"/>
      <c r="AB42" s="508"/>
      <c r="AC42" s="508"/>
      <c r="AD42" s="508"/>
      <c r="AE42" s="508"/>
      <c r="AF42" s="508"/>
      <c r="AG42" s="508"/>
      <c r="AH42" s="508"/>
      <c r="AI42" s="508"/>
      <c r="AJ42" s="508"/>
      <c r="AK42" s="508"/>
      <c r="AL42" s="9"/>
      <c r="AM42" s="507" t="str">
        <f t="shared" si="2"/>
        <v/>
      </c>
      <c r="AN42" s="507"/>
      <c r="AO42" s="508"/>
      <c r="AP42" s="508"/>
      <c r="AQ42" s="508"/>
      <c r="AR42" s="508"/>
      <c r="AS42" s="508"/>
      <c r="AT42" s="508"/>
      <c r="AU42" s="508"/>
      <c r="AV42" s="508"/>
      <c r="AW42" s="508"/>
      <c r="AX42" s="508"/>
      <c r="AY42" s="508"/>
      <c r="AZ42" s="508"/>
      <c r="BA42" s="508"/>
      <c r="BB42" s="508"/>
      <c r="BC42" s="508"/>
      <c r="BD42" s="9"/>
      <c r="BE42" s="507" t="str">
        <f t="shared" si="3"/>
        <v/>
      </c>
      <c r="BF42" s="507"/>
      <c r="BG42" s="508"/>
      <c r="BH42" s="508"/>
      <c r="BI42" s="508"/>
      <c r="BJ42" s="508"/>
      <c r="BK42" s="508"/>
      <c r="BL42" s="508"/>
      <c r="BM42" s="508"/>
      <c r="BN42" s="508"/>
      <c r="BO42" s="508"/>
      <c r="BP42" s="508"/>
      <c r="BQ42" s="508"/>
      <c r="BR42" s="508"/>
      <c r="BS42" s="508"/>
      <c r="BT42" s="508"/>
      <c r="BU42" s="508"/>
      <c r="BV42" s="9"/>
      <c r="BW42" s="507">
        <f t="shared" si="4"/>
        <v>16</v>
      </c>
      <c r="BX42" s="507"/>
      <c r="BY42" s="508" t="str">
        <f>IF('各会計、関係団体の財政状況及び健全化判断比率'!B76="","",'各会計、関係団体の財政状況及び健全化判断比率'!B76)</f>
        <v>京都府自治会館管理組合</v>
      </c>
      <c r="BZ42" s="508"/>
      <c r="CA42" s="508"/>
      <c r="CB42" s="508"/>
      <c r="CC42" s="508"/>
      <c r="CD42" s="508"/>
      <c r="CE42" s="508"/>
      <c r="CF42" s="508"/>
      <c r="CG42" s="508"/>
      <c r="CH42" s="508"/>
      <c r="CI42" s="508"/>
      <c r="CJ42" s="508"/>
      <c r="CK42" s="508"/>
      <c r="CL42" s="508"/>
      <c r="CM42" s="508"/>
      <c r="CN42" s="9"/>
      <c r="CO42" s="507" t="str">
        <f t="shared" si="5"/>
        <v/>
      </c>
      <c r="CP42" s="507"/>
      <c r="CQ42" s="508" t="str">
        <f>IF('各会計、関係団体の財政状況及び健全化判断比率'!BS15="","",'各会計、関係団体の財政状況及び健全化判断比率'!BS15)</f>
        <v/>
      </c>
      <c r="CR42" s="508"/>
      <c r="CS42" s="508"/>
      <c r="CT42" s="508"/>
      <c r="CU42" s="508"/>
      <c r="CV42" s="508"/>
      <c r="CW42" s="508"/>
      <c r="CX42" s="508"/>
      <c r="CY42" s="508"/>
      <c r="CZ42" s="508"/>
      <c r="DA42" s="508"/>
      <c r="DB42" s="508"/>
      <c r="DC42" s="508"/>
      <c r="DD42" s="508"/>
      <c r="DE42" s="508"/>
      <c r="DF42" s="8"/>
      <c r="DG42" s="509" t="str">
        <f>IF('各会計、関係団体の財政状況及び健全化判断比率'!BR15="","",'各会計、関係団体の財政状況及び健全化判断比率'!BR15)</f>
        <v/>
      </c>
      <c r="DH42" s="509"/>
      <c r="DI42" s="21"/>
    </row>
    <row r="43" spans="1:113" ht="32.25" customHeight="1" x14ac:dyDescent="0.15">
      <c r="B43" s="5"/>
      <c r="C43" s="507" t="str">
        <f t="shared" si="0"/>
        <v/>
      </c>
      <c r="D43" s="507"/>
      <c r="E43" s="508" t="str">
        <f>IF('各会計、関係団体の財政状況及び健全化判断比率'!B16="","",'各会計、関係団体の財政状況及び健全化判断比率'!B16)</f>
        <v/>
      </c>
      <c r="F43" s="508"/>
      <c r="G43" s="508"/>
      <c r="H43" s="508"/>
      <c r="I43" s="508"/>
      <c r="J43" s="508"/>
      <c r="K43" s="508"/>
      <c r="L43" s="508"/>
      <c r="M43" s="508"/>
      <c r="N43" s="508"/>
      <c r="O43" s="508"/>
      <c r="P43" s="508"/>
      <c r="Q43" s="508"/>
      <c r="R43" s="508"/>
      <c r="S43" s="508"/>
      <c r="T43" s="9"/>
      <c r="U43" s="507" t="str">
        <f t="shared" si="1"/>
        <v/>
      </c>
      <c r="V43" s="507"/>
      <c r="W43" s="508"/>
      <c r="X43" s="508"/>
      <c r="Y43" s="508"/>
      <c r="Z43" s="508"/>
      <c r="AA43" s="508"/>
      <c r="AB43" s="508"/>
      <c r="AC43" s="508"/>
      <c r="AD43" s="508"/>
      <c r="AE43" s="508"/>
      <c r="AF43" s="508"/>
      <c r="AG43" s="508"/>
      <c r="AH43" s="508"/>
      <c r="AI43" s="508"/>
      <c r="AJ43" s="508"/>
      <c r="AK43" s="508"/>
      <c r="AL43" s="9"/>
      <c r="AM43" s="507" t="str">
        <f t="shared" si="2"/>
        <v/>
      </c>
      <c r="AN43" s="507"/>
      <c r="AO43" s="508"/>
      <c r="AP43" s="508"/>
      <c r="AQ43" s="508"/>
      <c r="AR43" s="508"/>
      <c r="AS43" s="508"/>
      <c r="AT43" s="508"/>
      <c r="AU43" s="508"/>
      <c r="AV43" s="508"/>
      <c r="AW43" s="508"/>
      <c r="AX43" s="508"/>
      <c r="AY43" s="508"/>
      <c r="AZ43" s="508"/>
      <c r="BA43" s="508"/>
      <c r="BB43" s="508"/>
      <c r="BC43" s="508"/>
      <c r="BD43" s="9"/>
      <c r="BE43" s="507" t="str">
        <f t="shared" si="3"/>
        <v/>
      </c>
      <c r="BF43" s="507"/>
      <c r="BG43" s="508"/>
      <c r="BH43" s="508"/>
      <c r="BI43" s="508"/>
      <c r="BJ43" s="508"/>
      <c r="BK43" s="508"/>
      <c r="BL43" s="508"/>
      <c r="BM43" s="508"/>
      <c r="BN43" s="508"/>
      <c r="BO43" s="508"/>
      <c r="BP43" s="508"/>
      <c r="BQ43" s="508"/>
      <c r="BR43" s="508"/>
      <c r="BS43" s="508"/>
      <c r="BT43" s="508"/>
      <c r="BU43" s="508"/>
      <c r="BV43" s="9"/>
      <c r="BW43" s="507">
        <f t="shared" si="4"/>
        <v>17</v>
      </c>
      <c r="BX43" s="507"/>
      <c r="BY43" s="508" t="str">
        <f>IF('各会計、関係団体の財政状況及び健全化判断比率'!B77="","",'各会計、関係団体の財政状況及び健全化判断比率'!B77)</f>
        <v>京都府市町村職員退職手当組合</v>
      </c>
      <c r="BZ43" s="508"/>
      <c r="CA43" s="508"/>
      <c r="CB43" s="508"/>
      <c r="CC43" s="508"/>
      <c r="CD43" s="508"/>
      <c r="CE43" s="508"/>
      <c r="CF43" s="508"/>
      <c r="CG43" s="508"/>
      <c r="CH43" s="508"/>
      <c r="CI43" s="508"/>
      <c r="CJ43" s="508"/>
      <c r="CK43" s="508"/>
      <c r="CL43" s="508"/>
      <c r="CM43" s="508"/>
      <c r="CN43" s="9"/>
      <c r="CO43" s="507" t="str">
        <f t="shared" si="5"/>
        <v/>
      </c>
      <c r="CP43" s="507"/>
      <c r="CQ43" s="508" t="str">
        <f>IF('各会計、関係団体の財政状況及び健全化判断比率'!BS16="","",'各会計、関係団体の財政状況及び健全化判断比率'!BS16)</f>
        <v/>
      </c>
      <c r="CR43" s="508"/>
      <c r="CS43" s="508"/>
      <c r="CT43" s="508"/>
      <c r="CU43" s="508"/>
      <c r="CV43" s="508"/>
      <c r="CW43" s="508"/>
      <c r="CX43" s="508"/>
      <c r="CY43" s="508"/>
      <c r="CZ43" s="508"/>
      <c r="DA43" s="508"/>
      <c r="DB43" s="508"/>
      <c r="DC43" s="508"/>
      <c r="DD43" s="508"/>
      <c r="DE43" s="508"/>
      <c r="DF43" s="8"/>
      <c r="DG43" s="509" t="str">
        <f>IF('各会計、関係団体の財政状況及び健全化判断比率'!BR16="","",'各会計、関係団体の財政状況及び健全化判断比率'!BR16)</f>
        <v/>
      </c>
      <c r="DH43" s="509"/>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296</v>
      </c>
      <c r="E46" s="1" t="s">
        <v>297</v>
      </c>
    </row>
    <row r="47" spans="1:113" x14ac:dyDescent="0.15">
      <c r="E47" s="1" t="s">
        <v>300</v>
      </c>
    </row>
    <row r="48" spans="1:113" x14ac:dyDescent="0.15">
      <c r="E48" s="1" t="s">
        <v>302</v>
      </c>
    </row>
    <row r="49" spans="5:5" x14ac:dyDescent="0.15">
      <c r="E49" s="1" t="s">
        <v>303</v>
      </c>
    </row>
    <row r="50" spans="5:5" x14ac:dyDescent="0.15">
      <c r="E50" s="1" t="s">
        <v>204</v>
      </c>
    </row>
    <row r="51" spans="5:5" x14ac:dyDescent="0.15">
      <c r="E51" s="1" t="s">
        <v>306</v>
      </c>
    </row>
    <row r="52" spans="5:5" x14ac:dyDescent="0.15">
      <c r="E52" s="1" t="s">
        <v>308</v>
      </c>
    </row>
    <row r="53" spans="5:5" x14ac:dyDescent="0.15"/>
    <row r="54" spans="5:5" x14ac:dyDescent="0.15"/>
    <row r="55" spans="5:5" x14ac:dyDescent="0.15"/>
    <row r="56" spans="5:5" x14ac:dyDescent="0.15"/>
  </sheetData>
  <sheetProtection algorithmName="SHA-512" hashValue="j+K5TZ3OciQq1gBUiQUxogmunCYiytrnd7rEiYLOfLX0ewQ8xHcjRDFofcwTcg2NqSs0Ib2ZDypPJtrhwG2XKg==" saltValue="UxrmJg5BhAGL4ZunkNxZ0A=="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13</v>
      </c>
      <c r="C33" s="210"/>
      <c r="D33" s="210"/>
      <c r="E33" s="212" t="s">
        <v>15</v>
      </c>
      <c r="F33" s="213" t="s">
        <v>524</v>
      </c>
      <c r="G33" s="218" t="s">
        <v>525</v>
      </c>
      <c r="H33" s="218" t="s">
        <v>417</v>
      </c>
      <c r="I33" s="218" t="s">
        <v>526</v>
      </c>
      <c r="J33" s="222" t="s">
        <v>527</v>
      </c>
      <c r="K33" s="203"/>
      <c r="L33" s="203"/>
      <c r="M33" s="203"/>
      <c r="N33" s="203"/>
      <c r="O33" s="203"/>
      <c r="P33" s="203"/>
    </row>
    <row r="34" spans="1:16" ht="39" customHeight="1" x14ac:dyDescent="0.15">
      <c r="A34" s="203"/>
      <c r="B34" s="205"/>
      <c r="C34" s="1072" t="s">
        <v>380</v>
      </c>
      <c r="D34" s="1072"/>
      <c r="E34" s="1073"/>
      <c r="F34" s="214">
        <v>31.29</v>
      </c>
      <c r="G34" s="219">
        <v>33.42</v>
      </c>
      <c r="H34" s="219">
        <v>34.39</v>
      </c>
      <c r="I34" s="219">
        <v>35.08</v>
      </c>
      <c r="J34" s="223">
        <v>37.83</v>
      </c>
      <c r="K34" s="203"/>
      <c r="L34" s="203"/>
      <c r="M34" s="203"/>
      <c r="N34" s="203"/>
      <c r="O34" s="203"/>
      <c r="P34" s="203"/>
    </row>
    <row r="35" spans="1:16" ht="39" customHeight="1" x14ac:dyDescent="0.15">
      <c r="A35" s="203"/>
      <c r="B35" s="206"/>
      <c r="C35" s="1074" t="s">
        <v>292</v>
      </c>
      <c r="D35" s="1074"/>
      <c r="E35" s="1075"/>
      <c r="F35" s="215">
        <v>0.53</v>
      </c>
      <c r="G35" s="220">
        <v>1.33</v>
      </c>
      <c r="H35" s="220">
        <v>2.2999999999999998</v>
      </c>
      <c r="I35" s="220">
        <v>2.81</v>
      </c>
      <c r="J35" s="224">
        <v>3.59</v>
      </c>
      <c r="K35" s="203"/>
      <c r="L35" s="203"/>
      <c r="M35" s="203"/>
      <c r="N35" s="203"/>
      <c r="O35" s="203"/>
      <c r="P35" s="203"/>
    </row>
    <row r="36" spans="1:16" ht="39" customHeight="1" x14ac:dyDescent="0.15">
      <c r="A36" s="203"/>
      <c r="B36" s="206"/>
      <c r="C36" s="1074" t="s">
        <v>459</v>
      </c>
      <c r="D36" s="1074"/>
      <c r="E36" s="1075"/>
      <c r="F36" s="215">
        <v>0.57999999999999996</v>
      </c>
      <c r="G36" s="220">
        <v>0.68</v>
      </c>
      <c r="H36" s="220">
        <v>2.1</v>
      </c>
      <c r="I36" s="220">
        <v>2.4300000000000002</v>
      </c>
      <c r="J36" s="224">
        <v>2.58</v>
      </c>
      <c r="K36" s="203"/>
      <c r="L36" s="203"/>
      <c r="M36" s="203"/>
      <c r="N36" s="203"/>
      <c r="O36" s="203"/>
      <c r="P36" s="203"/>
    </row>
    <row r="37" spans="1:16" ht="39" customHeight="1" x14ac:dyDescent="0.15">
      <c r="A37" s="203"/>
      <c r="B37" s="206"/>
      <c r="C37" s="1074" t="s">
        <v>450</v>
      </c>
      <c r="D37" s="1074"/>
      <c r="E37" s="1075"/>
      <c r="F37" s="215">
        <v>0.73</v>
      </c>
      <c r="G37" s="220">
        <v>0.63</v>
      </c>
      <c r="H37" s="220">
        <v>0.61</v>
      </c>
      <c r="I37" s="220">
        <v>0.65</v>
      </c>
      <c r="J37" s="224">
        <v>1.18</v>
      </c>
      <c r="K37" s="203"/>
      <c r="L37" s="203"/>
      <c r="M37" s="203"/>
      <c r="N37" s="203"/>
      <c r="O37" s="203"/>
      <c r="P37" s="203"/>
    </row>
    <row r="38" spans="1:16" ht="39" customHeight="1" x14ac:dyDescent="0.15">
      <c r="A38" s="203"/>
      <c r="B38" s="206"/>
      <c r="C38" s="1074" t="s">
        <v>234</v>
      </c>
      <c r="D38" s="1074"/>
      <c r="E38" s="1075"/>
      <c r="F38" s="215">
        <v>0.12</v>
      </c>
      <c r="G38" s="220">
        <v>0.14000000000000001</v>
      </c>
      <c r="H38" s="220">
        <v>0.14000000000000001</v>
      </c>
      <c r="I38" s="220">
        <v>0.15</v>
      </c>
      <c r="J38" s="224">
        <v>0.17</v>
      </c>
      <c r="K38" s="203"/>
      <c r="L38" s="203"/>
      <c r="M38" s="203"/>
      <c r="N38" s="203"/>
      <c r="O38" s="203"/>
      <c r="P38" s="203"/>
    </row>
    <row r="39" spans="1:16" ht="39" customHeight="1" x14ac:dyDescent="0.15">
      <c r="A39" s="203"/>
      <c r="B39" s="206"/>
      <c r="C39" s="1074" t="s">
        <v>78</v>
      </c>
      <c r="D39" s="1074"/>
      <c r="E39" s="1075"/>
      <c r="F39" s="215">
        <v>0.13</v>
      </c>
      <c r="G39" s="220">
        <v>0.13</v>
      </c>
      <c r="H39" s="220">
        <v>0.12</v>
      </c>
      <c r="I39" s="220">
        <v>0.13</v>
      </c>
      <c r="J39" s="224">
        <v>0.13</v>
      </c>
      <c r="K39" s="203"/>
      <c r="L39" s="203"/>
      <c r="M39" s="203"/>
      <c r="N39" s="203"/>
      <c r="O39" s="203"/>
      <c r="P39" s="203"/>
    </row>
    <row r="40" spans="1:16" ht="39" customHeight="1" x14ac:dyDescent="0.15">
      <c r="A40" s="203"/>
      <c r="B40" s="206"/>
      <c r="C40" s="1074" t="s">
        <v>460</v>
      </c>
      <c r="D40" s="1074"/>
      <c r="E40" s="1075"/>
      <c r="F40" s="215">
        <v>0</v>
      </c>
      <c r="G40" s="220">
        <v>0</v>
      </c>
      <c r="H40" s="220">
        <v>0</v>
      </c>
      <c r="I40" s="220">
        <v>2.17</v>
      </c>
      <c r="J40" s="224">
        <v>0</v>
      </c>
      <c r="K40" s="203"/>
      <c r="L40" s="203"/>
      <c r="M40" s="203"/>
      <c r="N40" s="203"/>
      <c r="O40" s="203"/>
      <c r="P40" s="203"/>
    </row>
    <row r="41" spans="1:16" ht="39" customHeight="1" x14ac:dyDescent="0.15">
      <c r="A41" s="203"/>
      <c r="B41" s="206"/>
      <c r="C41" s="1074"/>
      <c r="D41" s="1074"/>
      <c r="E41" s="1075"/>
      <c r="F41" s="215"/>
      <c r="G41" s="220"/>
      <c r="H41" s="220"/>
      <c r="I41" s="220"/>
      <c r="J41" s="224"/>
      <c r="K41" s="203"/>
      <c r="L41" s="203"/>
      <c r="M41" s="203"/>
      <c r="N41" s="203"/>
      <c r="O41" s="203"/>
      <c r="P41" s="203"/>
    </row>
    <row r="42" spans="1:16" ht="39" customHeight="1" x14ac:dyDescent="0.15">
      <c r="A42" s="203"/>
      <c r="B42" s="207"/>
      <c r="C42" s="1074" t="s">
        <v>530</v>
      </c>
      <c r="D42" s="1074"/>
      <c r="E42" s="1075"/>
      <c r="F42" s="215" t="s">
        <v>207</v>
      </c>
      <c r="G42" s="220" t="s">
        <v>207</v>
      </c>
      <c r="H42" s="220" t="s">
        <v>207</v>
      </c>
      <c r="I42" s="220" t="s">
        <v>207</v>
      </c>
      <c r="J42" s="224" t="s">
        <v>207</v>
      </c>
      <c r="K42" s="203"/>
      <c r="L42" s="203"/>
      <c r="M42" s="203"/>
      <c r="N42" s="203"/>
      <c r="O42" s="203"/>
      <c r="P42" s="203"/>
    </row>
    <row r="43" spans="1:16" ht="39" customHeight="1" x14ac:dyDescent="0.15">
      <c r="A43" s="203"/>
      <c r="B43" s="208"/>
      <c r="C43" s="1076" t="s">
        <v>487</v>
      </c>
      <c r="D43" s="1076"/>
      <c r="E43" s="1077"/>
      <c r="F43" s="216">
        <v>0</v>
      </c>
      <c r="G43" s="221" t="s">
        <v>207</v>
      </c>
      <c r="H43" s="221" t="s">
        <v>207</v>
      </c>
      <c r="I43" s="221" t="s">
        <v>207</v>
      </c>
      <c r="J43" s="225" t="s">
        <v>207</v>
      </c>
      <c r="K43" s="203"/>
      <c r="L43" s="203"/>
      <c r="M43" s="203"/>
      <c r="N43" s="203"/>
      <c r="O43" s="203"/>
      <c r="P43" s="203"/>
    </row>
    <row r="44" spans="1:16" ht="39" customHeight="1" x14ac:dyDescent="0.15">
      <c r="A44" s="203"/>
      <c r="B44" s="209" t="s">
        <v>19</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qBSu4qB3d4BaZo5E/nsuyMVL8Of2WZSxwSy85vYUKl9lct9GFJxY/Ke1LrfHeUYQYwkxgDCbHlOaHgys7lgKJA==" saltValue="RIXZLYAmkstrDSz8pSqOw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2"/>
  <sheetViews>
    <sheetView showGridLines="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22</v>
      </c>
      <c r="P43" s="103"/>
      <c r="Q43" s="103"/>
      <c r="R43" s="103"/>
      <c r="S43" s="103"/>
      <c r="T43" s="103"/>
      <c r="U43" s="103"/>
    </row>
    <row r="44" spans="1:21" ht="30.75" customHeight="1" x14ac:dyDescent="0.15">
      <c r="A44" s="103"/>
      <c r="B44" s="226" t="s">
        <v>25</v>
      </c>
      <c r="C44" s="232"/>
      <c r="D44" s="232"/>
      <c r="E44" s="240"/>
      <c r="F44" s="240"/>
      <c r="G44" s="240"/>
      <c r="H44" s="240"/>
      <c r="I44" s="240"/>
      <c r="J44" s="243" t="s">
        <v>15</v>
      </c>
      <c r="K44" s="245" t="s">
        <v>524</v>
      </c>
      <c r="L44" s="253" t="s">
        <v>525</v>
      </c>
      <c r="M44" s="253" t="s">
        <v>417</v>
      </c>
      <c r="N44" s="253" t="s">
        <v>526</v>
      </c>
      <c r="O44" s="261" t="s">
        <v>527</v>
      </c>
      <c r="P44" s="103"/>
      <c r="Q44" s="103"/>
      <c r="R44" s="103"/>
      <c r="S44" s="103"/>
      <c r="T44" s="103"/>
      <c r="U44" s="103"/>
    </row>
    <row r="45" spans="1:21" ht="30.75" customHeight="1" x14ac:dyDescent="0.15">
      <c r="A45" s="103"/>
      <c r="B45" s="1088" t="s">
        <v>26</v>
      </c>
      <c r="C45" s="1089"/>
      <c r="D45" s="235"/>
      <c r="E45" s="1102" t="s">
        <v>24</v>
      </c>
      <c r="F45" s="1102"/>
      <c r="G45" s="1102"/>
      <c r="H45" s="1102"/>
      <c r="I45" s="1102"/>
      <c r="J45" s="1103"/>
      <c r="K45" s="246">
        <v>1460</v>
      </c>
      <c r="L45" s="254">
        <v>1448</v>
      </c>
      <c r="M45" s="254">
        <v>1504</v>
      </c>
      <c r="N45" s="254">
        <v>1578</v>
      </c>
      <c r="O45" s="262">
        <v>1536</v>
      </c>
      <c r="P45" s="103"/>
      <c r="Q45" s="103"/>
      <c r="R45" s="103"/>
      <c r="S45" s="103"/>
      <c r="T45" s="103"/>
      <c r="U45" s="103"/>
    </row>
    <row r="46" spans="1:21" ht="30.75" customHeight="1" x14ac:dyDescent="0.15">
      <c r="A46" s="103"/>
      <c r="B46" s="1090"/>
      <c r="C46" s="1091"/>
      <c r="D46" s="236"/>
      <c r="E46" s="1094" t="s">
        <v>29</v>
      </c>
      <c r="F46" s="1094"/>
      <c r="G46" s="1094"/>
      <c r="H46" s="1094"/>
      <c r="I46" s="1094"/>
      <c r="J46" s="1095"/>
      <c r="K46" s="247" t="s">
        <v>207</v>
      </c>
      <c r="L46" s="255" t="s">
        <v>207</v>
      </c>
      <c r="M46" s="255" t="s">
        <v>207</v>
      </c>
      <c r="N46" s="255" t="s">
        <v>207</v>
      </c>
      <c r="O46" s="263" t="s">
        <v>207</v>
      </c>
      <c r="P46" s="103"/>
      <c r="Q46" s="103"/>
      <c r="R46" s="103"/>
      <c r="S46" s="103"/>
      <c r="T46" s="103"/>
      <c r="U46" s="103"/>
    </row>
    <row r="47" spans="1:21" ht="30.75" customHeight="1" x14ac:dyDescent="0.15">
      <c r="A47" s="103"/>
      <c r="B47" s="1090"/>
      <c r="C47" s="1091"/>
      <c r="D47" s="236"/>
      <c r="E47" s="1094" t="s">
        <v>34</v>
      </c>
      <c r="F47" s="1094"/>
      <c r="G47" s="1094"/>
      <c r="H47" s="1094"/>
      <c r="I47" s="1094"/>
      <c r="J47" s="1095"/>
      <c r="K47" s="247" t="s">
        <v>207</v>
      </c>
      <c r="L47" s="255" t="s">
        <v>207</v>
      </c>
      <c r="M47" s="255" t="s">
        <v>207</v>
      </c>
      <c r="N47" s="255" t="s">
        <v>207</v>
      </c>
      <c r="O47" s="263" t="s">
        <v>207</v>
      </c>
      <c r="P47" s="103"/>
      <c r="Q47" s="103"/>
      <c r="R47" s="103"/>
      <c r="S47" s="103"/>
      <c r="T47" s="103"/>
      <c r="U47" s="103"/>
    </row>
    <row r="48" spans="1:21" ht="30.75" customHeight="1" x14ac:dyDescent="0.15">
      <c r="A48" s="103"/>
      <c r="B48" s="1090"/>
      <c r="C48" s="1091"/>
      <c r="D48" s="236"/>
      <c r="E48" s="1094" t="s">
        <v>40</v>
      </c>
      <c r="F48" s="1094"/>
      <c r="G48" s="1094"/>
      <c r="H48" s="1094"/>
      <c r="I48" s="1094"/>
      <c r="J48" s="1095"/>
      <c r="K48" s="247">
        <v>554</v>
      </c>
      <c r="L48" s="255">
        <v>600</v>
      </c>
      <c r="M48" s="255">
        <v>647</v>
      </c>
      <c r="N48" s="255">
        <v>635</v>
      </c>
      <c r="O48" s="263">
        <v>556</v>
      </c>
      <c r="P48" s="103"/>
      <c r="Q48" s="103"/>
      <c r="R48" s="103"/>
      <c r="S48" s="103"/>
      <c r="T48" s="103"/>
      <c r="U48" s="103"/>
    </row>
    <row r="49" spans="1:21" ht="30.75" customHeight="1" x14ac:dyDescent="0.15">
      <c r="A49" s="103"/>
      <c r="B49" s="1090"/>
      <c r="C49" s="1091"/>
      <c r="D49" s="236"/>
      <c r="E49" s="1094" t="s">
        <v>0</v>
      </c>
      <c r="F49" s="1094"/>
      <c r="G49" s="1094"/>
      <c r="H49" s="1094"/>
      <c r="I49" s="1094"/>
      <c r="J49" s="1095"/>
      <c r="K49" s="247">
        <v>27</v>
      </c>
      <c r="L49" s="255">
        <v>21</v>
      </c>
      <c r="M49" s="255" t="s">
        <v>207</v>
      </c>
      <c r="N49" s="255" t="s">
        <v>207</v>
      </c>
      <c r="O49" s="263" t="s">
        <v>207</v>
      </c>
      <c r="P49" s="103"/>
      <c r="Q49" s="103"/>
      <c r="R49" s="103"/>
      <c r="S49" s="103"/>
      <c r="T49" s="103"/>
      <c r="U49" s="103"/>
    </row>
    <row r="50" spans="1:21" ht="30.75" customHeight="1" x14ac:dyDescent="0.15">
      <c r="A50" s="103"/>
      <c r="B50" s="1090"/>
      <c r="C50" s="1091"/>
      <c r="D50" s="236"/>
      <c r="E50" s="1094" t="s">
        <v>42</v>
      </c>
      <c r="F50" s="1094"/>
      <c r="G50" s="1094"/>
      <c r="H50" s="1094"/>
      <c r="I50" s="1094"/>
      <c r="J50" s="1095"/>
      <c r="K50" s="247">
        <v>457</v>
      </c>
      <c r="L50" s="255">
        <v>456</v>
      </c>
      <c r="M50" s="255">
        <v>455</v>
      </c>
      <c r="N50" s="255">
        <v>422</v>
      </c>
      <c r="O50" s="263">
        <v>310</v>
      </c>
      <c r="P50" s="103"/>
      <c r="Q50" s="103"/>
      <c r="R50" s="103"/>
      <c r="S50" s="103"/>
      <c r="T50" s="103"/>
      <c r="U50" s="103"/>
    </row>
    <row r="51" spans="1:21" ht="30.75" customHeight="1" x14ac:dyDescent="0.15">
      <c r="A51" s="103"/>
      <c r="B51" s="1092"/>
      <c r="C51" s="1093"/>
      <c r="D51" s="237"/>
      <c r="E51" s="1094" t="s">
        <v>49</v>
      </c>
      <c r="F51" s="1094"/>
      <c r="G51" s="1094"/>
      <c r="H51" s="1094"/>
      <c r="I51" s="1094"/>
      <c r="J51" s="1095"/>
      <c r="K51" s="247" t="s">
        <v>207</v>
      </c>
      <c r="L51" s="255" t="s">
        <v>207</v>
      </c>
      <c r="M51" s="255" t="s">
        <v>207</v>
      </c>
      <c r="N51" s="255" t="s">
        <v>207</v>
      </c>
      <c r="O51" s="263" t="s">
        <v>207</v>
      </c>
      <c r="P51" s="103"/>
      <c r="Q51" s="103"/>
      <c r="R51" s="103"/>
      <c r="S51" s="103"/>
      <c r="T51" s="103"/>
      <c r="U51" s="103"/>
    </row>
    <row r="52" spans="1:21" ht="30.75" customHeight="1" x14ac:dyDescent="0.15">
      <c r="A52" s="103"/>
      <c r="B52" s="1096" t="s">
        <v>51</v>
      </c>
      <c r="C52" s="1097"/>
      <c r="D52" s="237"/>
      <c r="E52" s="1094" t="s">
        <v>52</v>
      </c>
      <c r="F52" s="1094"/>
      <c r="G52" s="1094"/>
      <c r="H52" s="1094"/>
      <c r="I52" s="1094"/>
      <c r="J52" s="1095"/>
      <c r="K52" s="247">
        <v>1717</v>
      </c>
      <c r="L52" s="255">
        <v>1579</v>
      </c>
      <c r="M52" s="255">
        <v>1598</v>
      </c>
      <c r="N52" s="255">
        <v>1654</v>
      </c>
      <c r="O52" s="263">
        <v>1531</v>
      </c>
      <c r="P52" s="103"/>
      <c r="Q52" s="103"/>
      <c r="R52" s="103"/>
      <c r="S52" s="103"/>
      <c r="T52" s="103"/>
      <c r="U52" s="103"/>
    </row>
    <row r="53" spans="1:21" ht="30.75" customHeight="1" x14ac:dyDescent="0.15">
      <c r="A53" s="103"/>
      <c r="B53" s="1098" t="s">
        <v>16</v>
      </c>
      <c r="C53" s="1099"/>
      <c r="D53" s="238"/>
      <c r="E53" s="1100" t="s">
        <v>54</v>
      </c>
      <c r="F53" s="1100"/>
      <c r="G53" s="1100"/>
      <c r="H53" s="1100"/>
      <c r="I53" s="1100"/>
      <c r="J53" s="1101"/>
      <c r="K53" s="248">
        <v>781</v>
      </c>
      <c r="L53" s="256">
        <v>946</v>
      </c>
      <c r="M53" s="256">
        <v>1008</v>
      </c>
      <c r="N53" s="256">
        <v>981</v>
      </c>
      <c r="O53" s="264">
        <v>871</v>
      </c>
      <c r="P53" s="103"/>
      <c r="Q53" s="103"/>
      <c r="R53" s="103"/>
      <c r="S53" s="103"/>
      <c r="T53" s="103"/>
      <c r="U53" s="103"/>
    </row>
    <row r="54" spans="1:21" ht="24" customHeight="1" x14ac:dyDescent="0.15">
      <c r="A54" s="103"/>
      <c r="B54" s="227" t="s">
        <v>11</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7</v>
      </c>
      <c r="C55" s="233"/>
      <c r="D55" s="233"/>
      <c r="E55" s="233"/>
      <c r="F55" s="233"/>
      <c r="G55" s="233"/>
      <c r="H55" s="233"/>
      <c r="I55" s="233"/>
      <c r="J55" s="233"/>
      <c r="K55" s="249"/>
      <c r="L55" s="249"/>
      <c r="M55" s="249"/>
      <c r="N55" s="249"/>
      <c r="O55" s="265" t="s">
        <v>531</v>
      </c>
      <c r="P55" s="103"/>
      <c r="Q55" s="103"/>
      <c r="R55" s="103"/>
      <c r="S55" s="103"/>
      <c r="T55" s="103"/>
      <c r="U55" s="103"/>
    </row>
    <row r="56" spans="1:21" ht="31.5" customHeight="1" x14ac:dyDescent="0.15">
      <c r="A56" s="103"/>
      <c r="B56" s="229"/>
      <c r="C56" s="234"/>
      <c r="D56" s="234"/>
      <c r="E56" s="241"/>
      <c r="F56" s="241"/>
      <c r="G56" s="241"/>
      <c r="H56" s="241"/>
      <c r="I56" s="241"/>
      <c r="J56" s="244" t="s">
        <v>15</v>
      </c>
      <c r="K56" s="250" t="s">
        <v>533</v>
      </c>
      <c r="L56" s="257" t="s">
        <v>532</v>
      </c>
      <c r="M56" s="257" t="s">
        <v>534</v>
      </c>
      <c r="N56" s="257" t="s">
        <v>535</v>
      </c>
      <c r="O56" s="266" t="s">
        <v>143</v>
      </c>
      <c r="P56" s="103"/>
      <c r="Q56" s="103"/>
      <c r="R56" s="103"/>
      <c r="S56" s="103"/>
      <c r="T56" s="103"/>
      <c r="U56" s="103"/>
    </row>
    <row r="57" spans="1:21" ht="31.5" customHeight="1" x14ac:dyDescent="0.15">
      <c r="B57" s="1084" t="s">
        <v>50</v>
      </c>
      <c r="C57" s="1085"/>
      <c r="D57" s="1078" t="s">
        <v>56</v>
      </c>
      <c r="E57" s="1079"/>
      <c r="F57" s="1079"/>
      <c r="G57" s="1079"/>
      <c r="H57" s="1079"/>
      <c r="I57" s="1079"/>
      <c r="J57" s="1080"/>
      <c r="K57" s="251">
        <v>100</v>
      </c>
      <c r="L57" s="258">
        <v>100</v>
      </c>
      <c r="M57" s="258">
        <v>100</v>
      </c>
      <c r="N57" s="258">
        <v>101</v>
      </c>
      <c r="O57" s="267">
        <v>101</v>
      </c>
    </row>
    <row r="58" spans="1:21" ht="31.5" customHeight="1" x14ac:dyDescent="0.15">
      <c r="B58" s="1086"/>
      <c r="C58" s="1087"/>
      <c r="D58" s="1081" t="s">
        <v>58</v>
      </c>
      <c r="E58" s="1082"/>
      <c r="F58" s="1082"/>
      <c r="G58" s="1082"/>
      <c r="H58" s="1082"/>
      <c r="I58" s="1082"/>
      <c r="J58" s="1083"/>
      <c r="K58" s="252">
        <v>-50</v>
      </c>
      <c r="L58" s="259"/>
      <c r="M58" s="259"/>
      <c r="N58" s="259">
        <v>1</v>
      </c>
      <c r="O58" s="268"/>
    </row>
    <row r="59" spans="1:21" ht="24" customHeight="1" x14ac:dyDescent="0.15">
      <c r="B59" s="230"/>
      <c r="C59" s="230"/>
      <c r="D59" s="239" t="s">
        <v>47</v>
      </c>
      <c r="E59" s="242"/>
      <c r="F59" s="242"/>
      <c r="G59" s="242"/>
      <c r="H59" s="242"/>
      <c r="I59" s="242"/>
      <c r="J59" s="242"/>
      <c r="K59" s="242"/>
      <c r="L59" s="242"/>
      <c r="M59" s="242"/>
      <c r="N59" s="242"/>
      <c r="O59" s="242"/>
    </row>
    <row r="60" spans="1:21" ht="24" customHeight="1" x14ac:dyDescent="0.15">
      <c r="B60" s="231"/>
      <c r="C60" s="231"/>
      <c r="D60" s="239" t="s">
        <v>41</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V3TDLjr9DIwAY+0Do6SWEYPUSiFnC1Uv0Xnbz31TdATF81GMZyWIKsjBaK4Qn8mZFUcWY9q53c6FyZv5ZYFgeQ==" saltValue="FNHGyLyWEB8491YLMxx7v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22</v>
      </c>
    </row>
    <row r="40" spans="2:13" ht="27.75" customHeight="1" x14ac:dyDescent="0.15">
      <c r="B40" s="226" t="s">
        <v>25</v>
      </c>
      <c r="C40" s="232"/>
      <c r="D40" s="232"/>
      <c r="E40" s="240"/>
      <c r="F40" s="240"/>
      <c r="G40" s="240"/>
      <c r="H40" s="243" t="s">
        <v>15</v>
      </c>
      <c r="I40" s="245" t="s">
        <v>524</v>
      </c>
      <c r="J40" s="253" t="s">
        <v>525</v>
      </c>
      <c r="K40" s="253" t="s">
        <v>417</v>
      </c>
      <c r="L40" s="253" t="s">
        <v>526</v>
      </c>
      <c r="M40" s="274" t="s">
        <v>527</v>
      </c>
    </row>
    <row r="41" spans="2:13" ht="27.75" customHeight="1" x14ac:dyDescent="0.15">
      <c r="B41" s="1088" t="s">
        <v>36</v>
      </c>
      <c r="C41" s="1089"/>
      <c r="D41" s="235"/>
      <c r="E41" s="1113" t="s">
        <v>59</v>
      </c>
      <c r="F41" s="1113"/>
      <c r="G41" s="1113"/>
      <c r="H41" s="1114"/>
      <c r="I41" s="246">
        <v>15514</v>
      </c>
      <c r="J41" s="254">
        <v>15473</v>
      </c>
      <c r="K41" s="254">
        <v>16059</v>
      </c>
      <c r="L41" s="254">
        <v>15991</v>
      </c>
      <c r="M41" s="262">
        <v>15375</v>
      </c>
    </row>
    <row r="42" spans="2:13" ht="27.75" customHeight="1" x14ac:dyDescent="0.15">
      <c r="B42" s="1090"/>
      <c r="C42" s="1091"/>
      <c r="D42" s="236"/>
      <c r="E42" s="1104" t="s">
        <v>66</v>
      </c>
      <c r="F42" s="1104"/>
      <c r="G42" s="1104"/>
      <c r="H42" s="1105"/>
      <c r="I42" s="247">
        <v>3296</v>
      </c>
      <c r="J42" s="255">
        <v>2840</v>
      </c>
      <c r="K42" s="255">
        <v>2385</v>
      </c>
      <c r="L42" s="255">
        <v>1962</v>
      </c>
      <c r="M42" s="263">
        <v>1657</v>
      </c>
    </row>
    <row r="43" spans="2:13" ht="27.75" customHeight="1" x14ac:dyDescent="0.15">
      <c r="B43" s="1090"/>
      <c r="C43" s="1091"/>
      <c r="D43" s="236"/>
      <c r="E43" s="1104" t="s">
        <v>67</v>
      </c>
      <c r="F43" s="1104"/>
      <c r="G43" s="1104"/>
      <c r="H43" s="1105"/>
      <c r="I43" s="247">
        <v>8045</v>
      </c>
      <c r="J43" s="255">
        <v>8427</v>
      </c>
      <c r="K43" s="255">
        <v>8580</v>
      </c>
      <c r="L43" s="255">
        <v>8286</v>
      </c>
      <c r="M43" s="263">
        <v>7660</v>
      </c>
    </row>
    <row r="44" spans="2:13" ht="27.75" customHeight="1" x14ac:dyDescent="0.15">
      <c r="B44" s="1090"/>
      <c r="C44" s="1091"/>
      <c r="D44" s="236"/>
      <c r="E44" s="1104" t="s">
        <v>69</v>
      </c>
      <c r="F44" s="1104"/>
      <c r="G44" s="1104"/>
      <c r="H44" s="1105"/>
      <c r="I44" s="247">
        <v>31</v>
      </c>
      <c r="J44" s="255">
        <v>4</v>
      </c>
      <c r="K44" s="255">
        <v>3</v>
      </c>
      <c r="L44" s="255">
        <v>2</v>
      </c>
      <c r="M44" s="263">
        <v>1</v>
      </c>
    </row>
    <row r="45" spans="2:13" ht="27.75" customHeight="1" x14ac:dyDescent="0.15">
      <c r="B45" s="1090"/>
      <c r="C45" s="1091"/>
      <c r="D45" s="236"/>
      <c r="E45" s="1104" t="s">
        <v>71</v>
      </c>
      <c r="F45" s="1104"/>
      <c r="G45" s="1104"/>
      <c r="H45" s="1105"/>
      <c r="I45" s="247">
        <v>1556</v>
      </c>
      <c r="J45" s="255">
        <v>1533</v>
      </c>
      <c r="K45" s="255">
        <v>1567</v>
      </c>
      <c r="L45" s="255">
        <v>1581</v>
      </c>
      <c r="M45" s="263">
        <v>1526</v>
      </c>
    </row>
    <row r="46" spans="2:13" ht="27.75" customHeight="1" x14ac:dyDescent="0.15">
      <c r="B46" s="1090"/>
      <c r="C46" s="1091"/>
      <c r="D46" s="237"/>
      <c r="E46" s="1104" t="s">
        <v>70</v>
      </c>
      <c r="F46" s="1104"/>
      <c r="G46" s="1104"/>
      <c r="H46" s="1105"/>
      <c r="I46" s="247" t="s">
        <v>207</v>
      </c>
      <c r="J46" s="255" t="s">
        <v>207</v>
      </c>
      <c r="K46" s="255" t="s">
        <v>207</v>
      </c>
      <c r="L46" s="255" t="s">
        <v>207</v>
      </c>
      <c r="M46" s="263" t="s">
        <v>207</v>
      </c>
    </row>
    <row r="47" spans="2:13" ht="27.75" customHeight="1" x14ac:dyDescent="0.15">
      <c r="B47" s="1090"/>
      <c r="C47" s="1091"/>
      <c r="D47" s="270"/>
      <c r="E47" s="1110" t="s">
        <v>74</v>
      </c>
      <c r="F47" s="1111"/>
      <c r="G47" s="1111"/>
      <c r="H47" s="1112"/>
      <c r="I47" s="247" t="s">
        <v>207</v>
      </c>
      <c r="J47" s="255" t="s">
        <v>207</v>
      </c>
      <c r="K47" s="255" t="s">
        <v>207</v>
      </c>
      <c r="L47" s="255" t="s">
        <v>207</v>
      </c>
      <c r="M47" s="263" t="s">
        <v>207</v>
      </c>
    </row>
    <row r="48" spans="2:13" ht="27.75" customHeight="1" x14ac:dyDescent="0.15">
      <c r="B48" s="1090"/>
      <c r="C48" s="1091"/>
      <c r="D48" s="236"/>
      <c r="E48" s="1104" t="s">
        <v>79</v>
      </c>
      <c r="F48" s="1104"/>
      <c r="G48" s="1104"/>
      <c r="H48" s="1105"/>
      <c r="I48" s="247" t="s">
        <v>207</v>
      </c>
      <c r="J48" s="255" t="s">
        <v>207</v>
      </c>
      <c r="K48" s="255" t="s">
        <v>207</v>
      </c>
      <c r="L48" s="255" t="s">
        <v>207</v>
      </c>
      <c r="M48" s="263" t="s">
        <v>207</v>
      </c>
    </row>
    <row r="49" spans="2:13" ht="27.75" customHeight="1" x14ac:dyDescent="0.15">
      <c r="B49" s="1092"/>
      <c r="C49" s="1093"/>
      <c r="D49" s="236"/>
      <c r="E49" s="1104" t="s">
        <v>86</v>
      </c>
      <c r="F49" s="1104"/>
      <c r="G49" s="1104"/>
      <c r="H49" s="1105"/>
      <c r="I49" s="247" t="s">
        <v>207</v>
      </c>
      <c r="J49" s="255" t="s">
        <v>207</v>
      </c>
      <c r="K49" s="255" t="s">
        <v>207</v>
      </c>
      <c r="L49" s="255" t="s">
        <v>207</v>
      </c>
      <c r="M49" s="263" t="s">
        <v>207</v>
      </c>
    </row>
    <row r="50" spans="2:13" ht="27.75" customHeight="1" x14ac:dyDescent="0.15">
      <c r="B50" s="1108" t="s">
        <v>88</v>
      </c>
      <c r="C50" s="1109"/>
      <c r="D50" s="271"/>
      <c r="E50" s="1104" t="s">
        <v>90</v>
      </c>
      <c r="F50" s="1104"/>
      <c r="G50" s="1104"/>
      <c r="H50" s="1105"/>
      <c r="I50" s="247">
        <v>3294</v>
      </c>
      <c r="J50" s="255">
        <v>2626</v>
      </c>
      <c r="K50" s="255">
        <v>1786</v>
      </c>
      <c r="L50" s="255">
        <v>1516</v>
      </c>
      <c r="M50" s="263">
        <v>1584</v>
      </c>
    </row>
    <row r="51" spans="2:13" ht="27.75" customHeight="1" x14ac:dyDescent="0.15">
      <c r="B51" s="1090"/>
      <c r="C51" s="1091"/>
      <c r="D51" s="236"/>
      <c r="E51" s="1104" t="s">
        <v>93</v>
      </c>
      <c r="F51" s="1104"/>
      <c r="G51" s="1104"/>
      <c r="H51" s="1105"/>
      <c r="I51" s="247">
        <v>3301</v>
      </c>
      <c r="J51" s="255">
        <v>3276</v>
      </c>
      <c r="K51" s="255">
        <v>3521</v>
      </c>
      <c r="L51" s="255">
        <v>3478</v>
      </c>
      <c r="M51" s="263">
        <v>3575</v>
      </c>
    </row>
    <row r="52" spans="2:13" ht="27.75" customHeight="1" x14ac:dyDescent="0.15">
      <c r="B52" s="1092"/>
      <c r="C52" s="1093"/>
      <c r="D52" s="236"/>
      <c r="E52" s="1104" t="s">
        <v>44</v>
      </c>
      <c r="F52" s="1104"/>
      <c r="G52" s="1104"/>
      <c r="H52" s="1105"/>
      <c r="I52" s="247">
        <v>14636</v>
      </c>
      <c r="J52" s="255">
        <v>14698</v>
      </c>
      <c r="K52" s="255">
        <v>14923</v>
      </c>
      <c r="L52" s="255">
        <v>14673</v>
      </c>
      <c r="M52" s="263">
        <v>14065</v>
      </c>
    </row>
    <row r="53" spans="2:13" ht="27.75" customHeight="1" x14ac:dyDescent="0.15">
      <c r="B53" s="1098" t="s">
        <v>16</v>
      </c>
      <c r="C53" s="1099"/>
      <c r="D53" s="238"/>
      <c r="E53" s="1106" t="s">
        <v>95</v>
      </c>
      <c r="F53" s="1106"/>
      <c r="G53" s="1106"/>
      <c r="H53" s="1107"/>
      <c r="I53" s="248">
        <v>7210</v>
      </c>
      <c r="J53" s="256">
        <v>7678</v>
      </c>
      <c r="K53" s="256">
        <v>8365</v>
      </c>
      <c r="L53" s="256">
        <v>8155</v>
      </c>
      <c r="M53" s="264">
        <v>6994</v>
      </c>
    </row>
    <row r="54" spans="2:13" ht="27.75" customHeight="1" x14ac:dyDescent="0.15">
      <c r="B54" s="269" t="s">
        <v>31</v>
      </c>
      <c r="C54" s="209"/>
      <c r="D54" s="209"/>
      <c r="E54" s="272"/>
      <c r="F54" s="272"/>
      <c r="G54" s="272"/>
      <c r="H54" s="272"/>
      <c r="I54" s="273"/>
      <c r="J54" s="273"/>
      <c r="K54" s="273"/>
      <c r="L54" s="273"/>
      <c r="M54" s="273"/>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sb6Sa1v37fpqAs/clPmUtsKQrRH7+Uu+f2bsRpFHWIDtwMUXCRWAy+4+d11AIff+QgDpQuokR1BpZe5W9l2wg==" saltValue="p2Hu+EUERaxbdiJy5r7CJ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90" t="s">
        <v>91</v>
      </c>
    </row>
    <row r="54" spans="2:8" ht="29.25" customHeight="1" x14ac:dyDescent="0.2">
      <c r="B54" s="275" t="s">
        <v>8</v>
      </c>
      <c r="C54" s="281"/>
      <c r="D54" s="281"/>
      <c r="E54" s="282" t="s">
        <v>15</v>
      </c>
      <c r="F54" s="283" t="s">
        <v>417</v>
      </c>
      <c r="G54" s="283" t="s">
        <v>526</v>
      </c>
      <c r="H54" s="291" t="s">
        <v>527</v>
      </c>
    </row>
    <row r="55" spans="2:8" ht="52.5" customHeight="1" x14ac:dyDescent="0.15">
      <c r="B55" s="276"/>
      <c r="C55" s="1123" t="s">
        <v>99</v>
      </c>
      <c r="D55" s="1123"/>
      <c r="E55" s="1124"/>
      <c r="F55" s="284">
        <v>648</v>
      </c>
      <c r="G55" s="284">
        <v>674</v>
      </c>
      <c r="H55" s="292">
        <v>835</v>
      </c>
    </row>
    <row r="56" spans="2:8" ht="52.5" customHeight="1" x14ac:dyDescent="0.15">
      <c r="B56" s="277"/>
      <c r="C56" s="1125" t="s">
        <v>102</v>
      </c>
      <c r="D56" s="1125"/>
      <c r="E56" s="1126"/>
      <c r="F56" s="285">
        <v>101</v>
      </c>
      <c r="G56" s="285">
        <v>101</v>
      </c>
      <c r="H56" s="293">
        <v>101</v>
      </c>
    </row>
    <row r="57" spans="2:8" ht="53.25" customHeight="1" x14ac:dyDescent="0.15">
      <c r="B57" s="277"/>
      <c r="C57" s="1127" t="s">
        <v>63</v>
      </c>
      <c r="D57" s="1127"/>
      <c r="E57" s="1128"/>
      <c r="F57" s="286">
        <v>1031</v>
      </c>
      <c r="G57" s="286">
        <v>742</v>
      </c>
      <c r="H57" s="294">
        <v>646</v>
      </c>
    </row>
    <row r="58" spans="2:8" ht="45.75" customHeight="1" x14ac:dyDescent="0.15">
      <c r="B58" s="278"/>
      <c r="C58" s="1115" t="s">
        <v>544</v>
      </c>
      <c r="D58" s="1116"/>
      <c r="E58" s="1117"/>
      <c r="F58" s="287">
        <v>369</v>
      </c>
      <c r="G58" s="287">
        <v>369</v>
      </c>
      <c r="H58" s="295">
        <v>341</v>
      </c>
    </row>
    <row r="59" spans="2:8" ht="45.75" customHeight="1" x14ac:dyDescent="0.15">
      <c r="B59" s="278"/>
      <c r="C59" s="1115" t="s">
        <v>542</v>
      </c>
      <c r="D59" s="1116"/>
      <c r="E59" s="1117"/>
      <c r="F59" s="287">
        <v>98</v>
      </c>
      <c r="G59" s="287">
        <v>76</v>
      </c>
      <c r="H59" s="295">
        <v>82</v>
      </c>
    </row>
    <row r="60" spans="2:8" ht="45.75" customHeight="1" x14ac:dyDescent="0.15">
      <c r="B60" s="278"/>
      <c r="C60" s="1115" t="s">
        <v>192</v>
      </c>
      <c r="D60" s="1116"/>
      <c r="E60" s="1117"/>
      <c r="F60" s="287">
        <v>65</v>
      </c>
      <c r="G60" s="287">
        <v>60</v>
      </c>
      <c r="H60" s="295">
        <v>74</v>
      </c>
    </row>
    <row r="61" spans="2:8" ht="45.75" customHeight="1" x14ac:dyDescent="0.15">
      <c r="B61" s="278"/>
      <c r="C61" s="1115" t="s">
        <v>543</v>
      </c>
      <c r="D61" s="1116"/>
      <c r="E61" s="1117"/>
      <c r="F61" s="287">
        <v>30</v>
      </c>
      <c r="G61" s="287">
        <v>30</v>
      </c>
      <c r="H61" s="295">
        <v>30</v>
      </c>
    </row>
    <row r="62" spans="2:8" ht="45.75" customHeight="1" x14ac:dyDescent="0.15">
      <c r="B62" s="279"/>
      <c r="C62" s="1118" t="s">
        <v>346</v>
      </c>
      <c r="D62" s="1119"/>
      <c r="E62" s="1120"/>
      <c r="F62" s="288">
        <v>37</v>
      </c>
      <c r="G62" s="288">
        <v>34</v>
      </c>
      <c r="H62" s="296">
        <v>28</v>
      </c>
    </row>
    <row r="63" spans="2:8" ht="52.5" customHeight="1" x14ac:dyDescent="0.15">
      <c r="B63" s="280"/>
      <c r="C63" s="1121" t="s">
        <v>105</v>
      </c>
      <c r="D63" s="1121"/>
      <c r="E63" s="1122"/>
      <c r="F63" s="289">
        <v>1780</v>
      </c>
      <c r="G63" s="289">
        <v>1517</v>
      </c>
      <c r="H63" s="297">
        <v>1582</v>
      </c>
    </row>
    <row r="64" spans="2:8" ht="15" customHeight="1" x14ac:dyDescent="0.15"/>
  </sheetData>
  <sheetProtection algorithmName="SHA-512" hashValue="6nX/bMOaPscSiSathHbpjE1pyAvbirbMz1johYnV6/RePtOFJx4od2ILgZldXariuBEdFFcyo3WvHaxLWjMLsA==" saltValue="GOrFiG0ZQxJdsKiFbTs6CQ=="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41EED-A6F9-4BD8-8B33-B81AFA35E996}">
  <sheetPr>
    <pageSetUpPr fitToPage="1"/>
  </sheetPr>
  <dimension ref="A1:WZM160"/>
  <sheetViews>
    <sheetView showGridLines="0" topLeftCell="AG1" zoomScale="85" zoomScaleNormal="85" zoomScaleSheetLayoutView="55" workbookViewId="0">
      <selection activeCell="AN48" sqref="AN48"/>
    </sheetView>
  </sheetViews>
  <sheetFormatPr defaultColWidth="0" defaultRowHeight="13.5" customHeight="1" zeroHeight="1" x14ac:dyDescent="0.15"/>
  <cols>
    <col min="1" max="1" width="6.375" style="323" customWidth="1"/>
    <col min="2" max="107" width="2.5" style="323" customWidth="1"/>
    <col min="108" max="108" width="6.125" style="331" customWidth="1"/>
    <col min="109" max="109" width="5.875" style="330" customWidth="1"/>
    <col min="110" max="110" width="19.125" style="323" hidden="1"/>
    <col min="111" max="115" width="12.625" style="323" hidden="1"/>
    <col min="116" max="349" width="8.625" style="323" hidden="1"/>
    <col min="350" max="355" width="14.875" style="323" hidden="1"/>
    <col min="356" max="357" width="15.875" style="323" hidden="1"/>
    <col min="358" max="363" width="16.125" style="323" hidden="1"/>
    <col min="364" max="364" width="6.125" style="323" hidden="1"/>
    <col min="365" max="365" width="3" style="323" hidden="1"/>
    <col min="366" max="605" width="8.625" style="323" hidden="1"/>
    <col min="606" max="611" width="14.875" style="323" hidden="1"/>
    <col min="612" max="613" width="15.875" style="323" hidden="1"/>
    <col min="614" max="619" width="16.125" style="323" hidden="1"/>
    <col min="620" max="620" width="6.125" style="323" hidden="1"/>
    <col min="621" max="621" width="3" style="323" hidden="1"/>
    <col min="622" max="861" width="8.625" style="323" hidden="1"/>
    <col min="862" max="867" width="14.875" style="323" hidden="1"/>
    <col min="868" max="869" width="15.875" style="323" hidden="1"/>
    <col min="870" max="875" width="16.125" style="323" hidden="1"/>
    <col min="876" max="876" width="6.125" style="323" hidden="1"/>
    <col min="877" max="877" width="3" style="323" hidden="1"/>
    <col min="878" max="1117" width="8.625" style="323" hidden="1"/>
    <col min="1118" max="1123" width="14.875" style="323" hidden="1"/>
    <col min="1124" max="1125" width="15.875" style="323" hidden="1"/>
    <col min="1126" max="1131" width="16.125" style="323" hidden="1"/>
    <col min="1132" max="1132" width="6.125" style="323" hidden="1"/>
    <col min="1133" max="1133" width="3" style="323" hidden="1"/>
    <col min="1134" max="1373" width="8.625" style="323" hidden="1"/>
    <col min="1374" max="1379" width="14.875" style="323" hidden="1"/>
    <col min="1380" max="1381" width="15.875" style="323" hidden="1"/>
    <col min="1382" max="1387" width="16.125" style="323" hidden="1"/>
    <col min="1388" max="1388" width="6.125" style="323" hidden="1"/>
    <col min="1389" max="1389" width="3" style="323" hidden="1"/>
    <col min="1390" max="1629" width="8.625" style="323" hidden="1"/>
    <col min="1630" max="1635" width="14.875" style="323" hidden="1"/>
    <col min="1636" max="1637" width="15.875" style="323" hidden="1"/>
    <col min="1638" max="1643" width="16.125" style="323" hidden="1"/>
    <col min="1644" max="1644" width="6.125" style="323" hidden="1"/>
    <col min="1645" max="1645" width="3" style="323" hidden="1"/>
    <col min="1646" max="1885" width="8.625" style="323" hidden="1"/>
    <col min="1886" max="1891" width="14.875" style="323" hidden="1"/>
    <col min="1892" max="1893" width="15.875" style="323" hidden="1"/>
    <col min="1894" max="1899" width="16.125" style="323" hidden="1"/>
    <col min="1900" max="1900" width="6.125" style="323" hidden="1"/>
    <col min="1901" max="1901" width="3" style="323" hidden="1"/>
    <col min="1902" max="2141" width="8.625" style="323" hidden="1"/>
    <col min="2142" max="2147" width="14.875" style="323" hidden="1"/>
    <col min="2148" max="2149" width="15.875" style="323" hidden="1"/>
    <col min="2150" max="2155" width="16.125" style="323" hidden="1"/>
    <col min="2156" max="2156" width="6.125" style="323" hidden="1"/>
    <col min="2157" max="2157" width="3" style="323" hidden="1"/>
    <col min="2158" max="2397" width="8.625" style="323" hidden="1"/>
    <col min="2398" max="2403" width="14.875" style="323" hidden="1"/>
    <col min="2404" max="2405" width="15.875" style="323" hidden="1"/>
    <col min="2406" max="2411" width="16.125" style="323" hidden="1"/>
    <col min="2412" max="2412" width="6.125" style="323" hidden="1"/>
    <col min="2413" max="2413" width="3" style="323" hidden="1"/>
    <col min="2414" max="2653" width="8.625" style="323" hidden="1"/>
    <col min="2654" max="2659" width="14.875" style="323" hidden="1"/>
    <col min="2660" max="2661" width="15.875" style="323" hidden="1"/>
    <col min="2662" max="2667" width="16.125" style="323" hidden="1"/>
    <col min="2668" max="2668" width="6.125" style="323" hidden="1"/>
    <col min="2669" max="2669" width="3" style="323" hidden="1"/>
    <col min="2670" max="2909" width="8.625" style="323" hidden="1"/>
    <col min="2910" max="2915" width="14.875" style="323" hidden="1"/>
    <col min="2916" max="2917" width="15.875" style="323" hidden="1"/>
    <col min="2918" max="2923" width="16.125" style="323" hidden="1"/>
    <col min="2924" max="2924" width="6.125" style="323" hidden="1"/>
    <col min="2925" max="2925" width="3" style="323" hidden="1"/>
    <col min="2926" max="3165" width="8.625" style="323" hidden="1"/>
    <col min="3166" max="3171" width="14.875" style="323" hidden="1"/>
    <col min="3172" max="3173" width="15.875" style="323" hidden="1"/>
    <col min="3174" max="3179" width="16.125" style="323" hidden="1"/>
    <col min="3180" max="3180" width="6.125" style="323" hidden="1"/>
    <col min="3181" max="3181" width="3" style="323" hidden="1"/>
    <col min="3182" max="3421" width="8.625" style="323" hidden="1"/>
    <col min="3422" max="3427" width="14.875" style="323" hidden="1"/>
    <col min="3428" max="3429" width="15.875" style="323" hidden="1"/>
    <col min="3430" max="3435" width="16.125" style="323" hidden="1"/>
    <col min="3436" max="3436" width="6.125" style="323" hidden="1"/>
    <col min="3437" max="3437" width="3" style="323" hidden="1"/>
    <col min="3438" max="3677" width="8.625" style="323" hidden="1"/>
    <col min="3678" max="3683" width="14.875" style="323" hidden="1"/>
    <col min="3684" max="3685" width="15.875" style="323" hidden="1"/>
    <col min="3686" max="3691" width="16.125" style="323" hidden="1"/>
    <col min="3692" max="3692" width="6.125" style="323" hidden="1"/>
    <col min="3693" max="3693" width="3" style="323" hidden="1"/>
    <col min="3694" max="3933" width="8.625" style="323" hidden="1"/>
    <col min="3934" max="3939" width="14.875" style="323" hidden="1"/>
    <col min="3940" max="3941" width="15.875" style="323" hidden="1"/>
    <col min="3942" max="3947" width="16.125" style="323" hidden="1"/>
    <col min="3948" max="3948" width="6.125" style="323" hidden="1"/>
    <col min="3949" max="3949" width="3" style="323" hidden="1"/>
    <col min="3950" max="4189" width="8.625" style="323" hidden="1"/>
    <col min="4190" max="4195" width="14.875" style="323" hidden="1"/>
    <col min="4196" max="4197" width="15.875" style="323" hidden="1"/>
    <col min="4198" max="4203" width="16.125" style="323" hidden="1"/>
    <col min="4204" max="4204" width="6.125" style="323" hidden="1"/>
    <col min="4205" max="4205" width="3" style="323" hidden="1"/>
    <col min="4206" max="4445" width="8.625" style="323" hidden="1"/>
    <col min="4446" max="4451" width="14.875" style="323" hidden="1"/>
    <col min="4452" max="4453" width="15.875" style="323" hidden="1"/>
    <col min="4454" max="4459" width="16.125" style="323" hidden="1"/>
    <col min="4460" max="4460" width="6.125" style="323" hidden="1"/>
    <col min="4461" max="4461" width="3" style="323" hidden="1"/>
    <col min="4462" max="4701" width="8.625" style="323" hidden="1"/>
    <col min="4702" max="4707" width="14.875" style="323" hidden="1"/>
    <col min="4708" max="4709" width="15.875" style="323" hidden="1"/>
    <col min="4710" max="4715" width="16.125" style="323" hidden="1"/>
    <col min="4716" max="4716" width="6.125" style="323" hidden="1"/>
    <col min="4717" max="4717" width="3" style="323" hidden="1"/>
    <col min="4718" max="4957" width="8.625" style="323" hidden="1"/>
    <col min="4958" max="4963" width="14.875" style="323" hidden="1"/>
    <col min="4964" max="4965" width="15.875" style="323" hidden="1"/>
    <col min="4966" max="4971" width="16.125" style="323" hidden="1"/>
    <col min="4972" max="4972" width="6.125" style="323" hidden="1"/>
    <col min="4973" max="4973" width="3" style="323" hidden="1"/>
    <col min="4974" max="5213" width="8.625" style="323" hidden="1"/>
    <col min="5214" max="5219" width="14.875" style="323" hidden="1"/>
    <col min="5220" max="5221" width="15.875" style="323" hidden="1"/>
    <col min="5222" max="5227" width="16.125" style="323" hidden="1"/>
    <col min="5228" max="5228" width="6.125" style="323" hidden="1"/>
    <col min="5229" max="5229" width="3" style="323" hidden="1"/>
    <col min="5230" max="5469" width="8.625" style="323" hidden="1"/>
    <col min="5470" max="5475" width="14.875" style="323" hidden="1"/>
    <col min="5476" max="5477" width="15.875" style="323" hidden="1"/>
    <col min="5478" max="5483" width="16.125" style="323" hidden="1"/>
    <col min="5484" max="5484" width="6.125" style="323" hidden="1"/>
    <col min="5485" max="5485" width="3" style="323" hidden="1"/>
    <col min="5486" max="5725" width="8.625" style="323" hidden="1"/>
    <col min="5726" max="5731" width="14.875" style="323" hidden="1"/>
    <col min="5732" max="5733" width="15.875" style="323" hidden="1"/>
    <col min="5734" max="5739" width="16.125" style="323" hidden="1"/>
    <col min="5740" max="5740" width="6.125" style="323" hidden="1"/>
    <col min="5741" max="5741" width="3" style="323" hidden="1"/>
    <col min="5742" max="5981" width="8.625" style="323" hidden="1"/>
    <col min="5982" max="5987" width="14.875" style="323" hidden="1"/>
    <col min="5988" max="5989" width="15.875" style="323" hidden="1"/>
    <col min="5990" max="5995" width="16.125" style="323" hidden="1"/>
    <col min="5996" max="5996" width="6.125" style="323" hidden="1"/>
    <col min="5997" max="5997" width="3" style="323" hidden="1"/>
    <col min="5998" max="6237" width="8.625" style="323" hidden="1"/>
    <col min="6238" max="6243" width="14.875" style="323" hidden="1"/>
    <col min="6244" max="6245" width="15.875" style="323" hidden="1"/>
    <col min="6246" max="6251" width="16.125" style="323" hidden="1"/>
    <col min="6252" max="6252" width="6.125" style="323" hidden="1"/>
    <col min="6253" max="6253" width="3" style="323" hidden="1"/>
    <col min="6254" max="6493" width="8.625" style="323" hidden="1"/>
    <col min="6494" max="6499" width="14.875" style="323" hidden="1"/>
    <col min="6500" max="6501" width="15.875" style="323" hidden="1"/>
    <col min="6502" max="6507" width="16.125" style="323" hidden="1"/>
    <col min="6508" max="6508" width="6.125" style="323" hidden="1"/>
    <col min="6509" max="6509" width="3" style="323" hidden="1"/>
    <col min="6510" max="6749" width="8.625" style="323" hidden="1"/>
    <col min="6750" max="6755" width="14.875" style="323" hidden="1"/>
    <col min="6756" max="6757" width="15.875" style="323" hidden="1"/>
    <col min="6758" max="6763" width="16.125" style="323" hidden="1"/>
    <col min="6764" max="6764" width="6.125" style="323" hidden="1"/>
    <col min="6765" max="6765" width="3" style="323" hidden="1"/>
    <col min="6766" max="7005" width="8.625" style="323" hidden="1"/>
    <col min="7006" max="7011" width="14.875" style="323" hidden="1"/>
    <col min="7012" max="7013" width="15.875" style="323" hidden="1"/>
    <col min="7014" max="7019" width="16.125" style="323" hidden="1"/>
    <col min="7020" max="7020" width="6.125" style="323" hidden="1"/>
    <col min="7021" max="7021" width="3" style="323" hidden="1"/>
    <col min="7022" max="7261" width="8.625" style="323" hidden="1"/>
    <col min="7262" max="7267" width="14.875" style="323" hidden="1"/>
    <col min="7268" max="7269" width="15.875" style="323" hidden="1"/>
    <col min="7270" max="7275" width="16.125" style="323" hidden="1"/>
    <col min="7276" max="7276" width="6.125" style="323" hidden="1"/>
    <col min="7277" max="7277" width="3" style="323" hidden="1"/>
    <col min="7278" max="7517" width="8.625" style="323" hidden="1"/>
    <col min="7518" max="7523" width="14.875" style="323" hidden="1"/>
    <col min="7524" max="7525" width="15.875" style="323" hidden="1"/>
    <col min="7526" max="7531" width="16.125" style="323" hidden="1"/>
    <col min="7532" max="7532" width="6.125" style="323" hidden="1"/>
    <col min="7533" max="7533" width="3" style="323" hidden="1"/>
    <col min="7534" max="7773" width="8.625" style="323" hidden="1"/>
    <col min="7774" max="7779" width="14.875" style="323" hidden="1"/>
    <col min="7780" max="7781" width="15.875" style="323" hidden="1"/>
    <col min="7782" max="7787" width="16.125" style="323" hidden="1"/>
    <col min="7788" max="7788" width="6.125" style="323" hidden="1"/>
    <col min="7789" max="7789" width="3" style="323" hidden="1"/>
    <col min="7790" max="8029" width="8.625" style="323" hidden="1"/>
    <col min="8030" max="8035" width="14.875" style="323" hidden="1"/>
    <col min="8036" max="8037" width="15.875" style="323" hidden="1"/>
    <col min="8038" max="8043" width="16.125" style="323" hidden="1"/>
    <col min="8044" max="8044" width="6.125" style="323" hidden="1"/>
    <col min="8045" max="8045" width="3" style="323" hidden="1"/>
    <col min="8046" max="8285" width="8.625" style="323" hidden="1"/>
    <col min="8286" max="8291" width="14.875" style="323" hidden="1"/>
    <col min="8292" max="8293" width="15.875" style="323" hidden="1"/>
    <col min="8294" max="8299" width="16.125" style="323" hidden="1"/>
    <col min="8300" max="8300" width="6.125" style="323" hidden="1"/>
    <col min="8301" max="8301" width="3" style="323" hidden="1"/>
    <col min="8302" max="8541" width="8.625" style="323" hidden="1"/>
    <col min="8542" max="8547" width="14.875" style="323" hidden="1"/>
    <col min="8548" max="8549" width="15.875" style="323" hidden="1"/>
    <col min="8550" max="8555" width="16.125" style="323" hidden="1"/>
    <col min="8556" max="8556" width="6.125" style="323" hidden="1"/>
    <col min="8557" max="8557" width="3" style="323" hidden="1"/>
    <col min="8558" max="8797" width="8.625" style="323" hidden="1"/>
    <col min="8798" max="8803" width="14.875" style="323" hidden="1"/>
    <col min="8804" max="8805" width="15.875" style="323" hidden="1"/>
    <col min="8806" max="8811" width="16.125" style="323" hidden="1"/>
    <col min="8812" max="8812" width="6.125" style="323" hidden="1"/>
    <col min="8813" max="8813" width="3" style="323" hidden="1"/>
    <col min="8814" max="9053" width="8.625" style="323" hidden="1"/>
    <col min="9054" max="9059" width="14.875" style="323" hidden="1"/>
    <col min="9060" max="9061" width="15.875" style="323" hidden="1"/>
    <col min="9062" max="9067" width="16.125" style="323" hidden="1"/>
    <col min="9068" max="9068" width="6.125" style="323" hidden="1"/>
    <col min="9069" max="9069" width="3" style="323" hidden="1"/>
    <col min="9070" max="9309" width="8.625" style="323" hidden="1"/>
    <col min="9310" max="9315" width="14.875" style="323" hidden="1"/>
    <col min="9316" max="9317" width="15.875" style="323" hidden="1"/>
    <col min="9318" max="9323" width="16.125" style="323" hidden="1"/>
    <col min="9324" max="9324" width="6.125" style="323" hidden="1"/>
    <col min="9325" max="9325" width="3" style="323" hidden="1"/>
    <col min="9326" max="9565" width="8.625" style="323" hidden="1"/>
    <col min="9566" max="9571" width="14.875" style="323" hidden="1"/>
    <col min="9572" max="9573" width="15.875" style="323" hidden="1"/>
    <col min="9574" max="9579" width="16.125" style="323" hidden="1"/>
    <col min="9580" max="9580" width="6.125" style="323" hidden="1"/>
    <col min="9581" max="9581" width="3" style="323" hidden="1"/>
    <col min="9582" max="9821" width="8.625" style="323" hidden="1"/>
    <col min="9822" max="9827" width="14.875" style="323" hidden="1"/>
    <col min="9828" max="9829" width="15.875" style="323" hidden="1"/>
    <col min="9830" max="9835" width="16.125" style="323" hidden="1"/>
    <col min="9836" max="9836" width="6.125" style="323" hidden="1"/>
    <col min="9837" max="9837" width="3" style="323" hidden="1"/>
    <col min="9838" max="10077" width="8.625" style="323" hidden="1"/>
    <col min="10078" max="10083" width="14.875" style="323" hidden="1"/>
    <col min="10084" max="10085" width="15.875" style="323" hidden="1"/>
    <col min="10086" max="10091" width="16.125" style="323" hidden="1"/>
    <col min="10092" max="10092" width="6.125" style="323" hidden="1"/>
    <col min="10093" max="10093" width="3" style="323" hidden="1"/>
    <col min="10094" max="10333" width="8.625" style="323" hidden="1"/>
    <col min="10334" max="10339" width="14.875" style="323" hidden="1"/>
    <col min="10340" max="10341" width="15.875" style="323" hidden="1"/>
    <col min="10342" max="10347" width="16.125" style="323" hidden="1"/>
    <col min="10348" max="10348" width="6.125" style="323" hidden="1"/>
    <col min="10349" max="10349" width="3" style="323" hidden="1"/>
    <col min="10350" max="10589" width="8.625" style="323" hidden="1"/>
    <col min="10590" max="10595" width="14.875" style="323" hidden="1"/>
    <col min="10596" max="10597" width="15.875" style="323" hidden="1"/>
    <col min="10598" max="10603" width="16.125" style="323" hidden="1"/>
    <col min="10604" max="10604" width="6.125" style="323" hidden="1"/>
    <col min="10605" max="10605" width="3" style="323" hidden="1"/>
    <col min="10606" max="10845" width="8.625" style="323" hidden="1"/>
    <col min="10846" max="10851" width="14.875" style="323" hidden="1"/>
    <col min="10852" max="10853" width="15.875" style="323" hidden="1"/>
    <col min="10854" max="10859" width="16.125" style="323" hidden="1"/>
    <col min="10860" max="10860" width="6.125" style="323" hidden="1"/>
    <col min="10861" max="10861" width="3" style="323" hidden="1"/>
    <col min="10862" max="11101" width="8.625" style="323" hidden="1"/>
    <col min="11102" max="11107" width="14.875" style="323" hidden="1"/>
    <col min="11108" max="11109" width="15.875" style="323" hidden="1"/>
    <col min="11110" max="11115" width="16.125" style="323" hidden="1"/>
    <col min="11116" max="11116" width="6.125" style="323" hidden="1"/>
    <col min="11117" max="11117" width="3" style="323" hidden="1"/>
    <col min="11118" max="11357" width="8.625" style="323" hidden="1"/>
    <col min="11358" max="11363" width="14.875" style="323" hidden="1"/>
    <col min="11364" max="11365" width="15.875" style="323" hidden="1"/>
    <col min="11366" max="11371" width="16.125" style="323" hidden="1"/>
    <col min="11372" max="11372" width="6.125" style="323" hidden="1"/>
    <col min="11373" max="11373" width="3" style="323" hidden="1"/>
    <col min="11374" max="11613" width="8.625" style="323" hidden="1"/>
    <col min="11614" max="11619" width="14.875" style="323" hidden="1"/>
    <col min="11620" max="11621" width="15.875" style="323" hidden="1"/>
    <col min="11622" max="11627" width="16.125" style="323" hidden="1"/>
    <col min="11628" max="11628" width="6.125" style="323" hidden="1"/>
    <col min="11629" max="11629" width="3" style="323" hidden="1"/>
    <col min="11630" max="11869" width="8.625" style="323" hidden="1"/>
    <col min="11870" max="11875" width="14.875" style="323" hidden="1"/>
    <col min="11876" max="11877" width="15.875" style="323" hidden="1"/>
    <col min="11878" max="11883" width="16.125" style="323" hidden="1"/>
    <col min="11884" max="11884" width="6.125" style="323" hidden="1"/>
    <col min="11885" max="11885" width="3" style="323" hidden="1"/>
    <col min="11886" max="12125" width="8.625" style="323" hidden="1"/>
    <col min="12126" max="12131" width="14.875" style="323" hidden="1"/>
    <col min="12132" max="12133" width="15.875" style="323" hidden="1"/>
    <col min="12134" max="12139" width="16.125" style="323" hidden="1"/>
    <col min="12140" max="12140" width="6.125" style="323" hidden="1"/>
    <col min="12141" max="12141" width="3" style="323" hidden="1"/>
    <col min="12142" max="12381" width="8.625" style="323" hidden="1"/>
    <col min="12382" max="12387" width="14.875" style="323" hidden="1"/>
    <col min="12388" max="12389" width="15.875" style="323" hidden="1"/>
    <col min="12390" max="12395" width="16.125" style="323" hidden="1"/>
    <col min="12396" max="12396" width="6.125" style="323" hidden="1"/>
    <col min="12397" max="12397" width="3" style="323" hidden="1"/>
    <col min="12398" max="12637" width="8.625" style="323" hidden="1"/>
    <col min="12638" max="12643" width="14.875" style="323" hidden="1"/>
    <col min="12644" max="12645" width="15.875" style="323" hidden="1"/>
    <col min="12646" max="12651" width="16.125" style="323" hidden="1"/>
    <col min="12652" max="12652" width="6.125" style="323" hidden="1"/>
    <col min="12653" max="12653" width="3" style="323" hidden="1"/>
    <col min="12654" max="12893" width="8.625" style="323" hidden="1"/>
    <col min="12894" max="12899" width="14.875" style="323" hidden="1"/>
    <col min="12900" max="12901" width="15.875" style="323" hidden="1"/>
    <col min="12902" max="12907" width="16.125" style="323" hidden="1"/>
    <col min="12908" max="12908" width="6.125" style="323" hidden="1"/>
    <col min="12909" max="12909" width="3" style="323" hidden="1"/>
    <col min="12910" max="13149" width="8.625" style="323" hidden="1"/>
    <col min="13150" max="13155" width="14.875" style="323" hidden="1"/>
    <col min="13156" max="13157" width="15.875" style="323" hidden="1"/>
    <col min="13158" max="13163" width="16.125" style="323" hidden="1"/>
    <col min="13164" max="13164" width="6.125" style="323" hidden="1"/>
    <col min="13165" max="13165" width="3" style="323" hidden="1"/>
    <col min="13166" max="13405" width="8.625" style="323" hidden="1"/>
    <col min="13406" max="13411" width="14.875" style="323" hidden="1"/>
    <col min="13412" max="13413" width="15.875" style="323" hidden="1"/>
    <col min="13414" max="13419" width="16.125" style="323" hidden="1"/>
    <col min="13420" max="13420" width="6.125" style="323" hidden="1"/>
    <col min="13421" max="13421" width="3" style="323" hidden="1"/>
    <col min="13422" max="13661" width="8.625" style="323" hidden="1"/>
    <col min="13662" max="13667" width="14.875" style="323" hidden="1"/>
    <col min="13668" max="13669" width="15.875" style="323" hidden="1"/>
    <col min="13670" max="13675" width="16.125" style="323" hidden="1"/>
    <col min="13676" max="13676" width="6.125" style="323" hidden="1"/>
    <col min="13677" max="13677" width="3" style="323" hidden="1"/>
    <col min="13678" max="13917" width="8.625" style="323" hidden="1"/>
    <col min="13918" max="13923" width="14.875" style="323" hidden="1"/>
    <col min="13924" max="13925" width="15.875" style="323" hidden="1"/>
    <col min="13926" max="13931" width="16.125" style="323" hidden="1"/>
    <col min="13932" max="13932" width="6.125" style="323" hidden="1"/>
    <col min="13933" max="13933" width="3" style="323" hidden="1"/>
    <col min="13934" max="14173" width="8.625" style="323" hidden="1"/>
    <col min="14174" max="14179" width="14.875" style="323" hidden="1"/>
    <col min="14180" max="14181" width="15.875" style="323" hidden="1"/>
    <col min="14182" max="14187" width="16.125" style="323" hidden="1"/>
    <col min="14188" max="14188" width="6.125" style="323" hidden="1"/>
    <col min="14189" max="14189" width="3" style="323" hidden="1"/>
    <col min="14190" max="14429" width="8.625" style="323" hidden="1"/>
    <col min="14430" max="14435" width="14.875" style="323" hidden="1"/>
    <col min="14436" max="14437" width="15.875" style="323" hidden="1"/>
    <col min="14438" max="14443" width="16.125" style="323" hidden="1"/>
    <col min="14444" max="14444" width="6.125" style="323" hidden="1"/>
    <col min="14445" max="14445" width="3" style="323" hidden="1"/>
    <col min="14446" max="14685" width="8.625" style="323" hidden="1"/>
    <col min="14686" max="14691" width="14.875" style="323" hidden="1"/>
    <col min="14692" max="14693" width="15.875" style="323" hidden="1"/>
    <col min="14694" max="14699" width="16.125" style="323" hidden="1"/>
    <col min="14700" max="14700" width="6.125" style="323" hidden="1"/>
    <col min="14701" max="14701" width="3" style="323" hidden="1"/>
    <col min="14702" max="14941" width="8.625" style="323" hidden="1"/>
    <col min="14942" max="14947" width="14.875" style="323" hidden="1"/>
    <col min="14948" max="14949" width="15.875" style="323" hidden="1"/>
    <col min="14950" max="14955" width="16.125" style="323" hidden="1"/>
    <col min="14956" max="14956" width="6.125" style="323" hidden="1"/>
    <col min="14957" max="14957" width="3" style="323" hidden="1"/>
    <col min="14958" max="15197" width="8.625" style="323" hidden="1"/>
    <col min="15198" max="15203" width="14.875" style="323" hidden="1"/>
    <col min="15204" max="15205" width="15.875" style="323" hidden="1"/>
    <col min="15206" max="15211" width="16.125" style="323" hidden="1"/>
    <col min="15212" max="15212" width="6.125" style="323" hidden="1"/>
    <col min="15213" max="15213" width="3" style="323" hidden="1"/>
    <col min="15214" max="15453" width="8.625" style="323" hidden="1"/>
    <col min="15454" max="15459" width="14.875" style="323" hidden="1"/>
    <col min="15460" max="15461" width="15.875" style="323" hidden="1"/>
    <col min="15462" max="15467" width="16.125" style="323" hidden="1"/>
    <col min="15468" max="15468" width="6.125" style="323" hidden="1"/>
    <col min="15469" max="15469" width="3" style="323" hidden="1"/>
    <col min="15470" max="15709" width="8.625" style="323" hidden="1"/>
    <col min="15710" max="15715" width="14.875" style="323" hidden="1"/>
    <col min="15716" max="15717" width="15.875" style="323" hidden="1"/>
    <col min="15718" max="15723" width="16.125" style="323" hidden="1"/>
    <col min="15724" max="15724" width="6.125" style="323" hidden="1"/>
    <col min="15725" max="15725" width="3" style="323" hidden="1"/>
    <col min="15726" max="15965" width="8.625" style="323" hidden="1"/>
    <col min="15966" max="15971" width="14.875" style="323" hidden="1"/>
    <col min="15972" max="15973" width="15.875" style="323" hidden="1"/>
    <col min="15974" max="15979" width="16.125" style="323" hidden="1"/>
    <col min="15980" max="15980" width="6.125" style="323" hidden="1"/>
    <col min="15981" max="15981" width="3" style="323" hidden="1"/>
    <col min="15982" max="16221" width="8.625" style="323" hidden="1"/>
    <col min="16222" max="16227" width="14.875" style="323" hidden="1"/>
    <col min="16228" max="16229" width="15.875" style="323" hidden="1"/>
    <col min="16230" max="16235" width="16.125" style="323" hidden="1"/>
    <col min="16236" max="16236" width="6.125" style="323" hidden="1"/>
    <col min="16237" max="16237" width="3" style="323" hidden="1"/>
    <col min="16238" max="16384" width="8.625" style="323" hidden="1"/>
  </cols>
  <sheetData>
    <row r="1" spans="1:143" ht="42.75" customHeight="1" x14ac:dyDescent="0.15">
      <c r="A1" s="321"/>
      <c r="B1" s="322"/>
      <c r="DD1" s="323"/>
      <c r="DE1" s="323"/>
    </row>
    <row r="2" spans="1:143" ht="25.5" customHeight="1" x14ac:dyDescent="0.15">
      <c r="A2" s="324"/>
      <c r="C2" s="324"/>
      <c r="O2" s="324"/>
      <c r="P2" s="324"/>
      <c r="Q2" s="324"/>
      <c r="R2" s="324"/>
      <c r="S2" s="324"/>
      <c r="T2" s="324"/>
      <c r="U2" s="324"/>
      <c r="V2" s="324"/>
      <c r="W2" s="324"/>
      <c r="X2" s="324"/>
      <c r="Y2" s="324"/>
      <c r="Z2" s="324"/>
      <c r="AA2" s="324"/>
      <c r="AB2" s="324"/>
      <c r="AC2" s="324"/>
      <c r="AD2" s="324"/>
      <c r="AE2" s="324"/>
      <c r="AF2" s="324"/>
      <c r="AG2" s="324"/>
      <c r="AH2" s="324"/>
      <c r="AI2" s="324"/>
      <c r="AU2" s="324"/>
      <c r="BG2" s="324"/>
      <c r="BS2" s="324"/>
      <c r="CE2" s="324"/>
      <c r="CQ2" s="324"/>
      <c r="DD2" s="323"/>
      <c r="DE2" s="323"/>
    </row>
    <row r="3" spans="1:143" ht="25.5" customHeight="1" x14ac:dyDescent="0.15">
      <c r="A3" s="324"/>
      <c r="C3" s="324"/>
      <c r="O3" s="324"/>
      <c r="P3" s="324"/>
      <c r="Q3" s="324"/>
      <c r="R3" s="324"/>
      <c r="S3" s="324"/>
      <c r="T3" s="324"/>
      <c r="U3" s="324"/>
      <c r="V3" s="324"/>
      <c r="W3" s="324"/>
      <c r="X3" s="324"/>
      <c r="Y3" s="324"/>
      <c r="Z3" s="324"/>
      <c r="AA3" s="324"/>
      <c r="AB3" s="324"/>
      <c r="AC3" s="324"/>
      <c r="AD3" s="324"/>
      <c r="AE3" s="324"/>
      <c r="AF3" s="324"/>
      <c r="AG3" s="324"/>
      <c r="AH3" s="324"/>
      <c r="AI3" s="324"/>
      <c r="AU3" s="324"/>
      <c r="BG3" s="324"/>
      <c r="BS3" s="324"/>
      <c r="CE3" s="324"/>
      <c r="CQ3" s="324"/>
      <c r="DD3" s="323"/>
      <c r="DE3" s="323"/>
    </row>
    <row r="4" spans="1:143" s="95" customForma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24"/>
      <c r="DE4" s="324"/>
      <c r="DF4" s="94"/>
      <c r="DG4" s="94"/>
      <c r="DH4" s="94"/>
      <c r="DI4" s="94"/>
      <c r="DJ4" s="94"/>
      <c r="DK4" s="94"/>
      <c r="DL4" s="94"/>
      <c r="DM4" s="94"/>
      <c r="DN4" s="94"/>
      <c r="DO4" s="94"/>
      <c r="DP4" s="94"/>
      <c r="DQ4" s="94"/>
      <c r="DR4" s="94"/>
      <c r="DS4" s="94"/>
      <c r="DT4" s="94"/>
      <c r="DU4" s="94"/>
      <c r="DV4" s="94"/>
      <c r="DW4" s="94"/>
    </row>
    <row r="5" spans="1:143" s="95" customFormat="1" x14ac:dyDescent="0.15">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24"/>
      <c r="DE5" s="324"/>
      <c r="DF5" s="94"/>
      <c r="DG5" s="94"/>
      <c r="DH5" s="94"/>
      <c r="DI5" s="94"/>
      <c r="DJ5" s="94"/>
      <c r="DK5" s="94"/>
      <c r="DL5" s="94"/>
      <c r="DM5" s="94"/>
      <c r="DN5" s="94"/>
      <c r="DO5" s="94"/>
      <c r="DP5" s="94"/>
      <c r="DQ5" s="94"/>
      <c r="DR5" s="94"/>
      <c r="DS5" s="94"/>
      <c r="DT5" s="94"/>
      <c r="DU5" s="94"/>
      <c r="DV5" s="94"/>
      <c r="DW5" s="94"/>
    </row>
    <row r="6" spans="1:143" s="95" customFormat="1" x14ac:dyDescent="0.15">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24"/>
      <c r="DE6" s="324"/>
      <c r="DF6" s="94"/>
      <c r="DG6" s="94"/>
      <c r="DH6" s="94"/>
      <c r="DI6" s="94"/>
      <c r="DJ6" s="94"/>
      <c r="DK6" s="94"/>
      <c r="DL6" s="94"/>
      <c r="DM6" s="94"/>
      <c r="DN6" s="94"/>
      <c r="DO6" s="94"/>
      <c r="DP6" s="94"/>
      <c r="DQ6" s="94"/>
      <c r="DR6" s="94"/>
      <c r="DS6" s="94"/>
      <c r="DT6" s="94"/>
      <c r="DU6" s="94"/>
      <c r="DV6" s="94"/>
      <c r="DW6" s="94"/>
    </row>
    <row r="7" spans="1:143" s="95" customFormat="1" x14ac:dyDescent="0.15">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24"/>
      <c r="DE7" s="324"/>
      <c r="DF7" s="94"/>
      <c r="DG7" s="94"/>
      <c r="DH7" s="94"/>
      <c r="DI7" s="94"/>
      <c r="DJ7" s="94"/>
      <c r="DK7" s="94"/>
      <c r="DL7" s="94"/>
      <c r="DM7" s="94"/>
      <c r="DN7" s="94"/>
      <c r="DO7" s="94"/>
      <c r="DP7" s="94"/>
      <c r="DQ7" s="94"/>
      <c r="DR7" s="94"/>
      <c r="DS7" s="94"/>
      <c r="DT7" s="94"/>
      <c r="DU7" s="94"/>
      <c r="DV7" s="94"/>
      <c r="DW7" s="94"/>
    </row>
    <row r="8" spans="1:143" s="95" customFormat="1" x14ac:dyDescent="0.15">
      <c r="A8" s="324"/>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24"/>
      <c r="DE8" s="324"/>
      <c r="DF8" s="94"/>
      <c r="DG8" s="94"/>
      <c r="DH8" s="94"/>
      <c r="DI8" s="94"/>
      <c r="DJ8" s="94"/>
      <c r="DK8" s="94"/>
      <c r="DL8" s="94"/>
      <c r="DM8" s="94"/>
      <c r="DN8" s="94"/>
      <c r="DO8" s="94"/>
      <c r="DP8" s="94"/>
      <c r="DQ8" s="94"/>
      <c r="DR8" s="94"/>
      <c r="DS8" s="94"/>
      <c r="DT8" s="94"/>
      <c r="DU8" s="94"/>
      <c r="DV8" s="94"/>
      <c r="DW8" s="94"/>
    </row>
    <row r="9" spans="1:143" s="95" customFormat="1" x14ac:dyDescent="0.15">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24"/>
      <c r="DE9" s="324"/>
      <c r="DF9" s="94"/>
      <c r="DG9" s="94"/>
      <c r="DH9" s="94"/>
      <c r="DI9" s="94"/>
      <c r="DJ9" s="94"/>
      <c r="DK9" s="94"/>
      <c r="DL9" s="94"/>
      <c r="DM9" s="94"/>
      <c r="DN9" s="94"/>
      <c r="DO9" s="94"/>
      <c r="DP9" s="94"/>
      <c r="DQ9" s="94"/>
      <c r="DR9" s="94"/>
      <c r="DS9" s="94"/>
      <c r="DT9" s="94"/>
      <c r="DU9" s="94"/>
      <c r="DV9" s="94"/>
      <c r="DW9" s="94"/>
    </row>
    <row r="10" spans="1:143" s="95" customFormat="1" x14ac:dyDescent="0.15">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24"/>
      <c r="DE10" s="324"/>
      <c r="DF10" s="94"/>
      <c r="DG10" s="94"/>
      <c r="DH10" s="94"/>
      <c r="DI10" s="94"/>
      <c r="DJ10" s="94"/>
      <c r="DK10" s="94"/>
      <c r="DL10" s="94"/>
      <c r="DM10" s="94"/>
      <c r="DN10" s="94"/>
      <c r="DO10" s="94"/>
      <c r="DP10" s="94"/>
      <c r="DQ10" s="94"/>
      <c r="DR10" s="94"/>
      <c r="DS10" s="94"/>
      <c r="DT10" s="94"/>
      <c r="DU10" s="94"/>
      <c r="DV10" s="94"/>
      <c r="DW10" s="94"/>
      <c r="EM10" s="95" t="s">
        <v>545</v>
      </c>
    </row>
    <row r="11" spans="1:143" s="95" customFormat="1" x14ac:dyDescent="0.15">
      <c r="A11" s="324"/>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c r="CH11" s="324"/>
      <c r="CI11" s="324"/>
      <c r="CJ11" s="324"/>
      <c r="CK11" s="324"/>
      <c r="CL11" s="324"/>
      <c r="CM11" s="324"/>
      <c r="CN11" s="324"/>
      <c r="CO11" s="324"/>
      <c r="CP11" s="324"/>
      <c r="CQ11" s="324"/>
      <c r="CR11" s="324"/>
      <c r="CS11" s="324"/>
      <c r="CT11" s="324"/>
      <c r="CU11" s="324"/>
      <c r="CV11" s="324"/>
      <c r="CW11" s="324"/>
      <c r="CX11" s="324"/>
      <c r="CY11" s="324"/>
      <c r="CZ11" s="324"/>
      <c r="DA11" s="324"/>
      <c r="DB11" s="324"/>
      <c r="DC11" s="324"/>
      <c r="DD11" s="324"/>
      <c r="DE11" s="324"/>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324"/>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24"/>
      <c r="DE12" s="324"/>
      <c r="DF12" s="94"/>
      <c r="DG12" s="94"/>
      <c r="DH12" s="94"/>
      <c r="DI12" s="94"/>
      <c r="DJ12" s="94"/>
      <c r="DK12" s="94"/>
      <c r="DL12" s="94"/>
      <c r="DM12" s="94"/>
      <c r="DN12" s="94"/>
      <c r="DO12" s="94"/>
      <c r="DP12" s="94"/>
      <c r="DQ12" s="94"/>
      <c r="DR12" s="94"/>
      <c r="DS12" s="94"/>
      <c r="DT12" s="94"/>
      <c r="DU12" s="94"/>
      <c r="DV12" s="94"/>
      <c r="DW12" s="94"/>
      <c r="EM12" s="95" t="s">
        <v>545</v>
      </c>
    </row>
    <row r="13" spans="1:143" s="95" customFormat="1" x14ac:dyDescent="0.15">
      <c r="A13" s="324"/>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24"/>
      <c r="DE13" s="324"/>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324"/>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24"/>
      <c r="DE14" s="324"/>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323"/>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24"/>
      <c r="DE15" s="324"/>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323"/>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24"/>
      <c r="DE16" s="324"/>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323"/>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24"/>
      <c r="DE17" s="324"/>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323"/>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24"/>
      <c r="DE18" s="324"/>
      <c r="DF18" s="94"/>
      <c r="DG18" s="94"/>
      <c r="DH18" s="94"/>
      <c r="DI18" s="94"/>
      <c r="DJ18" s="94"/>
      <c r="DK18" s="94"/>
      <c r="DL18" s="94"/>
      <c r="DM18" s="94"/>
      <c r="DN18" s="94"/>
      <c r="DO18" s="94"/>
      <c r="DP18" s="94"/>
      <c r="DQ18" s="94"/>
      <c r="DR18" s="94"/>
      <c r="DS18" s="94"/>
      <c r="DT18" s="94"/>
      <c r="DU18" s="94"/>
      <c r="DV18" s="94"/>
      <c r="DW18" s="94"/>
    </row>
    <row r="19" spans="1:351" x14ac:dyDescent="0.15">
      <c r="DD19" s="323"/>
      <c r="DE19" s="323"/>
    </row>
    <row r="20" spans="1:351" x14ac:dyDescent="0.15">
      <c r="DD20" s="323"/>
      <c r="DE20" s="323"/>
    </row>
    <row r="21" spans="1:351" ht="17.25" x14ac:dyDescent="0.15">
      <c r="B21" s="325"/>
      <c r="C21" s="326"/>
      <c r="D21" s="326"/>
      <c r="E21" s="326"/>
      <c r="F21" s="326"/>
      <c r="G21" s="326"/>
      <c r="H21" s="326"/>
      <c r="I21" s="326"/>
      <c r="J21" s="326"/>
      <c r="K21" s="326"/>
      <c r="L21" s="326"/>
      <c r="M21" s="326"/>
      <c r="N21" s="327"/>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6"/>
      <c r="AM21" s="326"/>
      <c r="AN21" s="326"/>
      <c r="AO21" s="326"/>
      <c r="AP21" s="326"/>
      <c r="AQ21" s="326"/>
      <c r="AR21" s="326"/>
      <c r="AS21" s="326"/>
      <c r="AT21" s="327"/>
      <c r="AU21" s="326"/>
      <c r="AV21" s="326"/>
      <c r="AW21" s="326"/>
      <c r="AX21" s="326"/>
      <c r="AY21" s="326"/>
      <c r="AZ21" s="326"/>
      <c r="BA21" s="326"/>
      <c r="BB21" s="326"/>
      <c r="BC21" s="326"/>
      <c r="BD21" s="326"/>
      <c r="BE21" s="326"/>
      <c r="BF21" s="327"/>
      <c r="BG21" s="326"/>
      <c r="BH21" s="326"/>
      <c r="BI21" s="326"/>
      <c r="BJ21" s="326"/>
      <c r="BK21" s="326"/>
      <c r="BL21" s="326"/>
      <c r="BM21" s="326"/>
      <c r="BN21" s="326"/>
      <c r="BO21" s="326"/>
      <c r="BP21" s="326"/>
      <c r="BQ21" s="326"/>
      <c r="BR21" s="327"/>
      <c r="BS21" s="326"/>
      <c r="BT21" s="326"/>
      <c r="BU21" s="326"/>
      <c r="BV21" s="326"/>
      <c r="BW21" s="326"/>
      <c r="BX21" s="326"/>
      <c r="BY21" s="326"/>
      <c r="BZ21" s="326"/>
      <c r="CA21" s="326"/>
      <c r="CB21" s="326"/>
      <c r="CC21" s="326"/>
      <c r="CD21" s="327"/>
      <c r="CE21" s="326"/>
      <c r="CF21" s="326"/>
      <c r="CG21" s="326"/>
      <c r="CH21" s="326"/>
      <c r="CI21" s="326"/>
      <c r="CJ21" s="326"/>
      <c r="CK21" s="326"/>
      <c r="CL21" s="326"/>
      <c r="CM21" s="326"/>
      <c r="CN21" s="326"/>
      <c r="CO21" s="326"/>
      <c r="CP21" s="327"/>
      <c r="CQ21" s="326"/>
      <c r="CR21" s="326"/>
      <c r="CS21" s="326"/>
      <c r="CT21" s="326"/>
      <c r="CU21" s="326"/>
      <c r="CV21" s="326"/>
      <c r="CW21" s="326"/>
      <c r="CX21" s="326"/>
      <c r="CY21" s="326"/>
      <c r="CZ21" s="326"/>
      <c r="DA21" s="326"/>
      <c r="DB21" s="327"/>
      <c r="DC21" s="326"/>
      <c r="DD21" s="328"/>
      <c r="DE21" s="323"/>
      <c r="MM21" s="329"/>
    </row>
    <row r="22" spans="1:351" ht="17.25" x14ac:dyDescent="0.15">
      <c r="B22" s="330"/>
      <c r="MM22" s="329"/>
    </row>
    <row r="23" spans="1:351" x14ac:dyDescent="0.15">
      <c r="B23" s="330"/>
    </row>
    <row r="24" spans="1:351" x14ac:dyDescent="0.15">
      <c r="B24" s="330"/>
    </row>
    <row r="25" spans="1:351" x14ac:dyDescent="0.15">
      <c r="B25" s="330"/>
    </row>
    <row r="26" spans="1:351" x14ac:dyDescent="0.15">
      <c r="B26" s="330"/>
    </row>
    <row r="27" spans="1:351" x14ac:dyDescent="0.15">
      <c r="B27" s="330"/>
    </row>
    <row r="28" spans="1:351" x14ac:dyDescent="0.15">
      <c r="B28" s="330"/>
    </row>
    <row r="29" spans="1:351" x14ac:dyDescent="0.15">
      <c r="B29" s="330"/>
    </row>
    <row r="30" spans="1:351" x14ac:dyDescent="0.15">
      <c r="B30" s="330"/>
    </row>
    <row r="31" spans="1:351" x14ac:dyDescent="0.15">
      <c r="B31" s="330"/>
    </row>
    <row r="32" spans="1:351" x14ac:dyDescent="0.15">
      <c r="B32" s="330"/>
    </row>
    <row r="33" spans="2:109" x14ac:dyDescent="0.15">
      <c r="B33" s="330"/>
    </row>
    <row r="34" spans="2:109" x14ac:dyDescent="0.15">
      <c r="B34" s="330"/>
    </row>
    <row r="35" spans="2:109" x14ac:dyDescent="0.15">
      <c r="B35" s="330"/>
    </row>
    <row r="36" spans="2:109" x14ac:dyDescent="0.15">
      <c r="B36" s="330"/>
    </row>
    <row r="37" spans="2:109" x14ac:dyDescent="0.15">
      <c r="B37" s="330"/>
    </row>
    <row r="38" spans="2:109" x14ac:dyDescent="0.15">
      <c r="B38" s="330"/>
    </row>
    <row r="39" spans="2:109" x14ac:dyDescent="0.15">
      <c r="B39" s="332"/>
      <c r="C39" s="333"/>
      <c r="D39" s="333"/>
      <c r="E39" s="333"/>
      <c r="F39" s="333"/>
      <c r="G39" s="333"/>
      <c r="H39" s="333"/>
      <c r="I39" s="333"/>
      <c r="J39" s="333"/>
      <c r="K39" s="333"/>
      <c r="L39" s="333"/>
      <c r="M39" s="333"/>
      <c r="N39" s="333"/>
      <c r="O39" s="333"/>
      <c r="P39" s="333"/>
      <c r="Q39" s="333"/>
      <c r="R39" s="333"/>
      <c r="S39" s="333"/>
      <c r="T39" s="333"/>
      <c r="U39" s="333"/>
      <c r="V39" s="333"/>
      <c r="W39" s="333"/>
      <c r="X39" s="333"/>
      <c r="Y39" s="333"/>
      <c r="Z39" s="333"/>
      <c r="AA39" s="333"/>
      <c r="AB39" s="333"/>
      <c r="AC39" s="333"/>
      <c r="AD39" s="333"/>
      <c r="AE39" s="333"/>
      <c r="AF39" s="333"/>
      <c r="AG39" s="333"/>
      <c r="AH39" s="333"/>
      <c r="AI39" s="333"/>
      <c r="AJ39" s="333"/>
      <c r="AK39" s="333"/>
      <c r="AL39" s="333"/>
      <c r="AM39" s="333"/>
      <c r="AN39" s="333"/>
      <c r="AO39" s="333"/>
      <c r="AP39" s="333"/>
      <c r="AQ39" s="333"/>
      <c r="AR39" s="333"/>
      <c r="AS39" s="333"/>
      <c r="AT39" s="333"/>
      <c r="AU39" s="333"/>
      <c r="AV39" s="333"/>
      <c r="AW39" s="333"/>
      <c r="AX39" s="333"/>
      <c r="AY39" s="333"/>
      <c r="AZ39" s="333"/>
      <c r="BA39" s="333"/>
      <c r="BB39" s="333"/>
      <c r="BC39" s="333"/>
      <c r="BD39" s="333"/>
      <c r="BE39" s="333"/>
      <c r="BF39" s="333"/>
      <c r="BG39" s="333"/>
      <c r="BH39" s="333"/>
      <c r="BI39" s="333"/>
      <c r="BJ39" s="333"/>
      <c r="BK39" s="333"/>
      <c r="BL39" s="333"/>
      <c r="BM39" s="333"/>
      <c r="BN39" s="333"/>
      <c r="BO39" s="333"/>
      <c r="BP39" s="333"/>
      <c r="BQ39" s="333"/>
      <c r="BR39" s="333"/>
      <c r="BS39" s="333"/>
      <c r="BT39" s="333"/>
      <c r="BU39" s="333"/>
      <c r="BV39" s="333"/>
      <c r="BW39" s="333"/>
      <c r="BX39" s="333"/>
      <c r="BY39" s="333"/>
      <c r="BZ39" s="333"/>
      <c r="CA39" s="333"/>
      <c r="CB39" s="333"/>
      <c r="CC39" s="333"/>
      <c r="CD39" s="333"/>
      <c r="CE39" s="333"/>
      <c r="CF39" s="333"/>
      <c r="CG39" s="333"/>
      <c r="CH39" s="333"/>
      <c r="CI39" s="333"/>
      <c r="CJ39" s="333"/>
      <c r="CK39" s="333"/>
      <c r="CL39" s="333"/>
      <c r="CM39" s="333"/>
      <c r="CN39" s="333"/>
      <c r="CO39" s="333"/>
      <c r="CP39" s="333"/>
      <c r="CQ39" s="333"/>
      <c r="CR39" s="333"/>
      <c r="CS39" s="333"/>
      <c r="CT39" s="333"/>
      <c r="CU39" s="333"/>
      <c r="CV39" s="333"/>
      <c r="CW39" s="333"/>
      <c r="CX39" s="333"/>
      <c r="CY39" s="333"/>
      <c r="CZ39" s="333"/>
      <c r="DA39" s="333"/>
      <c r="DB39" s="333"/>
      <c r="DC39" s="333"/>
      <c r="DD39" s="334"/>
    </row>
    <row r="40" spans="2:109" x14ac:dyDescent="0.15">
      <c r="B40" s="335"/>
      <c r="DD40" s="335"/>
      <c r="DE40" s="323"/>
    </row>
    <row r="41" spans="2:109" ht="17.25" x14ac:dyDescent="0.15">
      <c r="B41" s="336" t="s">
        <v>546</v>
      </c>
      <c r="C41" s="326"/>
      <c r="D41" s="326"/>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6"/>
      <c r="BH41" s="326"/>
      <c r="BI41" s="326"/>
      <c r="BJ41" s="326"/>
      <c r="BK41" s="326"/>
      <c r="BL41" s="326"/>
      <c r="BM41" s="326"/>
      <c r="BN41" s="326"/>
      <c r="BO41" s="326"/>
      <c r="BP41" s="326"/>
      <c r="BQ41" s="326"/>
      <c r="BR41" s="326"/>
      <c r="BS41" s="326"/>
      <c r="BT41" s="326"/>
      <c r="BU41" s="326"/>
      <c r="BV41" s="326"/>
      <c r="BW41" s="326"/>
      <c r="BX41" s="326"/>
      <c r="BY41" s="326"/>
      <c r="BZ41" s="326"/>
      <c r="CA41" s="326"/>
      <c r="CB41" s="326"/>
      <c r="CC41" s="326"/>
      <c r="CD41" s="326"/>
      <c r="CE41" s="326"/>
      <c r="CF41" s="326"/>
      <c r="CG41" s="326"/>
      <c r="CH41" s="326"/>
      <c r="CI41" s="326"/>
      <c r="CJ41" s="326"/>
      <c r="CK41" s="326"/>
      <c r="CL41" s="326"/>
      <c r="CM41" s="326"/>
      <c r="CN41" s="326"/>
      <c r="CO41" s="326"/>
      <c r="CP41" s="326"/>
      <c r="CQ41" s="326"/>
      <c r="CR41" s="326"/>
      <c r="CS41" s="326"/>
      <c r="CT41" s="326"/>
      <c r="CU41" s="326"/>
      <c r="CV41" s="326"/>
      <c r="CW41" s="326"/>
      <c r="CX41" s="326"/>
      <c r="CY41" s="326"/>
      <c r="CZ41" s="326"/>
      <c r="DA41" s="326"/>
      <c r="DB41" s="326"/>
      <c r="DC41" s="326"/>
      <c r="DD41" s="328"/>
    </row>
    <row r="42" spans="2:109" x14ac:dyDescent="0.15">
      <c r="B42" s="330"/>
      <c r="G42" s="337"/>
      <c r="I42" s="338"/>
      <c r="J42" s="338"/>
      <c r="K42" s="338"/>
      <c r="AM42" s="337"/>
      <c r="AN42" s="337" t="s">
        <v>547</v>
      </c>
      <c r="AP42" s="338"/>
      <c r="AQ42" s="338"/>
      <c r="AR42" s="338"/>
      <c r="AY42" s="337"/>
      <c r="BA42" s="338"/>
      <c r="BB42" s="338"/>
      <c r="BC42" s="338"/>
      <c r="BK42" s="337"/>
      <c r="BM42" s="338"/>
      <c r="BN42" s="338"/>
      <c r="BO42" s="338"/>
      <c r="BW42" s="337"/>
      <c r="BY42" s="338"/>
      <c r="BZ42" s="338"/>
      <c r="CA42" s="338"/>
      <c r="CI42" s="337"/>
      <c r="CK42" s="338"/>
      <c r="CL42" s="338"/>
      <c r="CM42" s="338"/>
      <c r="CU42" s="337"/>
      <c r="CW42" s="338"/>
      <c r="CX42" s="338"/>
      <c r="CY42" s="338"/>
    </row>
    <row r="43" spans="2:109" ht="13.5" customHeight="1" x14ac:dyDescent="0.15">
      <c r="B43" s="330"/>
      <c r="AN43" s="1151" t="s">
        <v>557</v>
      </c>
      <c r="AO43" s="1142"/>
      <c r="AP43" s="1142"/>
      <c r="AQ43" s="1142"/>
      <c r="AR43" s="1142"/>
      <c r="AS43" s="1142"/>
      <c r="AT43" s="1142"/>
      <c r="AU43" s="1142"/>
      <c r="AV43" s="1142"/>
      <c r="AW43" s="1142"/>
      <c r="AX43" s="1142"/>
      <c r="AY43" s="1142"/>
      <c r="AZ43" s="1142"/>
      <c r="BA43" s="1142"/>
      <c r="BB43" s="1142"/>
      <c r="BC43" s="1142"/>
      <c r="BD43" s="1142"/>
      <c r="BE43" s="1142"/>
      <c r="BF43" s="1142"/>
      <c r="BG43" s="1142"/>
      <c r="BH43" s="1142"/>
      <c r="BI43" s="1142"/>
      <c r="BJ43" s="1142"/>
      <c r="BK43" s="1142"/>
      <c r="BL43" s="1142"/>
      <c r="BM43" s="1142"/>
      <c r="BN43" s="1142"/>
      <c r="BO43" s="1142"/>
      <c r="BP43" s="1142"/>
      <c r="BQ43" s="1142"/>
      <c r="BR43" s="1142"/>
      <c r="BS43" s="1142"/>
      <c r="BT43" s="1142"/>
      <c r="BU43" s="1142"/>
      <c r="BV43" s="1142"/>
      <c r="BW43" s="1142"/>
      <c r="BX43" s="1142"/>
      <c r="BY43" s="1142"/>
      <c r="BZ43" s="1142"/>
      <c r="CA43" s="1142"/>
      <c r="CB43" s="1142"/>
      <c r="CC43" s="1142"/>
      <c r="CD43" s="1142"/>
      <c r="CE43" s="1142"/>
      <c r="CF43" s="1142"/>
      <c r="CG43" s="1142"/>
      <c r="CH43" s="1142"/>
      <c r="CI43" s="1142"/>
      <c r="CJ43" s="1142"/>
      <c r="CK43" s="1142"/>
      <c r="CL43" s="1142"/>
      <c r="CM43" s="1142"/>
      <c r="CN43" s="1142"/>
      <c r="CO43" s="1142"/>
      <c r="CP43" s="1142"/>
      <c r="CQ43" s="1142"/>
      <c r="CR43" s="1142"/>
      <c r="CS43" s="1142"/>
      <c r="CT43" s="1142"/>
      <c r="CU43" s="1142"/>
      <c r="CV43" s="1142"/>
      <c r="CW43" s="1142"/>
      <c r="CX43" s="1142"/>
      <c r="CY43" s="1142"/>
      <c r="CZ43" s="1142"/>
      <c r="DA43" s="1142"/>
      <c r="DB43" s="1142"/>
      <c r="DC43" s="1143"/>
    </row>
    <row r="44" spans="2:109" x14ac:dyDescent="0.15">
      <c r="B44" s="330"/>
      <c r="AN44" s="1144"/>
      <c r="AO44" s="1145"/>
      <c r="AP44" s="1145"/>
      <c r="AQ44" s="1145"/>
      <c r="AR44" s="1145"/>
      <c r="AS44" s="1145"/>
      <c r="AT44" s="1145"/>
      <c r="AU44" s="1145"/>
      <c r="AV44" s="1145"/>
      <c r="AW44" s="1145"/>
      <c r="AX44" s="1145"/>
      <c r="AY44" s="1145"/>
      <c r="AZ44" s="1145"/>
      <c r="BA44" s="1145"/>
      <c r="BB44" s="1145"/>
      <c r="BC44" s="1145"/>
      <c r="BD44" s="1145"/>
      <c r="BE44" s="1145"/>
      <c r="BF44" s="1145"/>
      <c r="BG44" s="1145"/>
      <c r="BH44" s="1145"/>
      <c r="BI44" s="1145"/>
      <c r="BJ44" s="1145"/>
      <c r="BK44" s="1145"/>
      <c r="BL44" s="1145"/>
      <c r="BM44" s="1145"/>
      <c r="BN44" s="1145"/>
      <c r="BO44" s="1145"/>
      <c r="BP44" s="1145"/>
      <c r="BQ44" s="1145"/>
      <c r="BR44" s="1145"/>
      <c r="BS44" s="1145"/>
      <c r="BT44" s="1145"/>
      <c r="BU44" s="1145"/>
      <c r="BV44" s="1145"/>
      <c r="BW44" s="1145"/>
      <c r="BX44" s="1145"/>
      <c r="BY44" s="1145"/>
      <c r="BZ44" s="1145"/>
      <c r="CA44" s="1145"/>
      <c r="CB44" s="1145"/>
      <c r="CC44" s="1145"/>
      <c r="CD44" s="1145"/>
      <c r="CE44" s="1145"/>
      <c r="CF44" s="1145"/>
      <c r="CG44" s="1145"/>
      <c r="CH44" s="1145"/>
      <c r="CI44" s="1145"/>
      <c r="CJ44" s="1145"/>
      <c r="CK44" s="1145"/>
      <c r="CL44" s="1145"/>
      <c r="CM44" s="1145"/>
      <c r="CN44" s="1145"/>
      <c r="CO44" s="1145"/>
      <c r="CP44" s="1145"/>
      <c r="CQ44" s="1145"/>
      <c r="CR44" s="1145"/>
      <c r="CS44" s="1145"/>
      <c r="CT44" s="1145"/>
      <c r="CU44" s="1145"/>
      <c r="CV44" s="1145"/>
      <c r="CW44" s="1145"/>
      <c r="CX44" s="1145"/>
      <c r="CY44" s="1145"/>
      <c r="CZ44" s="1145"/>
      <c r="DA44" s="1145"/>
      <c r="DB44" s="1145"/>
      <c r="DC44" s="1146"/>
    </row>
    <row r="45" spans="2:109" x14ac:dyDescent="0.15">
      <c r="B45" s="330"/>
      <c r="AN45" s="1144"/>
      <c r="AO45" s="1145"/>
      <c r="AP45" s="1145"/>
      <c r="AQ45" s="1145"/>
      <c r="AR45" s="1145"/>
      <c r="AS45" s="1145"/>
      <c r="AT45" s="1145"/>
      <c r="AU45" s="1145"/>
      <c r="AV45" s="1145"/>
      <c r="AW45" s="1145"/>
      <c r="AX45" s="1145"/>
      <c r="AY45" s="1145"/>
      <c r="AZ45" s="1145"/>
      <c r="BA45" s="1145"/>
      <c r="BB45" s="1145"/>
      <c r="BC45" s="1145"/>
      <c r="BD45" s="1145"/>
      <c r="BE45" s="1145"/>
      <c r="BF45" s="1145"/>
      <c r="BG45" s="1145"/>
      <c r="BH45" s="1145"/>
      <c r="BI45" s="1145"/>
      <c r="BJ45" s="1145"/>
      <c r="BK45" s="1145"/>
      <c r="BL45" s="1145"/>
      <c r="BM45" s="1145"/>
      <c r="BN45" s="1145"/>
      <c r="BO45" s="1145"/>
      <c r="BP45" s="1145"/>
      <c r="BQ45" s="1145"/>
      <c r="BR45" s="1145"/>
      <c r="BS45" s="1145"/>
      <c r="BT45" s="1145"/>
      <c r="BU45" s="1145"/>
      <c r="BV45" s="1145"/>
      <c r="BW45" s="1145"/>
      <c r="BX45" s="1145"/>
      <c r="BY45" s="1145"/>
      <c r="BZ45" s="1145"/>
      <c r="CA45" s="1145"/>
      <c r="CB45" s="1145"/>
      <c r="CC45" s="1145"/>
      <c r="CD45" s="1145"/>
      <c r="CE45" s="1145"/>
      <c r="CF45" s="1145"/>
      <c r="CG45" s="1145"/>
      <c r="CH45" s="1145"/>
      <c r="CI45" s="1145"/>
      <c r="CJ45" s="1145"/>
      <c r="CK45" s="1145"/>
      <c r="CL45" s="1145"/>
      <c r="CM45" s="1145"/>
      <c r="CN45" s="1145"/>
      <c r="CO45" s="1145"/>
      <c r="CP45" s="1145"/>
      <c r="CQ45" s="1145"/>
      <c r="CR45" s="1145"/>
      <c r="CS45" s="1145"/>
      <c r="CT45" s="1145"/>
      <c r="CU45" s="1145"/>
      <c r="CV45" s="1145"/>
      <c r="CW45" s="1145"/>
      <c r="CX45" s="1145"/>
      <c r="CY45" s="1145"/>
      <c r="CZ45" s="1145"/>
      <c r="DA45" s="1145"/>
      <c r="DB45" s="1145"/>
      <c r="DC45" s="1146"/>
    </row>
    <row r="46" spans="2:109" x14ac:dyDescent="0.15">
      <c r="B46" s="330"/>
      <c r="AN46" s="1144"/>
      <c r="AO46" s="1145"/>
      <c r="AP46" s="1145"/>
      <c r="AQ46" s="1145"/>
      <c r="AR46" s="1145"/>
      <c r="AS46" s="1145"/>
      <c r="AT46" s="1145"/>
      <c r="AU46" s="1145"/>
      <c r="AV46" s="1145"/>
      <c r="AW46" s="1145"/>
      <c r="AX46" s="1145"/>
      <c r="AY46" s="1145"/>
      <c r="AZ46" s="1145"/>
      <c r="BA46" s="1145"/>
      <c r="BB46" s="1145"/>
      <c r="BC46" s="1145"/>
      <c r="BD46" s="1145"/>
      <c r="BE46" s="1145"/>
      <c r="BF46" s="1145"/>
      <c r="BG46" s="1145"/>
      <c r="BH46" s="1145"/>
      <c r="BI46" s="1145"/>
      <c r="BJ46" s="1145"/>
      <c r="BK46" s="1145"/>
      <c r="BL46" s="1145"/>
      <c r="BM46" s="1145"/>
      <c r="BN46" s="1145"/>
      <c r="BO46" s="1145"/>
      <c r="BP46" s="1145"/>
      <c r="BQ46" s="1145"/>
      <c r="BR46" s="1145"/>
      <c r="BS46" s="1145"/>
      <c r="BT46" s="1145"/>
      <c r="BU46" s="1145"/>
      <c r="BV46" s="1145"/>
      <c r="BW46" s="1145"/>
      <c r="BX46" s="1145"/>
      <c r="BY46" s="1145"/>
      <c r="BZ46" s="1145"/>
      <c r="CA46" s="1145"/>
      <c r="CB46" s="1145"/>
      <c r="CC46" s="1145"/>
      <c r="CD46" s="1145"/>
      <c r="CE46" s="1145"/>
      <c r="CF46" s="1145"/>
      <c r="CG46" s="1145"/>
      <c r="CH46" s="1145"/>
      <c r="CI46" s="1145"/>
      <c r="CJ46" s="1145"/>
      <c r="CK46" s="1145"/>
      <c r="CL46" s="1145"/>
      <c r="CM46" s="1145"/>
      <c r="CN46" s="1145"/>
      <c r="CO46" s="1145"/>
      <c r="CP46" s="1145"/>
      <c r="CQ46" s="1145"/>
      <c r="CR46" s="1145"/>
      <c r="CS46" s="1145"/>
      <c r="CT46" s="1145"/>
      <c r="CU46" s="1145"/>
      <c r="CV46" s="1145"/>
      <c r="CW46" s="1145"/>
      <c r="CX46" s="1145"/>
      <c r="CY46" s="1145"/>
      <c r="CZ46" s="1145"/>
      <c r="DA46" s="1145"/>
      <c r="DB46" s="1145"/>
      <c r="DC46" s="1146"/>
    </row>
    <row r="47" spans="2:109" x14ac:dyDescent="0.15">
      <c r="B47" s="330"/>
      <c r="AN47" s="1147"/>
      <c r="AO47" s="1148"/>
      <c r="AP47" s="1148"/>
      <c r="AQ47" s="1148"/>
      <c r="AR47" s="1148"/>
      <c r="AS47" s="1148"/>
      <c r="AT47" s="1148"/>
      <c r="AU47" s="1148"/>
      <c r="AV47" s="1148"/>
      <c r="AW47" s="1148"/>
      <c r="AX47" s="1148"/>
      <c r="AY47" s="1148"/>
      <c r="AZ47" s="1148"/>
      <c r="BA47" s="1148"/>
      <c r="BB47" s="1148"/>
      <c r="BC47" s="1148"/>
      <c r="BD47" s="1148"/>
      <c r="BE47" s="1148"/>
      <c r="BF47" s="1148"/>
      <c r="BG47" s="1148"/>
      <c r="BH47" s="1148"/>
      <c r="BI47" s="1148"/>
      <c r="BJ47" s="1148"/>
      <c r="BK47" s="1148"/>
      <c r="BL47" s="1148"/>
      <c r="BM47" s="1148"/>
      <c r="BN47" s="1148"/>
      <c r="BO47" s="1148"/>
      <c r="BP47" s="1148"/>
      <c r="BQ47" s="1148"/>
      <c r="BR47" s="1148"/>
      <c r="BS47" s="1148"/>
      <c r="BT47" s="1148"/>
      <c r="BU47" s="1148"/>
      <c r="BV47" s="1148"/>
      <c r="BW47" s="1148"/>
      <c r="BX47" s="1148"/>
      <c r="BY47" s="1148"/>
      <c r="BZ47" s="1148"/>
      <c r="CA47" s="1148"/>
      <c r="CB47" s="1148"/>
      <c r="CC47" s="1148"/>
      <c r="CD47" s="1148"/>
      <c r="CE47" s="1148"/>
      <c r="CF47" s="1148"/>
      <c r="CG47" s="1148"/>
      <c r="CH47" s="1148"/>
      <c r="CI47" s="1148"/>
      <c r="CJ47" s="1148"/>
      <c r="CK47" s="1148"/>
      <c r="CL47" s="1148"/>
      <c r="CM47" s="1148"/>
      <c r="CN47" s="1148"/>
      <c r="CO47" s="1148"/>
      <c r="CP47" s="1148"/>
      <c r="CQ47" s="1148"/>
      <c r="CR47" s="1148"/>
      <c r="CS47" s="1148"/>
      <c r="CT47" s="1148"/>
      <c r="CU47" s="1148"/>
      <c r="CV47" s="1148"/>
      <c r="CW47" s="1148"/>
      <c r="CX47" s="1148"/>
      <c r="CY47" s="1148"/>
      <c r="CZ47" s="1148"/>
      <c r="DA47" s="1148"/>
      <c r="DB47" s="1148"/>
      <c r="DC47" s="1149"/>
    </row>
    <row r="48" spans="2:109" x14ac:dyDescent="0.15">
      <c r="B48" s="330"/>
      <c r="H48" s="339"/>
      <c r="I48" s="339"/>
      <c r="J48" s="339"/>
      <c r="AN48" s="339"/>
      <c r="AO48" s="339"/>
      <c r="AP48" s="339"/>
      <c r="AZ48" s="339"/>
      <c r="BA48" s="339"/>
      <c r="BB48" s="339"/>
      <c r="BL48" s="339"/>
      <c r="BM48" s="339"/>
      <c r="BN48" s="339"/>
      <c r="BX48" s="339"/>
      <c r="BY48" s="339"/>
      <c r="BZ48" s="339"/>
      <c r="CJ48" s="339"/>
      <c r="CK48" s="339"/>
      <c r="CL48" s="339"/>
      <c r="CV48" s="339"/>
      <c r="CW48" s="339"/>
      <c r="CX48" s="339"/>
    </row>
    <row r="49" spans="1:109" x14ac:dyDescent="0.15">
      <c r="B49" s="330"/>
      <c r="AN49" s="323" t="s">
        <v>548</v>
      </c>
    </row>
    <row r="50" spans="1:109" x14ac:dyDescent="0.15">
      <c r="B50" s="330"/>
      <c r="G50" s="1135"/>
      <c r="H50" s="1135"/>
      <c r="I50" s="1135"/>
      <c r="J50" s="1135"/>
      <c r="K50" s="340"/>
      <c r="L50" s="340"/>
      <c r="M50" s="341"/>
      <c r="N50" s="341"/>
      <c r="AN50" s="1138"/>
      <c r="AO50" s="1139"/>
      <c r="AP50" s="1139"/>
      <c r="AQ50" s="1139"/>
      <c r="AR50" s="1139"/>
      <c r="AS50" s="1139"/>
      <c r="AT50" s="1139"/>
      <c r="AU50" s="1139"/>
      <c r="AV50" s="1139"/>
      <c r="AW50" s="1139"/>
      <c r="AX50" s="1139"/>
      <c r="AY50" s="1139"/>
      <c r="AZ50" s="1139"/>
      <c r="BA50" s="1139"/>
      <c r="BB50" s="1139"/>
      <c r="BC50" s="1139"/>
      <c r="BD50" s="1139"/>
      <c r="BE50" s="1139"/>
      <c r="BF50" s="1139"/>
      <c r="BG50" s="1139"/>
      <c r="BH50" s="1139"/>
      <c r="BI50" s="1139"/>
      <c r="BJ50" s="1139"/>
      <c r="BK50" s="1139"/>
      <c r="BL50" s="1139"/>
      <c r="BM50" s="1139"/>
      <c r="BN50" s="1139"/>
      <c r="BO50" s="1140"/>
      <c r="BP50" s="1134" t="s">
        <v>524</v>
      </c>
      <c r="BQ50" s="1134"/>
      <c r="BR50" s="1134"/>
      <c r="BS50" s="1134"/>
      <c r="BT50" s="1134"/>
      <c r="BU50" s="1134"/>
      <c r="BV50" s="1134"/>
      <c r="BW50" s="1134"/>
      <c r="BX50" s="1134" t="s">
        <v>525</v>
      </c>
      <c r="BY50" s="1134"/>
      <c r="BZ50" s="1134"/>
      <c r="CA50" s="1134"/>
      <c r="CB50" s="1134"/>
      <c r="CC50" s="1134"/>
      <c r="CD50" s="1134"/>
      <c r="CE50" s="1134"/>
      <c r="CF50" s="1134" t="s">
        <v>417</v>
      </c>
      <c r="CG50" s="1134"/>
      <c r="CH50" s="1134"/>
      <c r="CI50" s="1134"/>
      <c r="CJ50" s="1134"/>
      <c r="CK50" s="1134"/>
      <c r="CL50" s="1134"/>
      <c r="CM50" s="1134"/>
      <c r="CN50" s="1134" t="s">
        <v>526</v>
      </c>
      <c r="CO50" s="1134"/>
      <c r="CP50" s="1134"/>
      <c r="CQ50" s="1134"/>
      <c r="CR50" s="1134"/>
      <c r="CS50" s="1134"/>
      <c r="CT50" s="1134"/>
      <c r="CU50" s="1134"/>
      <c r="CV50" s="1134" t="s">
        <v>527</v>
      </c>
      <c r="CW50" s="1134"/>
      <c r="CX50" s="1134"/>
      <c r="CY50" s="1134"/>
      <c r="CZ50" s="1134"/>
      <c r="DA50" s="1134"/>
      <c r="DB50" s="1134"/>
      <c r="DC50" s="1134"/>
    </row>
    <row r="51" spans="1:109" ht="13.5" customHeight="1" x14ac:dyDescent="0.15">
      <c r="B51" s="330"/>
      <c r="G51" s="1137"/>
      <c r="H51" s="1137"/>
      <c r="I51" s="1150"/>
      <c r="J51" s="1150"/>
      <c r="K51" s="1136"/>
      <c r="L51" s="1136"/>
      <c r="M51" s="1136"/>
      <c r="N51" s="1136"/>
      <c r="AM51" s="339"/>
      <c r="AN51" s="1132" t="s">
        <v>549</v>
      </c>
      <c r="AO51" s="1132"/>
      <c r="AP51" s="1132"/>
      <c r="AQ51" s="1132"/>
      <c r="AR51" s="1132"/>
      <c r="AS51" s="1132"/>
      <c r="AT51" s="1132"/>
      <c r="AU51" s="1132"/>
      <c r="AV51" s="1132"/>
      <c r="AW51" s="1132"/>
      <c r="AX51" s="1132"/>
      <c r="AY51" s="1132"/>
      <c r="AZ51" s="1132"/>
      <c r="BA51" s="1132"/>
      <c r="BB51" s="1132" t="s">
        <v>550</v>
      </c>
      <c r="BC51" s="1132"/>
      <c r="BD51" s="1132"/>
      <c r="BE51" s="1132"/>
      <c r="BF51" s="1132"/>
      <c r="BG51" s="1132"/>
      <c r="BH51" s="1132"/>
      <c r="BI51" s="1132"/>
      <c r="BJ51" s="1132"/>
      <c r="BK51" s="1132"/>
      <c r="BL51" s="1132"/>
      <c r="BM51" s="1132"/>
      <c r="BN51" s="1132"/>
      <c r="BO51" s="1132"/>
      <c r="BP51" s="1129">
        <v>109.8</v>
      </c>
      <c r="BQ51" s="1129"/>
      <c r="BR51" s="1129"/>
      <c r="BS51" s="1129"/>
      <c r="BT51" s="1129"/>
      <c r="BU51" s="1129"/>
      <c r="BV51" s="1129"/>
      <c r="BW51" s="1129"/>
      <c r="BX51" s="1129">
        <v>112.5</v>
      </c>
      <c r="BY51" s="1129"/>
      <c r="BZ51" s="1129"/>
      <c r="CA51" s="1129"/>
      <c r="CB51" s="1129"/>
      <c r="CC51" s="1129"/>
      <c r="CD51" s="1129"/>
      <c r="CE51" s="1129"/>
      <c r="CF51" s="1129">
        <v>120.8</v>
      </c>
      <c r="CG51" s="1129"/>
      <c r="CH51" s="1129"/>
      <c r="CI51" s="1129"/>
      <c r="CJ51" s="1129"/>
      <c r="CK51" s="1129"/>
      <c r="CL51" s="1129"/>
      <c r="CM51" s="1129"/>
      <c r="CN51" s="1129">
        <v>115.6</v>
      </c>
      <c r="CO51" s="1129"/>
      <c r="CP51" s="1129"/>
      <c r="CQ51" s="1129"/>
      <c r="CR51" s="1129"/>
      <c r="CS51" s="1129"/>
      <c r="CT51" s="1129"/>
      <c r="CU51" s="1129"/>
      <c r="CV51" s="1129">
        <v>99.1</v>
      </c>
      <c r="CW51" s="1129"/>
      <c r="CX51" s="1129"/>
      <c r="CY51" s="1129"/>
      <c r="CZ51" s="1129"/>
      <c r="DA51" s="1129"/>
      <c r="DB51" s="1129"/>
      <c r="DC51" s="1129"/>
    </row>
    <row r="52" spans="1:109" x14ac:dyDescent="0.15">
      <c r="B52" s="330"/>
      <c r="G52" s="1137"/>
      <c r="H52" s="1137"/>
      <c r="I52" s="1150"/>
      <c r="J52" s="1150"/>
      <c r="K52" s="1136"/>
      <c r="L52" s="1136"/>
      <c r="M52" s="1136"/>
      <c r="N52" s="1136"/>
      <c r="AM52" s="339"/>
      <c r="AN52" s="1132"/>
      <c r="AO52" s="1132"/>
      <c r="AP52" s="1132"/>
      <c r="AQ52" s="1132"/>
      <c r="AR52" s="1132"/>
      <c r="AS52" s="1132"/>
      <c r="AT52" s="1132"/>
      <c r="AU52" s="1132"/>
      <c r="AV52" s="1132"/>
      <c r="AW52" s="1132"/>
      <c r="AX52" s="1132"/>
      <c r="AY52" s="1132"/>
      <c r="AZ52" s="1132"/>
      <c r="BA52" s="1132"/>
      <c r="BB52" s="1132"/>
      <c r="BC52" s="1132"/>
      <c r="BD52" s="1132"/>
      <c r="BE52" s="1132"/>
      <c r="BF52" s="1132"/>
      <c r="BG52" s="1132"/>
      <c r="BH52" s="1132"/>
      <c r="BI52" s="1132"/>
      <c r="BJ52" s="1132"/>
      <c r="BK52" s="1132"/>
      <c r="BL52" s="1132"/>
      <c r="BM52" s="1132"/>
      <c r="BN52" s="1132"/>
      <c r="BO52" s="1132"/>
      <c r="BP52" s="1129"/>
      <c r="BQ52" s="1129"/>
      <c r="BR52" s="1129"/>
      <c r="BS52" s="1129"/>
      <c r="BT52" s="1129"/>
      <c r="BU52" s="1129"/>
      <c r="BV52" s="1129"/>
      <c r="BW52" s="1129"/>
      <c r="BX52" s="1129"/>
      <c r="BY52" s="1129"/>
      <c r="BZ52" s="1129"/>
      <c r="CA52" s="1129"/>
      <c r="CB52" s="1129"/>
      <c r="CC52" s="1129"/>
      <c r="CD52" s="1129"/>
      <c r="CE52" s="1129"/>
      <c r="CF52" s="1129"/>
      <c r="CG52" s="1129"/>
      <c r="CH52" s="1129"/>
      <c r="CI52" s="1129"/>
      <c r="CJ52" s="1129"/>
      <c r="CK52" s="1129"/>
      <c r="CL52" s="1129"/>
      <c r="CM52" s="1129"/>
      <c r="CN52" s="1129"/>
      <c r="CO52" s="1129"/>
      <c r="CP52" s="1129"/>
      <c r="CQ52" s="1129"/>
      <c r="CR52" s="1129"/>
      <c r="CS52" s="1129"/>
      <c r="CT52" s="1129"/>
      <c r="CU52" s="1129"/>
      <c r="CV52" s="1129"/>
      <c r="CW52" s="1129"/>
      <c r="CX52" s="1129"/>
      <c r="CY52" s="1129"/>
      <c r="CZ52" s="1129"/>
      <c r="DA52" s="1129"/>
      <c r="DB52" s="1129"/>
      <c r="DC52" s="1129"/>
    </row>
    <row r="53" spans="1:109" x14ac:dyDescent="0.15">
      <c r="A53" s="338"/>
      <c r="B53" s="330"/>
      <c r="G53" s="1137"/>
      <c r="H53" s="1137"/>
      <c r="I53" s="1135"/>
      <c r="J53" s="1135"/>
      <c r="K53" s="1136"/>
      <c r="L53" s="1136"/>
      <c r="M53" s="1136"/>
      <c r="N53" s="1136"/>
      <c r="AM53" s="339"/>
      <c r="AN53" s="1132"/>
      <c r="AO53" s="1132"/>
      <c r="AP53" s="1132"/>
      <c r="AQ53" s="1132"/>
      <c r="AR53" s="1132"/>
      <c r="AS53" s="1132"/>
      <c r="AT53" s="1132"/>
      <c r="AU53" s="1132"/>
      <c r="AV53" s="1132"/>
      <c r="AW53" s="1132"/>
      <c r="AX53" s="1132"/>
      <c r="AY53" s="1132"/>
      <c r="AZ53" s="1132"/>
      <c r="BA53" s="1132"/>
      <c r="BB53" s="1132" t="s">
        <v>551</v>
      </c>
      <c r="BC53" s="1132"/>
      <c r="BD53" s="1132"/>
      <c r="BE53" s="1132"/>
      <c r="BF53" s="1132"/>
      <c r="BG53" s="1132"/>
      <c r="BH53" s="1132"/>
      <c r="BI53" s="1132"/>
      <c r="BJ53" s="1132"/>
      <c r="BK53" s="1132"/>
      <c r="BL53" s="1132"/>
      <c r="BM53" s="1132"/>
      <c r="BN53" s="1132"/>
      <c r="BO53" s="1132"/>
      <c r="BP53" s="1129">
        <v>50</v>
      </c>
      <c r="BQ53" s="1129"/>
      <c r="BR53" s="1129"/>
      <c r="BS53" s="1129"/>
      <c r="BT53" s="1129"/>
      <c r="BU53" s="1129"/>
      <c r="BV53" s="1129"/>
      <c r="BW53" s="1129"/>
      <c r="BX53" s="1129">
        <v>50.4</v>
      </c>
      <c r="BY53" s="1129"/>
      <c r="BZ53" s="1129"/>
      <c r="CA53" s="1129"/>
      <c r="CB53" s="1129"/>
      <c r="CC53" s="1129"/>
      <c r="CD53" s="1129"/>
      <c r="CE53" s="1129"/>
      <c r="CF53" s="1129">
        <v>51.6</v>
      </c>
      <c r="CG53" s="1129"/>
      <c r="CH53" s="1129"/>
      <c r="CI53" s="1129"/>
      <c r="CJ53" s="1129"/>
      <c r="CK53" s="1129"/>
      <c r="CL53" s="1129"/>
      <c r="CM53" s="1129"/>
      <c r="CN53" s="1129">
        <v>53</v>
      </c>
      <c r="CO53" s="1129"/>
      <c r="CP53" s="1129"/>
      <c r="CQ53" s="1129"/>
      <c r="CR53" s="1129"/>
      <c r="CS53" s="1129"/>
      <c r="CT53" s="1129"/>
      <c r="CU53" s="1129"/>
      <c r="CV53" s="1129">
        <v>54.9</v>
      </c>
      <c r="CW53" s="1129"/>
      <c r="CX53" s="1129"/>
      <c r="CY53" s="1129"/>
      <c r="CZ53" s="1129"/>
      <c r="DA53" s="1129"/>
      <c r="DB53" s="1129"/>
      <c r="DC53" s="1129"/>
    </row>
    <row r="54" spans="1:109" x14ac:dyDescent="0.15">
      <c r="A54" s="338"/>
      <c r="B54" s="330"/>
      <c r="G54" s="1137"/>
      <c r="H54" s="1137"/>
      <c r="I54" s="1135"/>
      <c r="J54" s="1135"/>
      <c r="K54" s="1136"/>
      <c r="L54" s="1136"/>
      <c r="M54" s="1136"/>
      <c r="N54" s="1136"/>
      <c r="AM54" s="339"/>
      <c r="AN54" s="1132"/>
      <c r="AO54" s="1132"/>
      <c r="AP54" s="1132"/>
      <c r="AQ54" s="1132"/>
      <c r="AR54" s="1132"/>
      <c r="AS54" s="1132"/>
      <c r="AT54" s="1132"/>
      <c r="AU54" s="1132"/>
      <c r="AV54" s="1132"/>
      <c r="AW54" s="1132"/>
      <c r="AX54" s="1132"/>
      <c r="AY54" s="1132"/>
      <c r="AZ54" s="1132"/>
      <c r="BA54" s="1132"/>
      <c r="BB54" s="1132"/>
      <c r="BC54" s="1132"/>
      <c r="BD54" s="1132"/>
      <c r="BE54" s="1132"/>
      <c r="BF54" s="1132"/>
      <c r="BG54" s="1132"/>
      <c r="BH54" s="1132"/>
      <c r="BI54" s="1132"/>
      <c r="BJ54" s="1132"/>
      <c r="BK54" s="1132"/>
      <c r="BL54" s="1132"/>
      <c r="BM54" s="1132"/>
      <c r="BN54" s="1132"/>
      <c r="BO54" s="1132"/>
      <c r="BP54" s="1129"/>
      <c r="BQ54" s="1129"/>
      <c r="BR54" s="1129"/>
      <c r="BS54" s="1129"/>
      <c r="BT54" s="1129"/>
      <c r="BU54" s="1129"/>
      <c r="BV54" s="1129"/>
      <c r="BW54" s="1129"/>
      <c r="BX54" s="1129"/>
      <c r="BY54" s="1129"/>
      <c r="BZ54" s="1129"/>
      <c r="CA54" s="1129"/>
      <c r="CB54" s="1129"/>
      <c r="CC54" s="1129"/>
      <c r="CD54" s="1129"/>
      <c r="CE54" s="1129"/>
      <c r="CF54" s="1129"/>
      <c r="CG54" s="1129"/>
      <c r="CH54" s="1129"/>
      <c r="CI54" s="1129"/>
      <c r="CJ54" s="1129"/>
      <c r="CK54" s="1129"/>
      <c r="CL54" s="1129"/>
      <c r="CM54" s="1129"/>
      <c r="CN54" s="1129"/>
      <c r="CO54" s="1129"/>
      <c r="CP54" s="1129"/>
      <c r="CQ54" s="1129"/>
      <c r="CR54" s="1129"/>
      <c r="CS54" s="1129"/>
      <c r="CT54" s="1129"/>
      <c r="CU54" s="1129"/>
      <c r="CV54" s="1129"/>
      <c r="CW54" s="1129"/>
      <c r="CX54" s="1129"/>
      <c r="CY54" s="1129"/>
      <c r="CZ54" s="1129"/>
      <c r="DA54" s="1129"/>
      <c r="DB54" s="1129"/>
      <c r="DC54" s="1129"/>
    </row>
    <row r="55" spans="1:109" x14ac:dyDescent="0.15">
      <c r="A55" s="338"/>
      <c r="B55" s="330"/>
      <c r="G55" s="1135"/>
      <c r="H55" s="1135"/>
      <c r="I55" s="1135"/>
      <c r="J55" s="1135"/>
      <c r="K55" s="1136"/>
      <c r="L55" s="1136"/>
      <c r="M55" s="1136"/>
      <c r="N55" s="1136"/>
      <c r="AN55" s="1134" t="s">
        <v>552</v>
      </c>
      <c r="AO55" s="1134"/>
      <c r="AP55" s="1134"/>
      <c r="AQ55" s="1134"/>
      <c r="AR55" s="1134"/>
      <c r="AS55" s="1134"/>
      <c r="AT55" s="1134"/>
      <c r="AU55" s="1134"/>
      <c r="AV55" s="1134"/>
      <c r="AW55" s="1134"/>
      <c r="AX55" s="1134"/>
      <c r="AY55" s="1134"/>
      <c r="AZ55" s="1134"/>
      <c r="BA55" s="1134"/>
      <c r="BB55" s="1132" t="s">
        <v>550</v>
      </c>
      <c r="BC55" s="1132"/>
      <c r="BD55" s="1132"/>
      <c r="BE55" s="1132"/>
      <c r="BF55" s="1132"/>
      <c r="BG55" s="1132"/>
      <c r="BH55" s="1132"/>
      <c r="BI55" s="1132"/>
      <c r="BJ55" s="1132"/>
      <c r="BK55" s="1132"/>
      <c r="BL55" s="1132"/>
      <c r="BM55" s="1132"/>
      <c r="BN55" s="1132"/>
      <c r="BO55" s="1132"/>
      <c r="BP55" s="1129">
        <v>13</v>
      </c>
      <c r="BQ55" s="1129"/>
      <c r="BR55" s="1129"/>
      <c r="BS55" s="1129"/>
      <c r="BT55" s="1129"/>
      <c r="BU55" s="1129"/>
      <c r="BV55" s="1129"/>
      <c r="BW55" s="1129"/>
      <c r="BX55" s="1129">
        <v>21</v>
      </c>
      <c r="BY55" s="1129"/>
      <c r="BZ55" s="1129"/>
      <c r="CA55" s="1129"/>
      <c r="CB55" s="1129"/>
      <c r="CC55" s="1129"/>
      <c r="CD55" s="1129"/>
      <c r="CE55" s="1129"/>
      <c r="CF55" s="1129">
        <v>20.2</v>
      </c>
      <c r="CG55" s="1129"/>
      <c r="CH55" s="1129"/>
      <c r="CI55" s="1129"/>
      <c r="CJ55" s="1129"/>
      <c r="CK55" s="1129"/>
      <c r="CL55" s="1129"/>
      <c r="CM55" s="1129"/>
      <c r="CN55" s="1129">
        <v>18.3</v>
      </c>
      <c r="CO55" s="1129"/>
      <c r="CP55" s="1129"/>
      <c r="CQ55" s="1129"/>
      <c r="CR55" s="1129"/>
      <c r="CS55" s="1129"/>
      <c r="CT55" s="1129"/>
      <c r="CU55" s="1129"/>
      <c r="CV55" s="1129">
        <v>20.3</v>
      </c>
      <c r="CW55" s="1129"/>
      <c r="CX55" s="1129"/>
      <c r="CY55" s="1129"/>
      <c r="CZ55" s="1129"/>
      <c r="DA55" s="1129"/>
      <c r="DB55" s="1129"/>
      <c r="DC55" s="1129"/>
    </row>
    <row r="56" spans="1:109" x14ac:dyDescent="0.15">
      <c r="A56" s="338"/>
      <c r="B56" s="330"/>
      <c r="G56" s="1135"/>
      <c r="H56" s="1135"/>
      <c r="I56" s="1135"/>
      <c r="J56" s="1135"/>
      <c r="K56" s="1136"/>
      <c r="L56" s="1136"/>
      <c r="M56" s="1136"/>
      <c r="N56" s="1136"/>
      <c r="AN56" s="1134"/>
      <c r="AO56" s="1134"/>
      <c r="AP56" s="1134"/>
      <c r="AQ56" s="1134"/>
      <c r="AR56" s="1134"/>
      <c r="AS56" s="1134"/>
      <c r="AT56" s="1134"/>
      <c r="AU56" s="1134"/>
      <c r="AV56" s="1134"/>
      <c r="AW56" s="1134"/>
      <c r="AX56" s="1134"/>
      <c r="AY56" s="1134"/>
      <c r="AZ56" s="1134"/>
      <c r="BA56" s="1134"/>
      <c r="BB56" s="1132"/>
      <c r="BC56" s="1132"/>
      <c r="BD56" s="1132"/>
      <c r="BE56" s="1132"/>
      <c r="BF56" s="1132"/>
      <c r="BG56" s="1132"/>
      <c r="BH56" s="1132"/>
      <c r="BI56" s="1132"/>
      <c r="BJ56" s="1132"/>
      <c r="BK56" s="1132"/>
      <c r="BL56" s="1132"/>
      <c r="BM56" s="1132"/>
      <c r="BN56" s="1132"/>
      <c r="BO56" s="1132"/>
      <c r="BP56" s="1129"/>
      <c r="BQ56" s="1129"/>
      <c r="BR56" s="1129"/>
      <c r="BS56" s="1129"/>
      <c r="BT56" s="1129"/>
      <c r="BU56" s="1129"/>
      <c r="BV56" s="1129"/>
      <c r="BW56" s="1129"/>
      <c r="BX56" s="1129"/>
      <c r="BY56" s="1129"/>
      <c r="BZ56" s="1129"/>
      <c r="CA56" s="1129"/>
      <c r="CB56" s="1129"/>
      <c r="CC56" s="1129"/>
      <c r="CD56" s="1129"/>
      <c r="CE56" s="1129"/>
      <c r="CF56" s="1129"/>
      <c r="CG56" s="1129"/>
      <c r="CH56" s="1129"/>
      <c r="CI56" s="1129"/>
      <c r="CJ56" s="1129"/>
      <c r="CK56" s="1129"/>
      <c r="CL56" s="1129"/>
      <c r="CM56" s="1129"/>
      <c r="CN56" s="1129"/>
      <c r="CO56" s="1129"/>
      <c r="CP56" s="1129"/>
      <c r="CQ56" s="1129"/>
      <c r="CR56" s="1129"/>
      <c r="CS56" s="1129"/>
      <c r="CT56" s="1129"/>
      <c r="CU56" s="1129"/>
      <c r="CV56" s="1129"/>
      <c r="CW56" s="1129"/>
      <c r="CX56" s="1129"/>
      <c r="CY56" s="1129"/>
      <c r="CZ56" s="1129"/>
      <c r="DA56" s="1129"/>
      <c r="DB56" s="1129"/>
      <c r="DC56" s="1129"/>
    </row>
    <row r="57" spans="1:109" s="338" customFormat="1" x14ac:dyDescent="0.15">
      <c r="B57" s="342"/>
      <c r="G57" s="1135"/>
      <c r="H57" s="1135"/>
      <c r="I57" s="1130"/>
      <c r="J57" s="1130"/>
      <c r="K57" s="1136"/>
      <c r="L57" s="1136"/>
      <c r="M57" s="1136"/>
      <c r="N57" s="1136"/>
      <c r="AM57" s="323"/>
      <c r="AN57" s="1134"/>
      <c r="AO57" s="1134"/>
      <c r="AP57" s="1134"/>
      <c r="AQ57" s="1134"/>
      <c r="AR57" s="1134"/>
      <c r="AS57" s="1134"/>
      <c r="AT57" s="1134"/>
      <c r="AU57" s="1134"/>
      <c r="AV57" s="1134"/>
      <c r="AW57" s="1134"/>
      <c r="AX57" s="1134"/>
      <c r="AY57" s="1134"/>
      <c r="AZ57" s="1134"/>
      <c r="BA57" s="1134"/>
      <c r="BB57" s="1132" t="s">
        <v>551</v>
      </c>
      <c r="BC57" s="1132"/>
      <c r="BD57" s="1132"/>
      <c r="BE57" s="1132"/>
      <c r="BF57" s="1132"/>
      <c r="BG57" s="1132"/>
      <c r="BH57" s="1132"/>
      <c r="BI57" s="1132"/>
      <c r="BJ57" s="1132"/>
      <c r="BK57" s="1132"/>
      <c r="BL57" s="1132"/>
      <c r="BM57" s="1132"/>
      <c r="BN57" s="1132"/>
      <c r="BO57" s="1132"/>
      <c r="BP57" s="1129">
        <v>53.4</v>
      </c>
      <c r="BQ57" s="1129"/>
      <c r="BR57" s="1129"/>
      <c r="BS57" s="1129"/>
      <c r="BT57" s="1129"/>
      <c r="BU57" s="1129"/>
      <c r="BV57" s="1129"/>
      <c r="BW57" s="1129"/>
      <c r="BX57" s="1129">
        <v>56.1</v>
      </c>
      <c r="BY57" s="1129"/>
      <c r="BZ57" s="1129"/>
      <c r="CA57" s="1129"/>
      <c r="CB57" s="1129"/>
      <c r="CC57" s="1129"/>
      <c r="CD57" s="1129"/>
      <c r="CE57" s="1129"/>
      <c r="CF57" s="1129">
        <v>58.1</v>
      </c>
      <c r="CG57" s="1129"/>
      <c r="CH57" s="1129"/>
      <c r="CI57" s="1129"/>
      <c r="CJ57" s="1129"/>
      <c r="CK57" s="1129"/>
      <c r="CL57" s="1129"/>
      <c r="CM57" s="1129"/>
      <c r="CN57" s="1129">
        <v>59.4</v>
      </c>
      <c r="CO57" s="1129"/>
      <c r="CP57" s="1129"/>
      <c r="CQ57" s="1129"/>
      <c r="CR57" s="1129"/>
      <c r="CS57" s="1129"/>
      <c r="CT57" s="1129"/>
      <c r="CU57" s="1129"/>
      <c r="CV57" s="1129">
        <v>60.7</v>
      </c>
      <c r="CW57" s="1129"/>
      <c r="CX57" s="1129"/>
      <c r="CY57" s="1129"/>
      <c r="CZ57" s="1129"/>
      <c r="DA57" s="1129"/>
      <c r="DB57" s="1129"/>
      <c r="DC57" s="1129"/>
      <c r="DD57" s="343"/>
      <c r="DE57" s="342"/>
    </row>
    <row r="58" spans="1:109" s="338" customFormat="1" x14ac:dyDescent="0.15">
      <c r="A58" s="323"/>
      <c r="B58" s="342"/>
      <c r="G58" s="1135"/>
      <c r="H58" s="1135"/>
      <c r="I58" s="1130"/>
      <c r="J58" s="1130"/>
      <c r="K58" s="1136"/>
      <c r="L58" s="1136"/>
      <c r="M58" s="1136"/>
      <c r="N58" s="1136"/>
      <c r="AM58" s="323"/>
      <c r="AN58" s="1134"/>
      <c r="AO58" s="1134"/>
      <c r="AP58" s="1134"/>
      <c r="AQ58" s="1134"/>
      <c r="AR58" s="1134"/>
      <c r="AS58" s="1134"/>
      <c r="AT58" s="1134"/>
      <c r="AU58" s="1134"/>
      <c r="AV58" s="1134"/>
      <c r="AW58" s="1134"/>
      <c r="AX58" s="1134"/>
      <c r="AY58" s="1134"/>
      <c r="AZ58" s="1134"/>
      <c r="BA58" s="1134"/>
      <c r="BB58" s="1132"/>
      <c r="BC58" s="1132"/>
      <c r="BD58" s="1132"/>
      <c r="BE58" s="1132"/>
      <c r="BF58" s="1132"/>
      <c r="BG58" s="1132"/>
      <c r="BH58" s="1132"/>
      <c r="BI58" s="1132"/>
      <c r="BJ58" s="1132"/>
      <c r="BK58" s="1132"/>
      <c r="BL58" s="1132"/>
      <c r="BM58" s="1132"/>
      <c r="BN58" s="1132"/>
      <c r="BO58" s="1132"/>
      <c r="BP58" s="1129"/>
      <c r="BQ58" s="1129"/>
      <c r="BR58" s="1129"/>
      <c r="BS58" s="1129"/>
      <c r="BT58" s="1129"/>
      <c r="BU58" s="1129"/>
      <c r="BV58" s="1129"/>
      <c r="BW58" s="1129"/>
      <c r="BX58" s="1129"/>
      <c r="BY58" s="1129"/>
      <c r="BZ58" s="1129"/>
      <c r="CA58" s="1129"/>
      <c r="CB58" s="1129"/>
      <c r="CC58" s="1129"/>
      <c r="CD58" s="1129"/>
      <c r="CE58" s="1129"/>
      <c r="CF58" s="1129"/>
      <c r="CG58" s="1129"/>
      <c r="CH58" s="1129"/>
      <c r="CI58" s="1129"/>
      <c r="CJ58" s="1129"/>
      <c r="CK58" s="1129"/>
      <c r="CL58" s="1129"/>
      <c r="CM58" s="1129"/>
      <c r="CN58" s="1129"/>
      <c r="CO58" s="1129"/>
      <c r="CP58" s="1129"/>
      <c r="CQ58" s="1129"/>
      <c r="CR58" s="1129"/>
      <c r="CS58" s="1129"/>
      <c r="CT58" s="1129"/>
      <c r="CU58" s="1129"/>
      <c r="CV58" s="1129"/>
      <c r="CW58" s="1129"/>
      <c r="CX58" s="1129"/>
      <c r="CY58" s="1129"/>
      <c r="CZ58" s="1129"/>
      <c r="DA58" s="1129"/>
      <c r="DB58" s="1129"/>
      <c r="DC58" s="1129"/>
      <c r="DD58" s="343"/>
      <c r="DE58" s="342"/>
    </row>
    <row r="59" spans="1:109" s="338" customFormat="1" x14ac:dyDescent="0.15">
      <c r="A59" s="323"/>
      <c r="B59" s="342"/>
      <c r="K59" s="344"/>
      <c r="L59" s="344"/>
      <c r="M59" s="344"/>
      <c r="N59" s="344"/>
      <c r="AQ59" s="344"/>
      <c r="AR59" s="344"/>
      <c r="AS59" s="344"/>
      <c r="AT59" s="344"/>
      <c r="BC59" s="344"/>
      <c r="BD59" s="344"/>
      <c r="BE59" s="344"/>
      <c r="BF59" s="344"/>
      <c r="BO59" s="344"/>
      <c r="BP59" s="344"/>
      <c r="BQ59" s="344"/>
      <c r="BR59" s="344"/>
      <c r="CA59" s="344"/>
      <c r="CB59" s="344"/>
      <c r="CC59" s="344"/>
      <c r="CD59" s="344"/>
      <c r="CM59" s="344"/>
      <c r="CN59" s="344"/>
      <c r="CO59" s="344"/>
      <c r="CP59" s="344"/>
      <c r="CY59" s="344"/>
      <c r="CZ59" s="344"/>
      <c r="DA59" s="344"/>
      <c r="DB59" s="344"/>
      <c r="DC59" s="344"/>
      <c r="DD59" s="343"/>
      <c r="DE59" s="342"/>
    </row>
    <row r="60" spans="1:109" s="338" customFormat="1" x14ac:dyDescent="0.15">
      <c r="A60" s="323"/>
      <c r="B60" s="342"/>
      <c r="K60" s="344"/>
      <c r="L60" s="344"/>
      <c r="M60" s="344"/>
      <c r="N60" s="344"/>
      <c r="AQ60" s="344"/>
      <c r="AR60" s="344"/>
      <c r="AS60" s="344"/>
      <c r="AT60" s="344"/>
      <c r="BC60" s="344"/>
      <c r="BD60" s="344"/>
      <c r="BE60" s="344"/>
      <c r="BF60" s="344"/>
      <c r="BO60" s="344"/>
      <c r="BP60" s="344"/>
      <c r="BQ60" s="344"/>
      <c r="BR60" s="344"/>
      <c r="CA60" s="344"/>
      <c r="CB60" s="344"/>
      <c r="CC60" s="344"/>
      <c r="CD60" s="344"/>
      <c r="CM60" s="344"/>
      <c r="CN60" s="344"/>
      <c r="CO60" s="344"/>
      <c r="CP60" s="344"/>
      <c r="CY60" s="344"/>
      <c r="CZ60" s="344"/>
      <c r="DA60" s="344"/>
      <c r="DB60" s="344"/>
      <c r="DC60" s="344"/>
      <c r="DD60" s="343"/>
      <c r="DE60" s="342"/>
    </row>
    <row r="61" spans="1:109" s="338" customFormat="1" x14ac:dyDescent="0.15">
      <c r="A61" s="323"/>
      <c r="B61" s="345"/>
      <c r="C61" s="346"/>
      <c r="D61" s="346"/>
      <c r="E61" s="346"/>
      <c r="F61" s="346"/>
      <c r="G61" s="346"/>
      <c r="H61" s="346"/>
      <c r="I61" s="346"/>
      <c r="J61" s="346"/>
      <c r="K61" s="346"/>
      <c r="L61" s="346"/>
      <c r="M61" s="347"/>
      <c r="N61" s="347"/>
      <c r="O61" s="346"/>
      <c r="P61" s="346"/>
      <c r="Q61" s="346"/>
      <c r="R61" s="346"/>
      <c r="S61" s="346"/>
      <c r="T61" s="346"/>
      <c r="U61" s="346"/>
      <c r="V61" s="346"/>
      <c r="W61" s="346"/>
      <c r="X61" s="346"/>
      <c r="Y61" s="346"/>
      <c r="Z61" s="346"/>
      <c r="AA61" s="346"/>
      <c r="AB61" s="346"/>
      <c r="AC61" s="346"/>
      <c r="AD61" s="346"/>
      <c r="AE61" s="346"/>
      <c r="AF61" s="346"/>
      <c r="AG61" s="346"/>
      <c r="AH61" s="346"/>
      <c r="AI61" s="346"/>
      <c r="AJ61" s="346"/>
      <c r="AK61" s="346"/>
      <c r="AL61" s="346"/>
      <c r="AM61" s="346"/>
      <c r="AN61" s="346"/>
      <c r="AO61" s="346"/>
      <c r="AP61" s="346"/>
      <c r="AQ61" s="346"/>
      <c r="AR61" s="346"/>
      <c r="AS61" s="347"/>
      <c r="AT61" s="347"/>
      <c r="AU61" s="346"/>
      <c r="AV61" s="346"/>
      <c r="AW61" s="346"/>
      <c r="AX61" s="346"/>
      <c r="AY61" s="346"/>
      <c r="AZ61" s="346"/>
      <c r="BA61" s="346"/>
      <c r="BB61" s="346"/>
      <c r="BC61" s="346"/>
      <c r="BD61" s="346"/>
      <c r="BE61" s="347"/>
      <c r="BF61" s="347"/>
      <c r="BG61" s="346"/>
      <c r="BH61" s="346"/>
      <c r="BI61" s="346"/>
      <c r="BJ61" s="346"/>
      <c r="BK61" s="346"/>
      <c r="BL61" s="346"/>
      <c r="BM61" s="346"/>
      <c r="BN61" s="346"/>
      <c r="BO61" s="346"/>
      <c r="BP61" s="346"/>
      <c r="BQ61" s="347"/>
      <c r="BR61" s="347"/>
      <c r="BS61" s="346"/>
      <c r="BT61" s="346"/>
      <c r="BU61" s="346"/>
      <c r="BV61" s="346"/>
      <c r="BW61" s="346"/>
      <c r="BX61" s="346"/>
      <c r="BY61" s="346"/>
      <c r="BZ61" s="346"/>
      <c r="CA61" s="346"/>
      <c r="CB61" s="346"/>
      <c r="CC61" s="347"/>
      <c r="CD61" s="347"/>
      <c r="CE61" s="346"/>
      <c r="CF61" s="346"/>
      <c r="CG61" s="346"/>
      <c r="CH61" s="346"/>
      <c r="CI61" s="346"/>
      <c r="CJ61" s="346"/>
      <c r="CK61" s="346"/>
      <c r="CL61" s="346"/>
      <c r="CM61" s="346"/>
      <c r="CN61" s="346"/>
      <c r="CO61" s="347"/>
      <c r="CP61" s="347"/>
      <c r="CQ61" s="346"/>
      <c r="CR61" s="346"/>
      <c r="CS61" s="346"/>
      <c r="CT61" s="346"/>
      <c r="CU61" s="346"/>
      <c r="CV61" s="346"/>
      <c r="CW61" s="346"/>
      <c r="CX61" s="346"/>
      <c r="CY61" s="346"/>
      <c r="CZ61" s="346"/>
      <c r="DA61" s="347"/>
      <c r="DB61" s="347"/>
      <c r="DC61" s="347"/>
      <c r="DD61" s="348"/>
      <c r="DE61" s="342"/>
    </row>
    <row r="62" spans="1:109" x14ac:dyDescent="0.15">
      <c r="B62" s="335"/>
      <c r="C62" s="335"/>
      <c r="D62" s="335"/>
      <c r="E62" s="335"/>
      <c r="F62" s="335"/>
      <c r="G62" s="335"/>
      <c r="H62" s="335"/>
      <c r="I62" s="335"/>
      <c r="J62" s="335"/>
      <c r="K62" s="335"/>
      <c r="L62" s="335"/>
      <c r="M62" s="335"/>
      <c r="N62" s="335"/>
      <c r="O62" s="335"/>
      <c r="P62" s="335"/>
      <c r="Q62" s="335"/>
      <c r="R62" s="335"/>
      <c r="S62" s="335"/>
      <c r="T62" s="335"/>
      <c r="U62" s="335"/>
      <c r="V62" s="335"/>
      <c r="W62" s="335"/>
      <c r="X62" s="335"/>
      <c r="Y62" s="335"/>
      <c r="Z62" s="335"/>
      <c r="AA62" s="335"/>
      <c r="AB62" s="335"/>
      <c r="AC62" s="335"/>
      <c r="AD62" s="335"/>
      <c r="AE62" s="335"/>
      <c r="AF62" s="335"/>
      <c r="AG62" s="335"/>
      <c r="AH62" s="335"/>
      <c r="AI62" s="335"/>
      <c r="AJ62" s="335"/>
      <c r="AK62" s="335"/>
      <c r="AL62" s="335"/>
      <c r="AM62" s="335"/>
      <c r="AN62" s="335"/>
      <c r="AO62" s="335"/>
      <c r="AP62" s="335"/>
      <c r="AQ62" s="335"/>
      <c r="AR62" s="335"/>
      <c r="AS62" s="335"/>
      <c r="AT62" s="335"/>
      <c r="AU62" s="335"/>
      <c r="AV62" s="335"/>
      <c r="AW62" s="335"/>
      <c r="AX62" s="335"/>
      <c r="AY62" s="335"/>
      <c r="AZ62" s="335"/>
      <c r="BA62" s="335"/>
      <c r="BB62" s="335"/>
      <c r="BC62" s="335"/>
      <c r="BD62" s="335"/>
      <c r="BE62" s="335"/>
      <c r="BF62" s="335"/>
      <c r="BG62" s="335"/>
      <c r="BH62" s="335"/>
      <c r="BI62" s="335"/>
      <c r="BJ62" s="335"/>
      <c r="BK62" s="335"/>
      <c r="BL62" s="335"/>
      <c r="BM62" s="335"/>
      <c r="BN62" s="335"/>
      <c r="BO62" s="335"/>
      <c r="BP62" s="335"/>
      <c r="BQ62" s="335"/>
      <c r="BR62" s="335"/>
      <c r="BS62" s="335"/>
      <c r="BT62" s="335"/>
      <c r="BU62" s="335"/>
      <c r="BV62" s="335"/>
      <c r="BW62" s="335"/>
      <c r="BX62" s="335"/>
      <c r="BY62" s="335"/>
      <c r="BZ62" s="335"/>
      <c r="CA62" s="335"/>
      <c r="CB62" s="335"/>
      <c r="CC62" s="335"/>
      <c r="CD62" s="335"/>
      <c r="CE62" s="335"/>
      <c r="CF62" s="335"/>
      <c r="CG62" s="335"/>
      <c r="CH62" s="335"/>
      <c r="CI62" s="335"/>
      <c r="CJ62" s="335"/>
      <c r="CK62" s="335"/>
      <c r="CL62" s="335"/>
      <c r="CM62" s="335"/>
      <c r="CN62" s="335"/>
      <c r="CO62" s="335"/>
      <c r="CP62" s="335"/>
      <c r="CQ62" s="335"/>
      <c r="CR62" s="335"/>
      <c r="CS62" s="335"/>
      <c r="CT62" s="335"/>
      <c r="CU62" s="335"/>
      <c r="CV62" s="335"/>
      <c r="CW62" s="335"/>
      <c r="CX62" s="335"/>
      <c r="CY62" s="335"/>
      <c r="CZ62" s="335"/>
      <c r="DA62" s="335"/>
      <c r="DB62" s="335"/>
      <c r="DC62" s="335"/>
      <c r="DD62" s="335"/>
      <c r="DE62" s="323"/>
    </row>
    <row r="63" spans="1:109" ht="17.25" x14ac:dyDescent="0.15">
      <c r="B63" s="349" t="s">
        <v>553</v>
      </c>
    </row>
    <row r="64" spans="1:109" x14ac:dyDescent="0.15">
      <c r="B64" s="330"/>
      <c r="G64" s="337"/>
      <c r="I64" s="350"/>
      <c r="J64" s="350"/>
      <c r="K64" s="350"/>
      <c r="L64" s="350"/>
      <c r="M64" s="350"/>
      <c r="N64" s="351"/>
      <c r="AM64" s="337"/>
      <c r="AN64" s="337" t="s">
        <v>547</v>
      </c>
      <c r="AP64" s="338"/>
      <c r="AQ64" s="338"/>
      <c r="AR64" s="338"/>
      <c r="AY64" s="337"/>
      <c r="BA64" s="338"/>
      <c r="BB64" s="338"/>
      <c r="BC64" s="338"/>
      <c r="BK64" s="337"/>
      <c r="BM64" s="338"/>
      <c r="BN64" s="338"/>
      <c r="BO64" s="338"/>
      <c r="BW64" s="337"/>
      <c r="BY64" s="338"/>
      <c r="BZ64" s="338"/>
      <c r="CA64" s="338"/>
      <c r="CI64" s="337"/>
      <c r="CK64" s="338"/>
      <c r="CL64" s="338"/>
      <c r="CM64" s="338"/>
      <c r="CU64" s="337"/>
      <c r="CW64" s="338"/>
      <c r="CX64" s="338"/>
      <c r="CY64" s="338"/>
    </row>
    <row r="65" spans="2:107" ht="13.5" customHeight="1" x14ac:dyDescent="0.15">
      <c r="B65" s="330"/>
      <c r="AN65" s="1141" t="s">
        <v>554</v>
      </c>
      <c r="AO65" s="1142"/>
      <c r="AP65" s="1142"/>
      <c r="AQ65" s="1142"/>
      <c r="AR65" s="1142"/>
      <c r="AS65" s="1142"/>
      <c r="AT65" s="1142"/>
      <c r="AU65" s="1142"/>
      <c r="AV65" s="1142"/>
      <c r="AW65" s="1142"/>
      <c r="AX65" s="1142"/>
      <c r="AY65" s="1142"/>
      <c r="AZ65" s="1142"/>
      <c r="BA65" s="1142"/>
      <c r="BB65" s="1142"/>
      <c r="BC65" s="1142"/>
      <c r="BD65" s="1142"/>
      <c r="BE65" s="1142"/>
      <c r="BF65" s="1142"/>
      <c r="BG65" s="1142"/>
      <c r="BH65" s="1142"/>
      <c r="BI65" s="1142"/>
      <c r="BJ65" s="1142"/>
      <c r="BK65" s="1142"/>
      <c r="BL65" s="1142"/>
      <c r="BM65" s="1142"/>
      <c r="BN65" s="1142"/>
      <c r="BO65" s="1142"/>
      <c r="BP65" s="1142"/>
      <c r="BQ65" s="1142"/>
      <c r="BR65" s="1142"/>
      <c r="BS65" s="1142"/>
      <c r="BT65" s="1142"/>
      <c r="BU65" s="1142"/>
      <c r="BV65" s="1142"/>
      <c r="BW65" s="1142"/>
      <c r="BX65" s="1142"/>
      <c r="BY65" s="1142"/>
      <c r="BZ65" s="1142"/>
      <c r="CA65" s="1142"/>
      <c r="CB65" s="1142"/>
      <c r="CC65" s="1142"/>
      <c r="CD65" s="1142"/>
      <c r="CE65" s="1142"/>
      <c r="CF65" s="1142"/>
      <c r="CG65" s="1142"/>
      <c r="CH65" s="1142"/>
      <c r="CI65" s="1142"/>
      <c r="CJ65" s="1142"/>
      <c r="CK65" s="1142"/>
      <c r="CL65" s="1142"/>
      <c r="CM65" s="1142"/>
      <c r="CN65" s="1142"/>
      <c r="CO65" s="1142"/>
      <c r="CP65" s="1142"/>
      <c r="CQ65" s="1142"/>
      <c r="CR65" s="1142"/>
      <c r="CS65" s="1142"/>
      <c r="CT65" s="1142"/>
      <c r="CU65" s="1142"/>
      <c r="CV65" s="1142"/>
      <c r="CW65" s="1142"/>
      <c r="CX65" s="1142"/>
      <c r="CY65" s="1142"/>
      <c r="CZ65" s="1142"/>
      <c r="DA65" s="1142"/>
      <c r="DB65" s="1142"/>
      <c r="DC65" s="1143"/>
    </row>
    <row r="66" spans="2:107" x14ac:dyDescent="0.15">
      <c r="B66" s="330"/>
      <c r="AN66" s="1144"/>
      <c r="AO66" s="1145"/>
      <c r="AP66" s="1145"/>
      <c r="AQ66" s="1145"/>
      <c r="AR66" s="1145"/>
      <c r="AS66" s="1145"/>
      <c r="AT66" s="1145"/>
      <c r="AU66" s="1145"/>
      <c r="AV66" s="1145"/>
      <c r="AW66" s="1145"/>
      <c r="AX66" s="1145"/>
      <c r="AY66" s="1145"/>
      <c r="AZ66" s="1145"/>
      <c r="BA66" s="1145"/>
      <c r="BB66" s="1145"/>
      <c r="BC66" s="1145"/>
      <c r="BD66" s="1145"/>
      <c r="BE66" s="1145"/>
      <c r="BF66" s="1145"/>
      <c r="BG66" s="1145"/>
      <c r="BH66" s="1145"/>
      <c r="BI66" s="1145"/>
      <c r="BJ66" s="1145"/>
      <c r="BK66" s="1145"/>
      <c r="BL66" s="1145"/>
      <c r="BM66" s="1145"/>
      <c r="BN66" s="1145"/>
      <c r="BO66" s="1145"/>
      <c r="BP66" s="1145"/>
      <c r="BQ66" s="1145"/>
      <c r="BR66" s="1145"/>
      <c r="BS66" s="1145"/>
      <c r="BT66" s="1145"/>
      <c r="BU66" s="1145"/>
      <c r="BV66" s="1145"/>
      <c r="BW66" s="1145"/>
      <c r="BX66" s="1145"/>
      <c r="BY66" s="1145"/>
      <c r="BZ66" s="1145"/>
      <c r="CA66" s="1145"/>
      <c r="CB66" s="1145"/>
      <c r="CC66" s="1145"/>
      <c r="CD66" s="1145"/>
      <c r="CE66" s="1145"/>
      <c r="CF66" s="1145"/>
      <c r="CG66" s="1145"/>
      <c r="CH66" s="1145"/>
      <c r="CI66" s="1145"/>
      <c r="CJ66" s="1145"/>
      <c r="CK66" s="1145"/>
      <c r="CL66" s="1145"/>
      <c r="CM66" s="1145"/>
      <c r="CN66" s="1145"/>
      <c r="CO66" s="1145"/>
      <c r="CP66" s="1145"/>
      <c r="CQ66" s="1145"/>
      <c r="CR66" s="1145"/>
      <c r="CS66" s="1145"/>
      <c r="CT66" s="1145"/>
      <c r="CU66" s="1145"/>
      <c r="CV66" s="1145"/>
      <c r="CW66" s="1145"/>
      <c r="CX66" s="1145"/>
      <c r="CY66" s="1145"/>
      <c r="CZ66" s="1145"/>
      <c r="DA66" s="1145"/>
      <c r="DB66" s="1145"/>
      <c r="DC66" s="1146"/>
    </row>
    <row r="67" spans="2:107" x14ac:dyDescent="0.15">
      <c r="B67" s="330"/>
      <c r="AN67" s="1144"/>
      <c r="AO67" s="1145"/>
      <c r="AP67" s="1145"/>
      <c r="AQ67" s="1145"/>
      <c r="AR67" s="1145"/>
      <c r="AS67" s="1145"/>
      <c r="AT67" s="1145"/>
      <c r="AU67" s="1145"/>
      <c r="AV67" s="1145"/>
      <c r="AW67" s="1145"/>
      <c r="AX67" s="1145"/>
      <c r="AY67" s="1145"/>
      <c r="AZ67" s="1145"/>
      <c r="BA67" s="1145"/>
      <c r="BB67" s="1145"/>
      <c r="BC67" s="1145"/>
      <c r="BD67" s="1145"/>
      <c r="BE67" s="1145"/>
      <c r="BF67" s="1145"/>
      <c r="BG67" s="1145"/>
      <c r="BH67" s="1145"/>
      <c r="BI67" s="1145"/>
      <c r="BJ67" s="1145"/>
      <c r="BK67" s="1145"/>
      <c r="BL67" s="1145"/>
      <c r="BM67" s="1145"/>
      <c r="BN67" s="1145"/>
      <c r="BO67" s="1145"/>
      <c r="BP67" s="1145"/>
      <c r="BQ67" s="1145"/>
      <c r="BR67" s="1145"/>
      <c r="BS67" s="1145"/>
      <c r="BT67" s="1145"/>
      <c r="BU67" s="1145"/>
      <c r="BV67" s="1145"/>
      <c r="BW67" s="1145"/>
      <c r="BX67" s="1145"/>
      <c r="BY67" s="1145"/>
      <c r="BZ67" s="1145"/>
      <c r="CA67" s="1145"/>
      <c r="CB67" s="1145"/>
      <c r="CC67" s="1145"/>
      <c r="CD67" s="1145"/>
      <c r="CE67" s="1145"/>
      <c r="CF67" s="1145"/>
      <c r="CG67" s="1145"/>
      <c r="CH67" s="1145"/>
      <c r="CI67" s="1145"/>
      <c r="CJ67" s="1145"/>
      <c r="CK67" s="1145"/>
      <c r="CL67" s="1145"/>
      <c r="CM67" s="1145"/>
      <c r="CN67" s="1145"/>
      <c r="CO67" s="1145"/>
      <c r="CP67" s="1145"/>
      <c r="CQ67" s="1145"/>
      <c r="CR67" s="1145"/>
      <c r="CS67" s="1145"/>
      <c r="CT67" s="1145"/>
      <c r="CU67" s="1145"/>
      <c r="CV67" s="1145"/>
      <c r="CW67" s="1145"/>
      <c r="CX67" s="1145"/>
      <c r="CY67" s="1145"/>
      <c r="CZ67" s="1145"/>
      <c r="DA67" s="1145"/>
      <c r="DB67" s="1145"/>
      <c r="DC67" s="1146"/>
    </row>
    <row r="68" spans="2:107" x14ac:dyDescent="0.15">
      <c r="B68" s="330"/>
      <c r="AN68" s="1144"/>
      <c r="AO68" s="1145"/>
      <c r="AP68" s="1145"/>
      <c r="AQ68" s="1145"/>
      <c r="AR68" s="1145"/>
      <c r="AS68" s="1145"/>
      <c r="AT68" s="1145"/>
      <c r="AU68" s="1145"/>
      <c r="AV68" s="1145"/>
      <c r="AW68" s="1145"/>
      <c r="AX68" s="1145"/>
      <c r="AY68" s="1145"/>
      <c r="AZ68" s="1145"/>
      <c r="BA68" s="1145"/>
      <c r="BB68" s="1145"/>
      <c r="BC68" s="1145"/>
      <c r="BD68" s="1145"/>
      <c r="BE68" s="1145"/>
      <c r="BF68" s="1145"/>
      <c r="BG68" s="1145"/>
      <c r="BH68" s="1145"/>
      <c r="BI68" s="1145"/>
      <c r="BJ68" s="1145"/>
      <c r="BK68" s="1145"/>
      <c r="BL68" s="1145"/>
      <c r="BM68" s="1145"/>
      <c r="BN68" s="1145"/>
      <c r="BO68" s="1145"/>
      <c r="BP68" s="1145"/>
      <c r="BQ68" s="1145"/>
      <c r="BR68" s="1145"/>
      <c r="BS68" s="1145"/>
      <c r="BT68" s="1145"/>
      <c r="BU68" s="1145"/>
      <c r="BV68" s="1145"/>
      <c r="BW68" s="1145"/>
      <c r="BX68" s="1145"/>
      <c r="BY68" s="1145"/>
      <c r="BZ68" s="1145"/>
      <c r="CA68" s="1145"/>
      <c r="CB68" s="1145"/>
      <c r="CC68" s="1145"/>
      <c r="CD68" s="1145"/>
      <c r="CE68" s="1145"/>
      <c r="CF68" s="1145"/>
      <c r="CG68" s="1145"/>
      <c r="CH68" s="1145"/>
      <c r="CI68" s="1145"/>
      <c r="CJ68" s="1145"/>
      <c r="CK68" s="1145"/>
      <c r="CL68" s="1145"/>
      <c r="CM68" s="1145"/>
      <c r="CN68" s="1145"/>
      <c r="CO68" s="1145"/>
      <c r="CP68" s="1145"/>
      <c r="CQ68" s="1145"/>
      <c r="CR68" s="1145"/>
      <c r="CS68" s="1145"/>
      <c r="CT68" s="1145"/>
      <c r="CU68" s="1145"/>
      <c r="CV68" s="1145"/>
      <c r="CW68" s="1145"/>
      <c r="CX68" s="1145"/>
      <c r="CY68" s="1145"/>
      <c r="CZ68" s="1145"/>
      <c r="DA68" s="1145"/>
      <c r="DB68" s="1145"/>
      <c r="DC68" s="1146"/>
    </row>
    <row r="69" spans="2:107" x14ac:dyDescent="0.15">
      <c r="B69" s="330"/>
      <c r="AN69" s="1147"/>
      <c r="AO69" s="1148"/>
      <c r="AP69" s="1148"/>
      <c r="AQ69" s="1148"/>
      <c r="AR69" s="1148"/>
      <c r="AS69" s="1148"/>
      <c r="AT69" s="1148"/>
      <c r="AU69" s="1148"/>
      <c r="AV69" s="1148"/>
      <c r="AW69" s="1148"/>
      <c r="AX69" s="1148"/>
      <c r="AY69" s="1148"/>
      <c r="AZ69" s="1148"/>
      <c r="BA69" s="1148"/>
      <c r="BB69" s="1148"/>
      <c r="BC69" s="1148"/>
      <c r="BD69" s="1148"/>
      <c r="BE69" s="1148"/>
      <c r="BF69" s="1148"/>
      <c r="BG69" s="1148"/>
      <c r="BH69" s="1148"/>
      <c r="BI69" s="1148"/>
      <c r="BJ69" s="1148"/>
      <c r="BK69" s="1148"/>
      <c r="BL69" s="1148"/>
      <c r="BM69" s="1148"/>
      <c r="BN69" s="1148"/>
      <c r="BO69" s="1148"/>
      <c r="BP69" s="1148"/>
      <c r="BQ69" s="1148"/>
      <c r="BR69" s="1148"/>
      <c r="BS69" s="1148"/>
      <c r="BT69" s="1148"/>
      <c r="BU69" s="1148"/>
      <c r="BV69" s="1148"/>
      <c r="BW69" s="1148"/>
      <c r="BX69" s="1148"/>
      <c r="BY69" s="1148"/>
      <c r="BZ69" s="1148"/>
      <c r="CA69" s="1148"/>
      <c r="CB69" s="1148"/>
      <c r="CC69" s="1148"/>
      <c r="CD69" s="1148"/>
      <c r="CE69" s="1148"/>
      <c r="CF69" s="1148"/>
      <c r="CG69" s="1148"/>
      <c r="CH69" s="1148"/>
      <c r="CI69" s="1148"/>
      <c r="CJ69" s="1148"/>
      <c r="CK69" s="1148"/>
      <c r="CL69" s="1148"/>
      <c r="CM69" s="1148"/>
      <c r="CN69" s="1148"/>
      <c r="CO69" s="1148"/>
      <c r="CP69" s="1148"/>
      <c r="CQ69" s="1148"/>
      <c r="CR69" s="1148"/>
      <c r="CS69" s="1148"/>
      <c r="CT69" s="1148"/>
      <c r="CU69" s="1148"/>
      <c r="CV69" s="1148"/>
      <c r="CW69" s="1148"/>
      <c r="CX69" s="1148"/>
      <c r="CY69" s="1148"/>
      <c r="CZ69" s="1148"/>
      <c r="DA69" s="1148"/>
      <c r="DB69" s="1148"/>
      <c r="DC69" s="1149"/>
    </row>
    <row r="70" spans="2:107" x14ac:dyDescent="0.15">
      <c r="B70" s="330"/>
      <c r="H70" s="352"/>
      <c r="I70" s="352"/>
      <c r="J70" s="353"/>
      <c r="K70" s="353"/>
      <c r="L70" s="354"/>
      <c r="M70" s="353"/>
      <c r="N70" s="354"/>
      <c r="AN70" s="339"/>
      <c r="AO70" s="339"/>
      <c r="AP70" s="339"/>
      <c r="AZ70" s="339"/>
      <c r="BA70" s="339"/>
      <c r="BB70" s="339"/>
      <c r="BL70" s="339"/>
      <c r="BM70" s="339"/>
      <c r="BN70" s="339"/>
      <c r="BX70" s="339"/>
      <c r="BY70" s="339"/>
      <c r="BZ70" s="339"/>
      <c r="CJ70" s="339"/>
      <c r="CK70" s="339"/>
      <c r="CL70" s="339"/>
      <c r="CV70" s="339"/>
      <c r="CW70" s="339"/>
      <c r="CX70" s="339"/>
    </row>
    <row r="71" spans="2:107" x14ac:dyDescent="0.15">
      <c r="B71" s="330"/>
      <c r="G71" s="355"/>
      <c r="I71" s="356"/>
      <c r="J71" s="353"/>
      <c r="K71" s="353"/>
      <c r="L71" s="354"/>
      <c r="M71" s="353"/>
      <c r="N71" s="354"/>
      <c r="AM71" s="355"/>
      <c r="AN71" s="323" t="s">
        <v>548</v>
      </c>
    </row>
    <row r="72" spans="2:107" x14ac:dyDescent="0.15">
      <c r="B72" s="330"/>
      <c r="G72" s="1135"/>
      <c r="H72" s="1135"/>
      <c r="I72" s="1135"/>
      <c r="J72" s="1135"/>
      <c r="K72" s="340"/>
      <c r="L72" s="340"/>
      <c r="M72" s="341"/>
      <c r="N72" s="341"/>
      <c r="AN72" s="1138"/>
      <c r="AO72" s="1139"/>
      <c r="AP72" s="1139"/>
      <c r="AQ72" s="1139"/>
      <c r="AR72" s="1139"/>
      <c r="AS72" s="1139"/>
      <c r="AT72" s="1139"/>
      <c r="AU72" s="1139"/>
      <c r="AV72" s="1139"/>
      <c r="AW72" s="1139"/>
      <c r="AX72" s="1139"/>
      <c r="AY72" s="1139"/>
      <c r="AZ72" s="1139"/>
      <c r="BA72" s="1139"/>
      <c r="BB72" s="1139"/>
      <c r="BC72" s="1139"/>
      <c r="BD72" s="1139"/>
      <c r="BE72" s="1139"/>
      <c r="BF72" s="1139"/>
      <c r="BG72" s="1139"/>
      <c r="BH72" s="1139"/>
      <c r="BI72" s="1139"/>
      <c r="BJ72" s="1139"/>
      <c r="BK72" s="1139"/>
      <c r="BL72" s="1139"/>
      <c r="BM72" s="1139"/>
      <c r="BN72" s="1139"/>
      <c r="BO72" s="1140"/>
      <c r="BP72" s="1134" t="s">
        <v>524</v>
      </c>
      <c r="BQ72" s="1134"/>
      <c r="BR72" s="1134"/>
      <c r="BS72" s="1134"/>
      <c r="BT72" s="1134"/>
      <c r="BU72" s="1134"/>
      <c r="BV72" s="1134"/>
      <c r="BW72" s="1134"/>
      <c r="BX72" s="1134" t="s">
        <v>525</v>
      </c>
      <c r="BY72" s="1134"/>
      <c r="BZ72" s="1134"/>
      <c r="CA72" s="1134"/>
      <c r="CB72" s="1134"/>
      <c r="CC72" s="1134"/>
      <c r="CD72" s="1134"/>
      <c r="CE72" s="1134"/>
      <c r="CF72" s="1134" t="s">
        <v>417</v>
      </c>
      <c r="CG72" s="1134"/>
      <c r="CH72" s="1134"/>
      <c r="CI72" s="1134"/>
      <c r="CJ72" s="1134"/>
      <c r="CK72" s="1134"/>
      <c r="CL72" s="1134"/>
      <c r="CM72" s="1134"/>
      <c r="CN72" s="1134" t="s">
        <v>526</v>
      </c>
      <c r="CO72" s="1134"/>
      <c r="CP72" s="1134"/>
      <c r="CQ72" s="1134"/>
      <c r="CR72" s="1134"/>
      <c r="CS72" s="1134"/>
      <c r="CT72" s="1134"/>
      <c r="CU72" s="1134"/>
      <c r="CV72" s="1134" t="s">
        <v>527</v>
      </c>
      <c r="CW72" s="1134"/>
      <c r="CX72" s="1134"/>
      <c r="CY72" s="1134"/>
      <c r="CZ72" s="1134"/>
      <c r="DA72" s="1134"/>
      <c r="DB72" s="1134"/>
      <c r="DC72" s="1134"/>
    </row>
    <row r="73" spans="2:107" x14ac:dyDescent="0.15">
      <c r="B73" s="330"/>
      <c r="G73" s="1137"/>
      <c r="H73" s="1137"/>
      <c r="I73" s="1137"/>
      <c r="J73" s="1137"/>
      <c r="K73" s="1133"/>
      <c r="L73" s="1133"/>
      <c r="M73" s="1133"/>
      <c r="N73" s="1133"/>
      <c r="AM73" s="339"/>
      <c r="AN73" s="1132" t="s">
        <v>549</v>
      </c>
      <c r="AO73" s="1132"/>
      <c r="AP73" s="1132"/>
      <c r="AQ73" s="1132"/>
      <c r="AR73" s="1132"/>
      <c r="AS73" s="1132"/>
      <c r="AT73" s="1132"/>
      <c r="AU73" s="1132"/>
      <c r="AV73" s="1132"/>
      <c r="AW73" s="1132"/>
      <c r="AX73" s="1132"/>
      <c r="AY73" s="1132"/>
      <c r="AZ73" s="1132"/>
      <c r="BA73" s="1132"/>
      <c r="BB73" s="1132" t="s">
        <v>550</v>
      </c>
      <c r="BC73" s="1132"/>
      <c r="BD73" s="1132"/>
      <c r="BE73" s="1132"/>
      <c r="BF73" s="1132"/>
      <c r="BG73" s="1132"/>
      <c r="BH73" s="1132"/>
      <c r="BI73" s="1132"/>
      <c r="BJ73" s="1132"/>
      <c r="BK73" s="1132"/>
      <c r="BL73" s="1132"/>
      <c r="BM73" s="1132"/>
      <c r="BN73" s="1132"/>
      <c r="BO73" s="1132"/>
      <c r="BP73" s="1129">
        <v>109.8</v>
      </c>
      <c r="BQ73" s="1129"/>
      <c r="BR73" s="1129"/>
      <c r="BS73" s="1129"/>
      <c r="BT73" s="1129"/>
      <c r="BU73" s="1129"/>
      <c r="BV73" s="1129"/>
      <c r="BW73" s="1129"/>
      <c r="BX73" s="1129">
        <v>112.5</v>
      </c>
      <c r="BY73" s="1129"/>
      <c r="BZ73" s="1129"/>
      <c r="CA73" s="1129"/>
      <c r="CB73" s="1129"/>
      <c r="CC73" s="1129"/>
      <c r="CD73" s="1129"/>
      <c r="CE73" s="1129"/>
      <c r="CF73" s="1129">
        <v>120.8</v>
      </c>
      <c r="CG73" s="1129"/>
      <c r="CH73" s="1129"/>
      <c r="CI73" s="1129"/>
      <c r="CJ73" s="1129"/>
      <c r="CK73" s="1129"/>
      <c r="CL73" s="1129"/>
      <c r="CM73" s="1129"/>
      <c r="CN73" s="1129">
        <v>115.6</v>
      </c>
      <c r="CO73" s="1129"/>
      <c r="CP73" s="1129"/>
      <c r="CQ73" s="1129"/>
      <c r="CR73" s="1129"/>
      <c r="CS73" s="1129"/>
      <c r="CT73" s="1129"/>
      <c r="CU73" s="1129"/>
      <c r="CV73" s="1129">
        <v>99.1</v>
      </c>
      <c r="CW73" s="1129"/>
      <c r="CX73" s="1129"/>
      <c r="CY73" s="1129"/>
      <c r="CZ73" s="1129"/>
      <c r="DA73" s="1129"/>
      <c r="DB73" s="1129"/>
      <c r="DC73" s="1129"/>
    </row>
    <row r="74" spans="2:107" x14ac:dyDescent="0.15">
      <c r="B74" s="330"/>
      <c r="G74" s="1137"/>
      <c r="H74" s="1137"/>
      <c r="I74" s="1137"/>
      <c r="J74" s="1137"/>
      <c r="K74" s="1133"/>
      <c r="L74" s="1133"/>
      <c r="M74" s="1133"/>
      <c r="N74" s="1133"/>
      <c r="AM74" s="339"/>
      <c r="AN74" s="1132"/>
      <c r="AO74" s="1132"/>
      <c r="AP74" s="1132"/>
      <c r="AQ74" s="1132"/>
      <c r="AR74" s="1132"/>
      <c r="AS74" s="1132"/>
      <c r="AT74" s="1132"/>
      <c r="AU74" s="1132"/>
      <c r="AV74" s="1132"/>
      <c r="AW74" s="1132"/>
      <c r="AX74" s="1132"/>
      <c r="AY74" s="1132"/>
      <c r="AZ74" s="1132"/>
      <c r="BA74" s="1132"/>
      <c r="BB74" s="1132"/>
      <c r="BC74" s="1132"/>
      <c r="BD74" s="1132"/>
      <c r="BE74" s="1132"/>
      <c r="BF74" s="1132"/>
      <c r="BG74" s="1132"/>
      <c r="BH74" s="1132"/>
      <c r="BI74" s="1132"/>
      <c r="BJ74" s="1132"/>
      <c r="BK74" s="1132"/>
      <c r="BL74" s="1132"/>
      <c r="BM74" s="1132"/>
      <c r="BN74" s="1132"/>
      <c r="BO74" s="1132"/>
      <c r="BP74" s="1129"/>
      <c r="BQ74" s="1129"/>
      <c r="BR74" s="1129"/>
      <c r="BS74" s="1129"/>
      <c r="BT74" s="1129"/>
      <c r="BU74" s="1129"/>
      <c r="BV74" s="1129"/>
      <c r="BW74" s="1129"/>
      <c r="BX74" s="1129"/>
      <c r="BY74" s="1129"/>
      <c r="BZ74" s="1129"/>
      <c r="CA74" s="1129"/>
      <c r="CB74" s="1129"/>
      <c r="CC74" s="1129"/>
      <c r="CD74" s="1129"/>
      <c r="CE74" s="1129"/>
      <c r="CF74" s="1129"/>
      <c r="CG74" s="1129"/>
      <c r="CH74" s="1129"/>
      <c r="CI74" s="1129"/>
      <c r="CJ74" s="1129"/>
      <c r="CK74" s="1129"/>
      <c r="CL74" s="1129"/>
      <c r="CM74" s="1129"/>
      <c r="CN74" s="1129"/>
      <c r="CO74" s="1129"/>
      <c r="CP74" s="1129"/>
      <c r="CQ74" s="1129"/>
      <c r="CR74" s="1129"/>
      <c r="CS74" s="1129"/>
      <c r="CT74" s="1129"/>
      <c r="CU74" s="1129"/>
      <c r="CV74" s="1129"/>
      <c r="CW74" s="1129"/>
      <c r="CX74" s="1129"/>
      <c r="CY74" s="1129"/>
      <c r="CZ74" s="1129"/>
      <c r="DA74" s="1129"/>
      <c r="DB74" s="1129"/>
      <c r="DC74" s="1129"/>
    </row>
    <row r="75" spans="2:107" x14ac:dyDescent="0.15">
      <c r="B75" s="330"/>
      <c r="G75" s="1137"/>
      <c r="H75" s="1137"/>
      <c r="I75" s="1135"/>
      <c r="J75" s="1135"/>
      <c r="K75" s="1136"/>
      <c r="L75" s="1136"/>
      <c r="M75" s="1136"/>
      <c r="N75" s="1136"/>
      <c r="AM75" s="339"/>
      <c r="AN75" s="1132"/>
      <c r="AO75" s="1132"/>
      <c r="AP75" s="1132"/>
      <c r="AQ75" s="1132"/>
      <c r="AR75" s="1132"/>
      <c r="AS75" s="1132"/>
      <c r="AT75" s="1132"/>
      <c r="AU75" s="1132"/>
      <c r="AV75" s="1132"/>
      <c r="AW75" s="1132"/>
      <c r="AX75" s="1132"/>
      <c r="AY75" s="1132"/>
      <c r="AZ75" s="1132"/>
      <c r="BA75" s="1132"/>
      <c r="BB75" s="1132" t="s">
        <v>555</v>
      </c>
      <c r="BC75" s="1132"/>
      <c r="BD75" s="1132"/>
      <c r="BE75" s="1132"/>
      <c r="BF75" s="1132"/>
      <c r="BG75" s="1132"/>
      <c r="BH75" s="1132"/>
      <c r="BI75" s="1132"/>
      <c r="BJ75" s="1132"/>
      <c r="BK75" s="1132"/>
      <c r="BL75" s="1132"/>
      <c r="BM75" s="1132"/>
      <c r="BN75" s="1132"/>
      <c r="BO75" s="1132"/>
      <c r="BP75" s="1129">
        <v>14.1</v>
      </c>
      <c r="BQ75" s="1129"/>
      <c r="BR75" s="1129"/>
      <c r="BS75" s="1129"/>
      <c r="BT75" s="1129"/>
      <c r="BU75" s="1129"/>
      <c r="BV75" s="1129"/>
      <c r="BW75" s="1129"/>
      <c r="BX75" s="1129">
        <v>13.6</v>
      </c>
      <c r="BY75" s="1129"/>
      <c r="BZ75" s="1129"/>
      <c r="CA75" s="1129"/>
      <c r="CB75" s="1129"/>
      <c r="CC75" s="1129"/>
      <c r="CD75" s="1129"/>
      <c r="CE75" s="1129"/>
      <c r="CF75" s="1129">
        <v>13.4</v>
      </c>
      <c r="CG75" s="1129"/>
      <c r="CH75" s="1129"/>
      <c r="CI75" s="1129"/>
      <c r="CJ75" s="1129"/>
      <c r="CK75" s="1129"/>
      <c r="CL75" s="1129"/>
      <c r="CM75" s="1129"/>
      <c r="CN75" s="1129">
        <v>14.1</v>
      </c>
      <c r="CO75" s="1129"/>
      <c r="CP75" s="1129"/>
      <c r="CQ75" s="1129"/>
      <c r="CR75" s="1129"/>
      <c r="CS75" s="1129"/>
      <c r="CT75" s="1129"/>
      <c r="CU75" s="1129"/>
      <c r="CV75" s="1129">
        <v>13.6</v>
      </c>
      <c r="CW75" s="1129"/>
      <c r="CX75" s="1129"/>
      <c r="CY75" s="1129"/>
      <c r="CZ75" s="1129"/>
      <c r="DA75" s="1129"/>
      <c r="DB75" s="1129"/>
      <c r="DC75" s="1129"/>
    </row>
    <row r="76" spans="2:107" x14ac:dyDescent="0.15">
      <c r="B76" s="330"/>
      <c r="G76" s="1137"/>
      <c r="H76" s="1137"/>
      <c r="I76" s="1135"/>
      <c r="J76" s="1135"/>
      <c r="K76" s="1136"/>
      <c r="L76" s="1136"/>
      <c r="M76" s="1136"/>
      <c r="N76" s="1136"/>
      <c r="AM76" s="339"/>
      <c r="AN76" s="1132"/>
      <c r="AO76" s="1132"/>
      <c r="AP76" s="1132"/>
      <c r="AQ76" s="1132"/>
      <c r="AR76" s="1132"/>
      <c r="AS76" s="1132"/>
      <c r="AT76" s="1132"/>
      <c r="AU76" s="1132"/>
      <c r="AV76" s="1132"/>
      <c r="AW76" s="1132"/>
      <c r="AX76" s="1132"/>
      <c r="AY76" s="1132"/>
      <c r="AZ76" s="1132"/>
      <c r="BA76" s="1132"/>
      <c r="BB76" s="1132"/>
      <c r="BC76" s="1132"/>
      <c r="BD76" s="1132"/>
      <c r="BE76" s="1132"/>
      <c r="BF76" s="1132"/>
      <c r="BG76" s="1132"/>
      <c r="BH76" s="1132"/>
      <c r="BI76" s="1132"/>
      <c r="BJ76" s="1132"/>
      <c r="BK76" s="1132"/>
      <c r="BL76" s="1132"/>
      <c r="BM76" s="1132"/>
      <c r="BN76" s="1132"/>
      <c r="BO76" s="1132"/>
      <c r="BP76" s="1129"/>
      <c r="BQ76" s="1129"/>
      <c r="BR76" s="1129"/>
      <c r="BS76" s="1129"/>
      <c r="BT76" s="1129"/>
      <c r="BU76" s="1129"/>
      <c r="BV76" s="1129"/>
      <c r="BW76" s="1129"/>
      <c r="BX76" s="1129"/>
      <c r="BY76" s="1129"/>
      <c r="BZ76" s="1129"/>
      <c r="CA76" s="1129"/>
      <c r="CB76" s="1129"/>
      <c r="CC76" s="1129"/>
      <c r="CD76" s="1129"/>
      <c r="CE76" s="1129"/>
      <c r="CF76" s="1129"/>
      <c r="CG76" s="1129"/>
      <c r="CH76" s="1129"/>
      <c r="CI76" s="1129"/>
      <c r="CJ76" s="1129"/>
      <c r="CK76" s="1129"/>
      <c r="CL76" s="1129"/>
      <c r="CM76" s="1129"/>
      <c r="CN76" s="1129"/>
      <c r="CO76" s="1129"/>
      <c r="CP76" s="1129"/>
      <c r="CQ76" s="1129"/>
      <c r="CR76" s="1129"/>
      <c r="CS76" s="1129"/>
      <c r="CT76" s="1129"/>
      <c r="CU76" s="1129"/>
      <c r="CV76" s="1129"/>
      <c r="CW76" s="1129"/>
      <c r="CX76" s="1129"/>
      <c r="CY76" s="1129"/>
      <c r="CZ76" s="1129"/>
      <c r="DA76" s="1129"/>
      <c r="DB76" s="1129"/>
      <c r="DC76" s="1129"/>
    </row>
    <row r="77" spans="2:107" x14ac:dyDescent="0.15">
      <c r="B77" s="330"/>
      <c r="G77" s="1135"/>
      <c r="H77" s="1135"/>
      <c r="I77" s="1135"/>
      <c r="J77" s="1135"/>
      <c r="K77" s="1133"/>
      <c r="L77" s="1133"/>
      <c r="M77" s="1133"/>
      <c r="N77" s="1133"/>
      <c r="AN77" s="1134" t="s">
        <v>552</v>
      </c>
      <c r="AO77" s="1134"/>
      <c r="AP77" s="1134"/>
      <c r="AQ77" s="1134"/>
      <c r="AR77" s="1134"/>
      <c r="AS77" s="1134"/>
      <c r="AT77" s="1134"/>
      <c r="AU77" s="1134"/>
      <c r="AV77" s="1134"/>
      <c r="AW77" s="1134"/>
      <c r="AX77" s="1134"/>
      <c r="AY77" s="1134"/>
      <c r="AZ77" s="1134"/>
      <c r="BA77" s="1134"/>
      <c r="BB77" s="1132" t="s">
        <v>550</v>
      </c>
      <c r="BC77" s="1132"/>
      <c r="BD77" s="1132"/>
      <c r="BE77" s="1132"/>
      <c r="BF77" s="1132"/>
      <c r="BG77" s="1132"/>
      <c r="BH77" s="1132"/>
      <c r="BI77" s="1132"/>
      <c r="BJ77" s="1132"/>
      <c r="BK77" s="1132"/>
      <c r="BL77" s="1132"/>
      <c r="BM77" s="1132"/>
      <c r="BN77" s="1132"/>
      <c r="BO77" s="1132"/>
      <c r="BP77" s="1129">
        <v>13</v>
      </c>
      <c r="BQ77" s="1129"/>
      <c r="BR77" s="1129"/>
      <c r="BS77" s="1129"/>
      <c r="BT77" s="1129"/>
      <c r="BU77" s="1129"/>
      <c r="BV77" s="1129"/>
      <c r="BW77" s="1129"/>
      <c r="BX77" s="1129">
        <v>21</v>
      </c>
      <c r="BY77" s="1129"/>
      <c r="BZ77" s="1129"/>
      <c r="CA77" s="1129"/>
      <c r="CB77" s="1129"/>
      <c r="CC77" s="1129"/>
      <c r="CD77" s="1129"/>
      <c r="CE77" s="1129"/>
      <c r="CF77" s="1129">
        <v>20.2</v>
      </c>
      <c r="CG77" s="1129"/>
      <c r="CH77" s="1129"/>
      <c r="CI77" s="1129"/>
      <c r="CJ77" s="1129"/>
      <c r="CK77" s="1129"/>
      <c r="CL77" s="1129"/>
      <c r="CM77" s="1129"/>
      <c r="CN77" s="1129">
        <v>18.3</v>
      </c>
      <c r="CO77" s="1129"/>
      <c r="CP77" s="1129"/>
      <c r="CQ77" s="1129"/>
      <c r="CR77" s="1129"/>
      <c r="CS77" s="1129"/>
      <c r="CT77" s="1129"/>
      <c r="CU77" s="1129"/>
      <c r="CV77" s="1129">
        <v>20.3</v>
      </c>
      <c r="CW77" s="1129"/>
      <c r="CX77" s="1129"/>
      <c r="CY77" s="1129"/>
      <c r="CZ77" s="1129"/>
      <c r="DA77" s="1129"/>
      <c r="DB77" s="1129"/>
      <c r="DC77" s="1129"/>
    </row>
    <row r="78" spans="2:107" x14ac:dyDescent="0.15">
      <c r="B78" s="330"/>
      <c r="G78" s="1135"/>
      <c r="H78" s="1135"/>
      <c r="I78" s="1135"/>
      <c r="J78" s="1135"/>
      <c r="K78" s="1133"/>
      <c r="L78" s="1133"/>
      <c r="M78" s="1133"/>
      <c r="N78" s="1133"/>
      <c r="AN78" s="1134"/>
      <c r="AO78" s="1134"/>
      <c r="AP78" s="1134"/>
      <c r="AQ78" s="1134"/>
      <c r="AR78" s="1134"/>
      <c r="AS78" s="1134"/>
      <c r="AT78" s="1134"/>
      <c r="AU78" s="1134"/>
      <c r="AV78" s="1134"/>
      <c r="AW78" s="1134"/>
      <c r="AX78" s="1134"/>
      <c r="AY78" s="1134"/>
      <c r="AZ78" s="1134"/>
      <c r="BA78" s="1134"/>
      <c r="BB78" s="1132"/>
      <c r="BC78" s="1132"/>
      <c r="BD78" s="1132"/>
      <c r="BE78" s="1132"/>
      <c r="BF78" s="1132"/>
      <c r="BG78" s="1132"/>
      <c r="BH78" s="1132"/>
      <c r="BI78" s="1132"/>
      <c r="BJ78" s="1132"/>
      <c r="BK78" s="1132"/>
      <c r="BL78" s="1132"/>
      <c r="BM78" s="1132"/>
      <c r="BN78" s="1132"/>
      <c r="BO78" s="1132"/>
      <c r="BP78" s="1129"/>
      <c r="BQ78" s="1129"/>
      <c r="BR78" s="1129"/>
      <c r="BS78" s="1129"/>
      <c r="BT78" s="1129"/>
      <c r="BU78" s="1129"/>
      <c r="BV78" s="1129"/>
      <c r="BW78" s="1129"/>
      <c r="BX78" s="1129"/>
      <c r="BY78" s="1129"/>
      <c r="BZ78" s="1129"/>
      <c r="CA78" s="1129"/>
      <c r="CB78" s="1129"/>
      <c r="CC78" s="1129"/>
      <c r="CD78" s="1129"/>
      <c r="CE78" s="1129"/>
      <c r="CF78" s="1129"/>
      <c r="CG78" s="1129"/>
      <c r="CH78" s="1129"/>
      <c r="CI78" s="1129"/>
      <c r="CJ78" s="1129"/>
      <c r="CK78" s="1129"/>
      <c r="CL78" s="1129"/>
      <c r="CM78" s="1129"/>
      <c r="CN78" s="1129"/>
      <c r="CO78" s="1129"/>
      <c r="CP78" s="1129"/>
      <c r="CQ78" s="1129"/>
      <c r="CR78" s="1129"/>
      <c r="CS78" s="1129"/>
      <c r="CT78" s="1129"/>
      <c r="CU78" s="1129"/>
      <c r="CV78" s="1129"/>
      <c r="CW78" s="1129"/>
      <c r="CX78" s="1129"/>
      <c r="CY78" s="1129"/>
      <c r="CZ78" s="1129"/>
      <c r="DA78" s="1129"/>
      <c r="DB78" s="1129"/>
      <c r="DC78" s="1129"/>
    </row>
    <row r="79" spans="2:107" x14ac:dyDescent="0.15">
      <c r="B79" s="330"/>
      <c r="G79" s="1135"/>
      <c r="H79" s="1135"/>
      <c r="I79" s="1130"/>
      <c r="J79" s="1130"/>
      <c r="K79" s="1131"/>
      <c r="L79" s="1131"/>
      <c r="M79" s="1131"/>
      <c r="N79" s="1131"/>
      <c r="AN79" s="1134"/>
      <c r="AO79" s="1134"/>
      <c r="AP79" s="1134"/>
      <c r="AQ79" s="1134"/>
      <c r="AR79" s="1134"/>
      <c r="AS79" s="1134"/>
      <c r="AT79" s="1134"/>
      <c r="AU79" s="1134"/>
      <c r="AV79" s="1134"/>
      <c r="AW79" s="1134"/>
      <c r="AX79" s="1134"/>
      <c r="AY79" s="1134"/>
      <c r="AZ79" s="1134"/>
      <c r="BA79" s="1134"/>
      <c r="BB79" s="1132" t="s">
        <v>555</v>
      </c>
      <c r="BC79" s="1132"/>
      <c r="BD79" s="1132"/>
      <c r="BE79" s="1132"/>
      <c r="BF79" s="1132"/>
      <c r="BG79" s="1132"/>
      <c r="BH79" s="1132"/>
      <c r="BI79" s="1132"/>
      <c r="BJ79" s="1132"/>
      <c r="BK79" s="1132"/>
      <c r="BL79" s="1132"/>
      <c r="BM79" s="1132"/>
      <c r="BN79" s="1132"/>
      <c r="BO79" s="1132"/>
      <c r="BP79" s="1129">
        <v>6.8</v>
      </c>
      <c r="BQ79" s="1129"/>
      <c r="BR79" s="1129"/>
      <c r="BS79" s="1129"/>
      <c r="BT79" s="1129"/>
      <c r="BU79" s="1129"/>
      <c r="BV79" s="1129"/>
      <c r="BW79" s="1129"/>
      <c r="BX79" s="1129">
        <v>6.8</v>
      </c>
      <c r="BY79" s="1129"/>
      <c r="BZ79" s="1129"/>
      <c r="CA79" s="1129"/>
      <c r="CB79" s="1129"/>
      <c r="CC79" s="1129"/>
      <c r="CD79" s="1129"/>
      <c r="CE79" s="1129"/>
      <c r="CF79" s="1129">
        <v>6.8</v>
      </c>
      <c r="CG79" s="1129"/>
      <c r="CH79" s="1129"/>
      <c r="CI79" s="1129"/>
      <c r="CJ79" s="1129"/>
      <c r="CK79" s="1129"/>
      <c r="CL79" s="1129"/>
      <c r="CM79" s="1129"/>
      <c r="CN79" s="1129">
        <v>6.8</v>
      </c>
      <c r="CO79" s="1129"/>
      <c r="CP79" s="1129"/>
      <c r="CQ79" s="1129"/>
      <c r="CR79" s="1129"/>
      <c r="CS79" s="1129"/>
      <c r="CT79" s="1129"/>
      <c r="CU79" s="1129"/>
      <c r="CV79" s="1129">
        <v>6.6</v>
      </c>
      <c r="CW79" s="1129"/>
      <c r="CX79" s="1129"/>
      <c r="CY79" s="1129"/>
      <c r="CZ79" s="1129"/>
      <c r="DA79" s="1129"/>
      <c r="DB79" s="1129"/>
      <c r="DC79" s="1129"/>
    </row>
    <row r="80" spans="2:107" x14ac:dyDescent="0.15">
      <c r="B80" s="330"/>
      <c r="G80" s="1135"/>
      <c r="H80" s="1135"/>
      <c r="I80" s="1130"/>
      <c r="J80" s="1130"/>
      <c r="K80" s="1131"/>
      <c r="L80" s="1131"/>
      <c r="M80" s="1131"/>
      <c r="N80" s="1131"/>
      <c r="AN80" s="1134"/>
      <c r="AO80" s="1134"/>
      <c r="AP80" s="1134"/>
      <c r="AQ80" s="1134"/>
      <c r="AR80" s="1134"/>
      <c r="AS80" s="1134"/>
      <c r="AT80" s="1134"/>
      <c r="AU80" s="1134"/>
      <c r="AV80" s="1134"/>
      <c r="AW80" s="1134"/>
      <c r="AX80" s="1134"/>
      <c r="AY80" s="1134"/>
      <c r="AZ80" s="1134"/>
      <c r="BA80" s="1134"/>
      <c r="BB80" s="1132"/>
      <c r="BC80" s="1132"/>
      <c r="BD80" s="1132"/>
      <c r="BE80" s="1132"/>
      <c r="BF80" s="1132"/>
      <c r="BG80" s="1132"/>
      <c r="BH80" s="1132"/>
      <c r="BI80" s="1132"/>
      <c r="BJ80" s="1132"/>
      <c r="BK80" s="1132"/>
      <c r="BL80" s="1132"/>
      <c r="BM80" s="1132"/>
      <c r="BN80" s="1132"/>
      <c r="BO80" s="1132"/>
      <c r="BP80" s="1129"/>
      <c r="BQ80" s="1129"/>
      <c r="BR80" s="1129"/>
      <c r="BS80" s="1129"/>
      <c r="BT80" s="1129"/>
      <c r="BU80" s="1129"/>
      <c r="BV80" s="1129"/>
      <c r="BW80" s="1129"/>
      <c r="BX80" s="1129"/>
      <c r="BY80" s="1129"/>
      <c r="BZ80" s="1129"/>
      <c r="CA80" s="1129"/>
      <c r="CB80" s="1129"/>
      <c r="CC80" s="1129"/>
      <c r="CD80" s="1129"/>
      <c r="CE80" s="1129"/>
      <c r="CF80" s="1129"/>
      <c r="CG80" s="1129"/>
      <c r="CH80" s="1129"/>
      <c r="CI80" s="1129"/>
      <c r="CJ80" s="1129"/>
      <c r="CK80" s="1129"/>
      <c r="CL80" s="1129"/>
      <c r="CM80" s="1129"/>
      <c r="CN80" s="1129"/>
      <c r="CO80" s="1129"/>
      <c r="CP80" s="1129"/>
      <c r="CQ80" s="1129"/>
      <c r="CR80" s="1129"/>
      <c r="CS80" s="1129"/>
      <c r="CT80" s="1129"/>
      <c r="CU80" s="1129"/>
      <c r="CV80" s="1129"/>
      <c r="CW80" s="1129"/>
      <c r="CX80" s="1129"/>
      <c r="CY80" s="1129"/>
      <c r="CZ80" s="1129"/>
      <c r="DA80" s="1129"/>
      <c r="DB80" s="1129"/>
      <c r="DC80" s="1129"/>
    </row>
    <row r="81" spans="2:109" x14ac:dyDescent="0.15">
      <c r="B81" s="330"/>
    </row>
    <row r="82" spans="2:109" ht="17.25" x14ac:dyDescent="0.15">
      <c r="B82" s="330"/>
      <c r="K82" s="357"/>
      <c r="L82" s="357"/>
      <c r="M82" s="357"/>
      <c r="N82" s="357"/>
      <c r="AQ82" s="357"/>
      <c r="AR82" s="357"/>
      <c r="AS82" s="357"/>
      <c r="AT82" s="357"/>
      <c r="BC82" s="357"/>
      <c r="BD82" s="357"/>
      <c r="BE82" s="357"/>
      <c r="BF82" s="357"/>
      <c r="BO82" s="357"/>
      <c r="BP82" s="357"/>
      <c r="BQ82" s="357"/>
      <c r="BR82" s="357"/>
      <c r="CA82" s="357"/>
      <c r="CB82" s="357"/>
      <c r="CC82" s="357"/>
      <c r="CD82" s="357"/>
      <c r="CM82" s="357"/>
      <c r="CN82" s="357"/>
      <c r="CO82" s="357"/>
      <c r="CP82" s="357"/>
      <c r="CY82" s="357"/>
      <c r="CZ82" s="357"/>
      <c r="DA82" s="357"/>
      <c r="DB82" s="357"/>
      <c r="DC82" s="357"/>
    </row>
    <row r="83" spans="2:109" x14ac:dyDescent="0.15">
      <c r="B83" s="332"/>
      <c r="C83" s="333"/>
      <c r="D83" s="333"/>
      <c r="E83" s="333"/>
      <c r="F83" s="333"/>
      <c r="G83" s="333"/>
      <c r="H83" s="333"/>
      <c r="I83" s="333"/>
      <c r="J83" s="333"/>
      <c r="K83" s="333"/>
      <c r="L83" s="333"/>
      <c r="M83" s="333"/>
      <c r="N83" s="333"/>
      <c r="O83" s="333"/>
      <c r="P83" s="333"/>
      <c r="Q83" s="333"/>
      <c r="R83" s="333"/>
      <c r="S83" s="333"/>
      <c r="T83" s="333"/>
      <c r="U83" s="333"/>
      <c r="V83" s="333"/>
      <c r="W83" s="333"/>
      <c r="X83" s="333"/>
      <c r="Y83" s="333"/>
      <c r="Z83" s="333"/>
      <c r="AA83" s="333"/>
      <c r="AB83" s="333"/>
      <c r="AC83" s="333"/>
      <c r="AD83" s="333"/>
      <c r="AE83" s="333"/>
      <c r="AF83" s="333"/>
      <c r="AG83" s="333"/>
      <c r="AH83" s="333"/>
      <c r="AI83" s="333"/>
      <c r="AJ83" s="333"/>
      <c r="AK83" s="333"/>
      <c r="AL83" s="333"/>
      <c r="AM83" s="333"/>
      <c r="AN83" s="333"/>
      <c r="AO83" s="333"/>
      <c r="AP83" s="333"/>
      <c r="AQ83" s="333"/>
      <c r="AR83" s="333"/>
      <c r="AS83" s="333"/>
      <c r="AT83" s="333"/>
      <c r="AU83" s="333"/>
      <c r="AV83" s="333"/>
      <c r="AW83" s="333"/>
      <c r="AX83" s="333"/>
      <c r="AY83" s="333"/>
      <c r="AZ83" s="333"/>
      <c r="BA83" s="333"/>
      <c r="BB83" s="333"/>
      <c r="BC83" s="333"/>
      <c r="BD83" s="333"/>
      <c r="BE83" s="333"/>
      <c r="BF83" s="333"/>
      <c r="BG83" s="333"/>
      <c r="BH83" s="333"/>
      <c r="BI83" s="333"/>
      <c r="BJ83" s="333"/>
      <c r="BK83" s="333"/>
      <c r="BL83" s="333"/>
      <c r="BM83" s="333"/>
      <c r="BN83" s="333"/>
      <c r="BO83" s="333"/>
      <c r="BP83" s="333"/>
      <c r="BQ83" s="333"/>
      <c r="BR83" s="333"/>
      <c r="BS83" s="333"/>
      <c r="BT83" s="333"/>
      <c r="BU83" s="333"/>
      <c r="BV83" s="333"/>
      <c r="BW83" s="333"/>
      <c r="BX83" s="333"/>
      <c r="BY83" s="333"/>
      <c r="BZ83" s="333"/>
      <c r="CA83" s="333"/>
      <c r="CB83" s="333"/>
      <c r="CC83" s="333"/>
      <c r="CD83" s="333"/>
      <c r="CE83" s="333"/>
      <c r="CF83" s="333"/>
      <c r="CG83" s="333"/>
      <c r="CH83" s="333"/>
      <c r="CI83" s="333"/>
      <c r="CJ83" s="333"/>
      <c r="CK83" s="333"/>
      <c r="CL83" s="333"/>
      <c r="CM83" s="333"/>
      <c r="CN83" s="333"/>
      <c r="CO83" s="333"/>
      <c r="CP83" s="333"/>
      <c r="CQ83" s="333"/>
      <c r="CR83" s="333"/>
      <c r="CS83" s="333"/>
      <c r="CT83" s="333"/>
      <c r="CU83" s="333"/>
      <c r="CV83" s="333"/>
      <c r="CW83" s="333"/>
      <c r="CX83" s="333"/>
      <c r="CY83" s="333"/>
      <c r="CZ83" s="333"/>
      <c r="DA83" s="333"/>
      <c r="DB83" s="333"/>
      <c r="DC83" s="333"/>
      <c r="DD83" s="334"/>
    </row>
    <row r="84" spans="2:109" x14ac:dyDescent="0.15">
      <c r="DD84" s="323"/>
      <c r="DE84" s="323"/>
    </row>
    <row r="85" spans="2:109" x14ac:dyDescent="0.15">
      <c r="DD85" s="323"/>
      <c r="DE85" s="323"/>
    </row>
    <row r="86" spans="2:109" hidden="1" x14ac:dyDescent="0.15">
      <c r="DD86" s="323"/>
      <c r="DE86" s="323"/>
    </row>
    <row r="87" spans="2:109" hidden="1" x14ac:dyDescent="0.15">
      <c r="K87" s="358"/>
      <c r="AQ87" s="358"/>
      <c r="BC87" s="358"/>
      <c r="BO87" s="358"/>
      <c r="CA87" s="358"/>
      <c r="CM87" s="358"/>
      <c r="CY87" s="358"/>
      <c r="DD87" s="323"/>
      <c r="DE87" s="323"/>
    </row>
    <row r="88" spans="2:109" hidden="1" x14ac:dyDescent="0.15">
      <c r="DD88" s="323"/>
      <c r="DE88" s="323"/>
    </row>
    <row r="89" spans="2:109" hidden="1" x14ac:dyDescent="0.15">
      <c r="DD89" s="323"/>
      <c r="DE89" s="323"/>
    </row>
    <row r="90" spans="2:109" hidden="1" x14ac:dyDescent="0.15">
      <c r="DD90" s="323"/>
      <c r="DE90" s="323"/>
    </row>
    <row r="91" spans="2:109" hidden="1" x14ac:dyDescent="0.15">
      <c r="DD91" s="323"/>
      <c r="DE91" s="323"/>
    </row>
    <row r="92" spans="2:109" ht="13.5" hidden="1" customHeight="1" x14ac:dyDescent="0.15">
      <c r="DD92" s="323"/>
      <c r="DE92" s="323"/>
    </row>
    <row r="93" spans="2:109" ht="13.5" hidden="1" customHeight="1" x14ac:dyDescent="0.15">
      <c r="DD93" s="323"/>
      <c r="DE93" s="323"/>
    </row>
    <row r="94" spans="2:109" ht="13.5" hidden="1" customHeight="1" x14ac:dyDescent="0.15">
      <c r="DD94" s="323"/>
      <c r="DE94" s="323"/>
    </row>
    <row r="95" spans="2:109" ht="13.5" hidden="1" customHeight="1" x14ac:dyDescent="0.15">
      <c r="DD95" s="323"/>
      <c r="DE95" s="323"/>
    </row>
    <row r="96" spans="2:109" ht="13.5" hidden="1" customHeight="1" x14ac:dyDescent="0.15">
      <c r="DD96" s="323"/>
      <c r="DE96" s="323"/>
    </row>
    <row r="97" s="323" customFormat="1" ht="13.5" hidden="1" customHeight="1" x14ac:dyDescent="0.15"/>
    <row r="98" s="323" customFormat="1" ht="13.5" hidden="1" customHeight="1" x14ac:dyDescent="0.15"/>
    <row r="99" s="323" customFormat="1" ht="13.5" hidden="1" customHeight="1" x14ac:dyDescent="0.15"/>
    <row r="100" s="323" customFormat="1" ht="13.5" hidden="1" customHeight="1" x14ac:dyDescent="0.15"/>
    <row r="101" s="323" customFormat="1" ht="13.5" hidden="1" customHeight="1" x14ac:dyDescent="0.15"/>
    <row r="102" s="323" customFormat="1" ht="13.5" hidden="1" customHeight="1" x14ac:dyDescent="0.15"/>
    <row r="103" s="323" customFormat="1" ht="13.5" hidden="1" customHeight="1" x14ac:dyDescent="0.15"/>
    <row r="104" s="323" customFormat="1" ht="13.5" hidden="1" customHeight="1" x14ac:dyDescent="0.15"/>
    <row r="105" s="323" customFormat="1" ht="13.5" hidden="1" customHeight="1" x14ac:dyDescent="0.15"/>
    <row r="106" s="323" customFormat="1" ht="13.5" hidden="1" customHeight="1" x14ac:dyDescent="0.15"/>
    <row r="107" s="323" customFormat="1" ht="13.5" hidden="1" customHeight="1" x14ac:dyDescent="0.15"/>
    <row r="108" s="323" customFormat="1" ht="13.5" hidden="1" customHeight="1" x14ac:dyDescent="0.15"/>
    <row r="109" s="323" customFormat="1" ht="13.5" hidden="1" customHeight="1" x14ac:dyDescent="0.15"/>
    <row r="110" s="323" customFormat="1" ht="13.5" hidden="1" customHeight="1" x14ac:dyDescent="0.15"/>
    <row r="111" s="323" customFormat="1" ht="13.5" hidden="1" customHeight="1" x14ac:dyDescent="0.15"/>
    <row r="112" s="323" customFormat="1" ht="13.5" hidden="1" customHeight="1" x14ac:dyDescent="0.15"/>
    <row r="113" s="323" customFormat="1" ht="13.5" hidden="1" customHeight="1" x14ac:dyDescent="0.15"/>
    <row r="114" s="323" customFormat="1" ht="13.5" hidden="1" customHeight="1" x14ac:dyDescent="0.15"/>
    <row r="115" s="323" customFormat="1" ht="13.5" hidden="1" customHeight="1" x14ac:dyDescent="0.15"/>
    <row r="116" s="323" customFormat="1" ht="13.5" hidden="1" customHeight="1" x14ac:dyDescent="0.15"/>
    <row r="117" s="323" customFormat="1" ht="13.5" hidden="1" customHeight="1" x14ac:dyDescent="0.15"/>
    <row r="118" s="323" customFormat="1" ht="13.5" hidden="1" customHeight="1" x14ac:dyDescent="0.15"/>
    <row r="119" s="323" customFormat="1" ht="13.5" hidden="1" customHeight="1" x14ac:dyDescent="0.15"/>
    <row r="120" s="323" customFormat="1" ht="13.5" hidden="1" customHeight="1" x14ac:dyDescent="0.15"/>
    <row r="121" s="323" customFormat="1" ht="13.5" hidden="1" customHeight="1" x14ac:dyDescent="0.15"/>
    <row r="122" s="323" customFormat="1" ht="13.5" hidden="1" customHeight="1" x14ac:dyDescent="0.15"/>
    <row r="123" s="323" customFormat="1" ht="13.5" hidden="1" customHeight="1" x14ac:dyDescent="0.15"/>
    <row r="124" s="323" customFormat="1" ht="13.5" hidden="1" customHeight="1" x14ac:dyDescent="0.15"/>
    <row r="125" s="323" customFormat="1" ht="13.5" hidden="1" customHeight="1" x14ac:dyDescent="0.15"/>
    <row r="126" s="323" customFormat="1" ht="13.5" hidden="1" customHeight="1" x14ac:dyDescent="0.15"/>
    <row r="127" s="323" customFormat="1" ht="13.5" hidden="1" customHeight="1" x14ac:dyDescent="0.15"/>
    <row r="128" s="323" customFormat="1" ht="13.5" hidden="1" customHeight="1" x14ac:dyDescent="0.15"/>
    <row r="129" s="323" customFormat="1" ht="13.5" hidden="1" customHeight="1" x14ac:dyDescent="0.15"/>
    <row r="130" s="323" customFormat="1" ht="13.5" hidden="1" customHeight="1" x14ac:dyDescent="0.15"/>
    <row r="131" s="323" customFormat="1" ht="13.5" hidden="1" customHeight="1" x14ac:dyDescent="0.15"/>
    <row r="132" s="323" customFormat="1" ht="13.5" hidden="1" customHeight="1" x14ac:dyDescent="0.15"/>
    <row r="133" s="323" customFormat="1" ht="13.5" hidden="1" customHeight="1" x14ac:dyDescent="0.15"/>
    <row r="134" s="323" customFormat="1" ht="13.5" hidden="1" customHeight="1" x14ac:dyDescent="0.15"/>
    <row r="135" s="323" customFormat="1" ht="13.5" hidden="1" customHeight="1" x14ac:dyDescent="0.15"/>
    <row r="136" s="323" customFormat="1" ht="13.5" hidden="1" customHeight="1" x14ac:dyDescent="0.15"/>
    <row r="137" s="323" customFormat="1" ht="13.5" hidden="1" customHeight="1" x14ac:dyDescent="0.15"/>
    <row r="138" s="323" customFormat="1" ht="13.5" hidden="1" customHeight="1" x14ac:dyDescent="0.15"/>
    <row r="139" s="323" customFormat="1" ht="13.5" hidden="1" customHeight="1" x14ac:dyDescent="0.15"/>
    <row r="140" s="323" customFormat="1" ht="13.5" hidden="1" customHeight="1" x14ac:dyDescent="0.15"/>
    <row r="141" s="323" customFormat="1" ht="13.5" hidden="1" customHeight="1" x14ac:dyDescent="0.15"/>
    <row r="142" s="323" customFormat="1" ht="13.5" hidden="1" customHeight="1" x14ac:dyDescent="0.15"/>
    <row r="143" s="323" customFormat="1" ht="13.5" hidden="1" customHeight="1" x14ac:dyDescent="0.15"/>
    <row r="144" s="323" customFormat="1" ht="13.5" hidden="1" customHeight="1" x14ac:dyDescent="0.15"/>
    <row r="145" s="323" customFormat="1" ht="13.5" hidden="1" customHeight="1" x14ac:dyDescent="0.15"/>
    <row r="146" s="323" customFormat="1" ht="13.5" hidden="1" customHeight="1" x14ac:dyDescent="0.15"/>
    <row r="147" s="323" customFormat="1" ht="13.5" hidden="1" customHeight="1" x14ac:dyDescent="0.15"/>
    <row r="148" s="323" customFormat="1" ht="13.5" hidden="1" customHeight="1" x14ac:dyDescent="0.15"/>
    <row r="149" s="323" customFormat="1" ht="13.5" hidden="1" customHeight="1" x14ac:dyDescent="0.15"/>
    <row r="150" s="323" customFormat="1" ht="13.5" hidden="1" customHeight="1" x14ac:dyDescent="0.15"/>
    <row r="151" s="323" customFormat="1" ht="13.5" hidden="1" customHeight="1" x14ac:dyDescent="0.15"/>
    <row r="152" s="323" customFormat="1" ht="13.5" hidden="1" customHeight="1" x14ac:dyDescent="0.15"/>
    <row r="153" s="323" customFormat="1" ht="13.5" hidden="1" customHeight="1" x14ac:dyDescent="0.15"/>
    <row r="154" s="323" customFormat="1" ht="13.5" hidden="1" customHeight="1" x14ac:dyDescent="0.15"/>
    <row r="155" s="323" customFormat="1" ht="13.5" hidden="1" customHeight="1" x14ac:dyDescent="0.15"/>
    <row r="156" s="323" customFormat="1" ht="13.5" hidden="1" customHeight="1" x14ac:dyDescent="0.15"/>
    <row r="157" s="323" customFormat="1" ht="13.5" hidden="1" customHeight="1" x14ac:dyDescent="0.15"/>
    <row r="158" s="323" customFormat="1" ht="13.5" hidden="1" customHeight="1" x14ac:dyDescent="0.15"/>
    <row r="159" s="323" customFormat="1" ht="13.5" hidden="1" customHeight="1" x14ac:dyDescent="0.15"/>
    <row r="160" s="323" customFormat="1" ht="13.5" hidden="1" customHeight="1" x14ac:dyDescent="0.15"/>
  </sheetData>
  <sheetProtection algorithmName="SHA-512" hashValue="RylPuXRetvK3Dv+2kiyAb0/20jo6JbO7CDpfr5cUIfAIcA56HZeKRuOc4AmNR6i729gXlY6Cz2S3IhZJztMYaw==" saltValue="1Ju8bW4aVu/D49peFWzWw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5"/>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7B61-4D72-473A-8FCA-470EB5061869}">
  <sheetPr>
    <pageSetUpPr fitToPage="1"/>
  </sheetPr>
  <dimension ref="A1:DR125"/>
  <sheetViews>
    <sheetView showGridLines="0" topLeftCell="A46" zoomScaleNormal="100" zoomScaleSheetLayoutView="70" workbookViewId="0">
      <selection activeCell="AN48" sqref="AN48"/>
    </sheetView>
  </sheetViews>
  <sheetFormatPr defaultColWidth="0" defaultRowHeight="13.5" customHeight="1" zeroHeight="1" x14ac:dyDescent="0.15"/>
  <cols>
    <col min="1" max="34" width="2.5" style="94" customWidth="1"/>
    <col min="35" max="122" width="2.5" style="95" customWidth="1"/>
    <col min="123" max="16384" width="2.5" style="95" hidden="1"/>
  </cols>
  <sheetData>
    <row r="1" spans="1:34"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1:34" x14ac:dyDescent="0.15">
      <c r="S2" s="95"/>
      <c r="AH2" s="95"/>
    </row>
    <row r="3" spans="1: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1:34" x14ac:dyDescent="0.15"/>
    <row r="5" spans="1:34" x14ac:dyDescent="0.15"/>
    <row r="6" spans="1:34" x14ac:dyDescent="0.15"/>
    <row r="7" spans="1:34" x14ac:dyDescent="0.15"/>
    <row r="8" spans="1:34" x14ac:dyDescent="0.15"/>
    <row r="9" spans="1:34" x14ac:dyDescent="0.15">
      <c r="AH9" s="9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556</v>
      </c>
    </row>
  </sheetData>
  <sheetProtection algorithmName="SHA-512" hashValue="4rBaWYjeOdkEc2n4+eCqxiNR6/JzbGy7qSAXRUN8UO91NQd4G0VkLg3Ee241P+Gy9APD0NN+jTUOM6mx/MI1ZQ==" saltValue="lfqHaZ7GLGW+JVbYNGAm4Q==" spinCount="100000" sheet="1" objects="1" scenarios="1"/>
  <dataConsolidate/>
  <phoneticPr fontId="5"/>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DEB8-0C60-41C4-A91B-C69DE7777BBF}">
  <sheetPr>
    <pageSetUpPr fitToPage="1"/>
  </sheetPr>
  <dimension ref="A1:DR125"/>
  <sheetViews>
    <sheetView showGridLines="0" topLeftCell="A94" zoomScale="70" zoomScaleNormal="70" zoomScaleSheetLayoutView="55" workbookViewId="0">
      <selection activeCell="AN48" sqref="AN48"/>
    </sheetView>
  </sheetViews>
  <sheetFormatPr defaultColWidth="0" defaultRowHeight="13.5" customHeight="1" zeroHeight="1" x14ac:dyDescent="0.15"/>
  <cols>
    <col min="1" max="34" width="2.5" style="94" customWidth="1"/>
    <col min="35" max="122" width="2.5" style="95" customWidth="1"/>
    <col min="123"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556</v>
      </c>
    </row>
  </sheetData>
  <sheetProtection algorithmName="SHA-512" hashValue="xARB5PTvpBJuvERPJ9KbLzs5Sj48AZTIOW2OclWV/8k7Kv/gJsOyt2c2ABo8eN9SDH65reMENwyjBklMMUff5w==" saltValue="h+aZM5ldiZ4WfFStsZag1Q==" spinCount="100000" sheet="1" objects="1" scenarios="1"/>
  <dataConsolidate/>
  <phoneticPr fontId="5"/>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74"/>
  <sheetViews>
    <sheetView workbookViewId="0"/>
  </sheetViews>
  <sheetFormatPr defaultColWidth="11.125" defaultRowHeight="13.5" x14ac:dyDescent="0.15"/>
  <cols>
    <col min="1" max="1" width="45.875" style="298" customWidth="1"/>
    <col min="2" max="8" width="13.375" style="298" customWidth="1"/>
    <col min="9" max="16384" width="11.125" style="298"/>
  </cols>
  <sheetData>
    <row r="1" spans="1:8" x14ac:dyDescent="0.15">
      <c r="A1" s="114"/>
      <c r="B1" s="120"/>
      <c r="C1" s="124"/>
      <c r="D1" s="130"/>
      <c r="E1" s="140"/>
      <c r="F1" s="140"/>
      <c r="G1" s="140"/>
      <c r="H1" s="174"/>
    </row>
    <row r="2" spans="1:8" x14ac:dyDescent="0.15">
      <c r="A2" s="115"/>
      <c r="B2" s="121"/>
      <c r="C2" s="305"/>
      <c r="D2" s="131" t="s">
        <v>76</v>
      </c>
      <c r="E2" s="141"/>
      <c r="F2" s="313" t="s">
        <v>523</v>
      </c>
      <c r="G2" s="165"/>
      <c r="H2" s="175"/>
    </row>
    <row r="3" spans="1:8" x14ac:dyDescent="0.15">
      <c r="A3" s="131" t="s">
        <v>242</v>
      </c>
      <c r="B3" s="123"/>
      <c r="C3" s="306"/>
      <c r="D3" s="309">
        <v>92795</v>
      </c>
      <c r="E3" s="311"/>
      <c r="F3" s="314">
        <v>49919</v>
      </c>
      <c r="G3" s="316"/>
      <c r="H3" s="319"/>
    </row>
    <row r="4" spans="1:8" x14ac:dyDescent="0.15">
      <c r="A4" s="116"/>
      <c r="B4" s="122"/>
      <c r="C4" s="307"/>
      <c r="D4" s="310">
        <v>57461</v>
      </c>
      <c r="E4" s="312"/>
      <c r="F4" s="315">
        <v>26398</v>
      </c>
      <c r="G4" s="317"/>
      <c r="H4" s="320"/>
    </row>
    <row r="5" spans="1:8" x14ac:dyDescent="0.15">
      <c r="A5" s="131" t="s">
        <v>134</v>
      </c>
      <c r="B5" s="123"/>
      <c r="C5" s="306"/>
      <c r="D5" s="309">
        <v>50050</v>
      </c>
      <c r="E5" s="311"/>
      <c r="F5" s="314">
        <v>47738</v>
      </c>
      <c r="G5" s="316"/>
      <c r="H5" s="319"/>
    </row>
    <row r="6" spans="1:8" x14ac:dyDescent="0.15">
      <c r="A6" s="116"/>
      <c r="B6" s="122"/>
      <c r="C6" s="307"/>
      <c r="D6" s="310">
        <v>43758</v>
      </c>
      <c r="E6" s="312"/>
      <c r="F6" s="315">
        <v>24937</v>
      </c>
      <c r="G6" s="317"/>
      <c r="H6" s="320"/>
    </row>
    <row r="7" spans="1:8" x14ac:dyDescent="0.15">
      <c r="A7" s="131" t="s">
        <v>240</v>
      </c>
      <c r="B7" s="123"/>
      <c r="C7" s="306"/>
      <c r="D7" s="309">
        <v>67049</v>
      </c>
      <c r="E7" s="311"/>
      <c r="F7" s="314">
        <v>52191</v>
      </c>
      <c r="G7" s="316"/>
      <c r="H7" s="319"/>
    </row>
    <row r="8" spans="1:8" x14ac:dyDescent="0.15">
      <c r="A8" s="116"/>
      <c r="B8" s="122"/>
      <c r="C8" s="307"/>
      <c r="D8" s="310">
        <v>55404</v>
      </c>
      <c r="E8" s="312"/>
      <c r="F8" s="315">
        <v>24843</v>
      </c>
      <c r="G8" s="317"/>
      <c r="H8" s="320"/>
    </row>
    <row r="9" spans="1:8" x14ac:dyDescent="0.15">
      <c r="A9" s="131" t="s">
        <v>505</v>
      </c>
      <c r="B9" s="123"/>
      <c r="C9" s="306"/>
      <c r="D9" s="309">
        <v>46967</v>
      </c>
      <c r="E9" s="311"/>
      <c r="F9" s="314">
        <v>47387</v>
      </c>
      <c r="G9" s="316"/>
      <c r="H9" s="319"/>
    </row>
    <row r="10" spans="1:8" x14ac:dyDescent="0.15">
      <c r="A10" s="116"/>
      <c r="B10" s="122"/>
      <c r="C10" s="307"/>
      <c r="D10" s="310">
        <v>30445</v>
      </c>
      <c r="E10" s="312"/>
      <c r="F10" s="315">
        <v>24928</v>
      </c>
      <c r="G10" s="317"/>
      <c r="H10" s="320"/>
    </row>
    <row r="11" spans="1:8" x14ac:dyDescent="0.15">
      <c r="A11" s="131" t="s">
        <v>521</v>
      </c>
      <c r="B11" s="123"/>
      <c r="C11" s="306"/>
      <c r="D11" s="309">
        <v>23777</v>
      </c>
      <c r="E11" s="311"/>
      <c r="F11" s="314">
        <v>51264</v>
      </c>
      <c r="G11" s="316"/>
      <c r="H11" s="319"/>
    </row>
    <row r="12" spans="1:8" x14ac:dyDescent="0.15">
      <c r="A12" s="116"/>
      <c r="B12" s="122"/>
      <c r="C12" s="308"/>
      <c r="D12" s="310">
        <v>18497</v>
      </c>
      <c r="E12" s="312"/>
      <c r="F12" s="315">
        <v>26040</v>
      </c>
      <c r="G12" s="317"/>
      <c r="H12" s="320"/>
    </row>
    <row r="13" spans="1:8" x14ac:dyDescent="0.15">
      <c r="A13" s="131"/>
      <c r="B13" s="123"/>
      <c r="C13" s="306"/>
      <c r="D13" s="309">
        <v>56128</v>
      </c>
      <c r="E13" s="311"/>
      <c r="F13" s="314">
        <v>49700</v>
      </c>
      <c r="G13" s="318"/>
      <c r="H13" s="319"/>
    </row>
    <row r="14" spans="1:8" x14ac:dyDescent="0.15">
      <c r="A14" s="116"/>
      <c r="B14" s="122"/>
      <c r="C14" s="307"/>
      <c r="D14" s="310">
        <v>41113</v>
      </c>
      <c r="E14" s="312"/>
      <c r="F14" s="315">
        <v>25429</v>
      </c>
      <c r="G14" s="317"/>
      <c r="H14" s="320"/>
    </row>
    <row r="17" spans="1:11" x14ac:dyDescent="0.15">
      <c r="A17" s="298" t="s">
        <v>23</v>
      </c>
    </row>
    <row r="18" spans="1:11" x14ac:dyDescent="0.15">
      <c r="A18" s="299"/>
      <c r="B18" s="299" t="str">
        <f>実質収支比率等に係る経年分析!F$46</f>
        <v>H27</v>
      </c>
      <c r="C18" s="299" t="str">
        <f>実質収支比率等に係る経年分析!G$46</f>
        <v>H28</v>
      </c>
      <c r="D18" s="299" t="str">
        <f>実質収支比率等に係る経年分析!H$46</f>
        <v>H29</v>
      </c>
      <c r="E18" s="299" t="str">
        <f>実質収支比率等に係る経年分析!I$46</f>
        <v>H30</v>
      </c>
      <c r="F18" s="299" t="str">
        <f>実質収支比率等に係る経年分析!J$46</f>
        <v>R01</v>
      </c>
    </row>
    <row r="19" spans="1:11" x14ac:dyDescent="0.15">
      <c r="A19" s="299" t="s">
        <v>85</v>
      </c>
      <c r="B19" s="299">
        <f>ROUND(VALUE(SUBSTITUTE(実質収支比率等に係る経年分析!F$48,"▲","-")),2)</f>
        <v>0.74</v>
      </c>
      <c r="C19" s="299">
        <f>ROUND(VALUE(SUBSTITUTE(実質収支比率等に係る経年分析!G$48,"▲","-")),2)</f>
        <v>0.64</v>
      </c>
      <c r="D19" s="299">
        <f>ROUND(VALUE(SUBSTITUTE(実質収支比率等に係る経年分析!H$48,"▲","-")),2)</f>
        <v>0.61</v>
      </c>
      <c r="E19" s="299">
        <f>ROUND(VALUE(SUBSTITUTE(実質収支比率等に係る経年分析!I$48,"▲","-")),2)</f>
        <v>0.66</v>
      </c>
      <c r="F19" s="299">
        <f>ROUND(VALUE(SUBSTITUTE(実質収支比率等に係る経年分析!J$48,"▲","-")),2)</f>
        <v>1.18</v>
      </c>
    </row>
    <row r="20" spans="1:11" x14ac:dyDescent="0.15">
      <c r="A20" s="299" t="s">
        <v>35</v>
      </c>
      <c r="B20" s="299">
        <f>ROUND(VALUE(SUBSTITUTE(実質収支比率等に係る経年分析!F$47,"▲","-")),2)</f>
        <v>14.48</v>
      </c>
      <c r="C20" s="299">
        <f>ROUND(VALUE(SUBSTITUTE(実質収支比率等に係る経年分析!G$47,"▲","-")),2)</f>
        <v>11.65</v>
      </c>
      <c r="D20" s="299">
        <f>ROUND(VALUE(SUBSTITUTE(実質収支比率等に係る経年分析!H$47,"▲","-")),2)</f>
        <v>7.99</v>
      </c>
      <c r="E20" s="299">
        <f>ROUND(VALUE(SUBSTITUTE(実質収支比率等に係る経年分析!I$47,"▲","-")),2)</f>
        <v>8.17</v>
      </c>
      <c r="F20" s="299">
        <f>ROUND(VALUE(SUBSTITUTE(実質収支比率等に係る経年分析!J$47,"▲","-")),2)</f>
        <v>10.09</v>
      </c>
    </row>
    <row r="21" spans="1:11" x14ac:dyDescent="0.15">
      <c r="A21" s="299" t="s">
        <v>109</v>
      </c>
      <c r="B21" s="299">
        <f>IF(ISNUMBER(VALUE(SUBSTITUTE(実質収支比率等に係る経年分析!F$49,"▲","-"))),ROUND(VALUE(SUBSTITUTE(実質収支比率等に係る経年分析!F$49,"▲","-")),2),NA())</f>
        <v>4.4400000000000004</v>
      </c>
      <c r="C21" s="299">
        <f>IF(ISNUMBER(VALUE(SUBSTITUTE(実質収支比率等に係る経年分析!G$49,"▲","-"))),ROUND(VALUE(SUBSTITUTE(実質収支比率等に係る経年分析!G$49,"▲","-")),2),NA())</f>
        <v>-3.17</v>
      </c>
      <c r="D21" s="299">
        <f>IF(ISNUMBER(VALUE(SUBSTITUTE(実質収支比率等に係る経年分析!H$49,"▲","-"))),ROUND(VALUE(SUBSTITUTE(実質収支比率等に係る経年分析!H$49,"▲","-")),2),NA())</f>
        <v>-3.84</v>
      </c>
      <c r="E21" s="299">
        <f>IF(ISNUMBER(VALUE(SUBSTITUTE(実質収支比率等に係る経年分析!I$49,"▲","-"))),ROUND(VALUE(SUBSTITUTE(実質収支比率等に係る経年分析!I$49,"▲","-")),2),NA())</f>
        <v>0.06</v>
      </c>
      <c r="F21" s="299">
        <f>IF(ISNUMBER(VALUE(SUBSTITUTE(実質収支比率等に係る経年分析!J$49,"▲","-"))),ROUND(VALUE(SUBSTITUTE(実質収支比率等に係る経年分析!J$49,"▲","-")),2),NA())</f>
        <v>0.53</v>
      </c>
    </row>
    <row r="24" spans="1:11" x14ac:dyDescent="0.15">
      <c r="A24" s="298" t="s">
        <v>97</v>
      </c>
    </row>
    <row r="25" spans="1:11" x14ac:dyDescent="0.15">
      <c r="A25" s="300"/>
      <c r="B25" s="300" t="str">
        <f>連結実質赤字比率に係る赤字・黒字の構成分析!F$33</f>
        <v>H27</v>
      </c>
      <c r="C25" s="300"/>
      <c r="D25" s="300" t="str">
        <f>連結実質赤字比率に係る赤字・黒字の構成分析!G$33</f>
        <v>H28</v>
      </c>
      <c r="E25" s="300"/>
      <c r="F25" s="300" t="str">
        <f>連結実質赤字比率に係る赤字・黒字の構成分析!H$33</f>
        <v>H29</v>
      </c>
      <c r="G25" s="300"/>
      <c r="H25" s="300" t="str">
        <f>連結実質赤字比率に係る赤字・黒字の構成分析!I$33</f>
        <v>H30</v>
      </c>
      <c r="I25" s="300"/>
      <c r="J25" s="300" t="str">
        <f>連結実質赤字比率に係る赤字・黒字の構成分析!J$33</f>
        <v>R01</v>
      </c>
      <c r="K25" s="300"/>
    </row>
    <row r="26" spans="1:11" x14ac:dyDescent="0.15">
      <c r="A26" s="300"/>
      <c r="B26" s="300" t="s">
        <v>111</v>
      </c>
      <c r="C26" s="300" t="s">
        <v>61</v>
      </c>
      <c r="D26" s="300" t="s">
        <v>111</v>
      </c>
      <c r="E26" s="300" t="s">
        <v>61</v>
      </c>
      <c r="F26" s="300" t="s">
        <v>111</v>
      </c>
      <c r="G26" s="300" t="s">
        <v>61</v>
      </c>
      <c r="H26" s="300" t="s">
        <v>111</v>
      </c>
      <c r="I26" s="300" t="s">
        <v>61</v>
      </c>
      <c r="J26" s="300" t="s">
        <v>111</v>
      </c>
      <c r="K26" s="300" t="s">
        <v>61</v>
      </c>
    </row>
    <row r="27" spans="1:11" x14ac:dyDescent="0.15">
      <c r="A27" s="300" t="str">
        <f>IF(連結実質赤字比率に係る赤字・黒字の構成分析!C$43="",NA(),連結実質赤字比率に係る赤字・黒字の構成分析!C$43)</f>
        <v>その他会計（黒字）</v>
      </c>
      <c r="B27" s="300" t="e">
        <f>IF(ROUND(VALUE(SUBSTITUTE(連結実質赤字比率に係る赤字・黒字の構成分析!F$43,"▲","-")),2)&lt;0,ABS(ROUND(VALUE(SUBSTITUTE(連結実質赤字比率に係る赤字・黒字の構成分析!F$43,"▲","-")),2)),NA())</f>
        <v>#N/A</v>
      </c>
      <c r="C27" s="300">
        <f>IF(ROUND(VALUE(SUBSTITUTE(連結実質赤字比率に係る赤字・黒字の構成分析!F$43,"▲","-")),2)&gt;=0,ABS(ROUND(VALUE(SUBSTITUTE(連結実質赤字比率に係る赤字・黒字の構成分析!F$43,"▲","-")),2)),NA())</f>
        <v>0</v>
      </c>
      <c r="D27" s="300" t="e">
        <f>IF(ROUND(VALUE(SUBSTITUTE(連結実質赤字比率に係る赤字・黒字の構成分析!G$43,"▲","-")),2)&lt;0,ABS(ROUND(VALUE(SUBSTITUTE(連結実質赤字比率に係る赤字・黒字の構成分析!G$43,"▲","-")),2)),NA())</f>
        <v>#VALUE!</v>
      </c>
      <c r="E27" s="300" t="e">
        <f>IF(ROUND(VALUE(SUBSTITUTE(連結実質赤字比率に係る赤字・黒字の構成分析!G$43,"▲","-")),2)&gt;=0,ABS(ROUND(VALUE(SUBSTITUTE(連結実質赤字比率に係る赤字・黒字の構成分析!G$43,"▲","-")),2)),NA())</f>
        <v>#VALUE!</v>
      </c>
      <c r="F27" s="300" t="e">
        <f>IF(ROUND(VALUE(SUBSTITUTE(連結実質赤字比率に係る赤字・黒字の構成分析!H$43,"▲","-")),2)&lt;0,ABS(ROUND(VALUE(SUBSTITUTE(連結実質赤字比率に係る赤字・黒字の構成分析!H$43,"▲","-")),2)),NA())</f>
        <v>#VALUE!</v>
      </c>
      <c r="G27" s="300" t="e">
        <f>IF(ROUND(VALUE(SUBSTITUTE(連結実質赤字比率に係る赤字・黒字の構成分析!H$43,"▲","-")),2)&gt;=0,ABS(ROUND(VALUE(SUBSTITUTE(連結実質赤字比率に係る赤字・黒字の構成分析!H$43,"▲","-")),2)),NA())</f>
        <v>#VALUE!</v>
      </c>
      <c r="H27" s="300" t="e">
        <f>IF(ROUND(VALUE(SUBSTITUTE(連結実質赤字比率に係る赤字・黒字の構成分析!I$43,"▲","-")),2)&lt;0,ABS(ROUND(VALUE(SUBSTITUTE(連結実質赤字比率に係る赤字・黒字の構成分析!I$43,"▲","-")),2)),NA())</f>
        <v>#VALUE!</v>
      </c>
      <c r="I27" s="300" t="e">
        <f>IF(ROUND(VALUE(SUBSTITUTE(連結実質赤字比率に係る赤字・黒字の構成分析!I$43,"▲","-")),2)&gt;=0,ABS(ROUND(VALUE(SUBSTITUTE(連結実質赤字比率に係る赤字・黒字の構成分析!I$43,"▲","-")),2)),NA())</f>
        <v>#VALUE!</v>
      </c>
      <c r="J27" s="300" t="e">
        <f>IF(ROUND(VALUE(SUBSTITUTE(連結実質赤字比率に係る赤字・黒字の構成分析!J$43,"▲","-")),2)&lt;0,ABS(ROUND(VALUE(SUBSTITUTE(連結実質赤字比率に係る赤字・黒字の構成分析!J$43,"▲","-")),2)),NA())</f>
        <v>#VALUE!</v>
      </c>
      <c r="K27" s="300" t="e">
        <f>IF(ROUND(VALUE(SUBSTITUTE(連結実質赤字比率に係る赤字・黒字の構成分析!J$43,"▲","-")),2)&gt;=0,ABS(ROUND(VALUE(SUBSTITUTE(連結実質赤字比率に係る赤字・黒字の構成分析!J$43,"▲","-")),2)),NA())</f>
        <v>#VALUE!</v>
      </c>
    </row>
    <row r="28" spans="1:11" x14ac:dyDescent="0.15">
      <c r="A28" s="300" t="str">
        <f>IF(連結実質赤字比率に係る赤字・黒字の構成分析!C$42="",NA(),連結実質赤字比率に係る赤字・黒字の構成分析!C$42)</f>
        <v>その他会計（赤字）</v>
      </c>
      <c r="B28" s="300" t="e">
        <f>IF(ROUND(VALUE(SUBSTITUTE(連結実質赤字比率に係る赤字・黒字の構成分析!F$42,"▲","-")),2)&lt;0,ABS(ROUND(VALUE(SUBSTITUTE(連結実質赤字比率に係る赤字・黒字の構成分析!F$42,"▲","-")),2)),NA())</f>
        <v>#VALUE!</v>
      </c>
      <c r="C28" s="300" t="e">
        <f>IF(ROUND(VALUE(SUBSTITUTE(連結実質赤字比率に係る赤字・黒字の構成分析!F$42,"▲","-")),2)&gt;=0,ABS(ROUND(VALUE(SUBSTITUTE(連結実質赤字比率に係る赤字・黒字の構成分析!F$42,"▲","-")),2)),NA())</f>
        <v>#VALUE!</v>
      </c>
      <c r="D28" s="300" t="e">
        <f>IF(ROUND(VALUE(SUBSTITUTE(連結実質赤字比率に係る赤字・黒字の構成分析!G$42,"▲","-")),2)&lt;0,ABS(ROUND(VALUE(SUBSTITUTE(連結実質赤字比率に係る赤字・黒字の構成分析!G$42,"▲","-")),2)),NA())</f>
        <v>#VALUE!</v>
      </c>
      <c r="E28" s="300" t="e">
        <f>IF(ROUND(VALUE(SUBSTITUTE(連結実質赤字比率に係る赤字・黒字の構成分析!G$42,"▲","-")),2)&gt;=0,ABS(ROUND(VALUE(SUBSTITUTE(連結実質赤字比率に係る赤字・黒字の構成分析!G$42,"▲","-")),2)),NA())</f>
        <v>#VALUE!</v>
      </c>
      <c r="F28" s="300" t="e">
        <f>IF(ROUND(VALUE(SUBSTITUTE(連結実質赤字比率に係る赤字・黒字の構成分析!H$42,"▲","-")),2)&lt;0,ABS(ROUND(VALUE(SUBSTITUTE(連結実質赤字比率に係る赤字・黒字の構成分析!H$42,"▲","-")),2)),NA())</f>
        <v>#VALUE!</v>
      </c>
      <c r="G28" s="300" t="e">
        <f>IF(ROUND(VALUE(SUBSTITUTE(連結実質赤字比率に係る赤字・黒字の構成分析!H$42,"▲","-")),2)&gt;=0,ABS(ROUND(VALUE(SUBSTITUTE(連結実質赤字比率に係る赤字・黒字の構成分析!H$42,"▲","-")),2)),NA())</f>
        <v>#VALUE!</v>
      </c>
      <c r="H28" s="300" t="e">
        <f>IF(ROUND(VALUE(SUBSTITUTE(連結実質赤字比率に係る赤字・黒字の構成分析!I$42,"▲","-")),2)&lt;0,ABS(ROUND(VALUE(SUBSTITUTE(連結実質赤字比率に係る赤字・黒字の構成分析!I$42,"▲","-")),2)),NA())</f>
        <v>#VALUE!</v>
      </c>
      <c r="I28" s="300" t="e">
        <f>IF(ROUND(VALUE(SUBSTITUTE(連結実質赤字比率に係る赤字・黒字の構成分析!I$42,"▲","-")),2)&gt;=0,ABS(ROUND(VALUE(SUBSTITUTE(連結実質赤字比率に係る赤字・黒字の構成分析!I$42,"▲","-")),2)),NA())</f>
        <v>#VALUE!</v>
      </c>
      <c r="J28" s="300" t="e">
        <f>IF(ROUND(VALUE(SUBSTITUTE(連結実質赤字比率に係る赤字・黒字の構成分析!J$42,"▲","-")),2)&lt;0,ABS(ROUND(VALUE(SUBSTITUTE(連結実質赤字比率に係る赤字・黒字の構成分析!J$42,"▲","-")),2)),NA())</f>
        <v>#VALUE!</v>
      </c>
      <c r="K28" s="300" t="e">
        <f>IF(ROUND(VALUE(SUBSTITUTE(連結実質赤字比率に係る赤字・黒字の構成分析!J$42,"▲","-")),2)&gt;=0,ABS(ROUND(VALUE(SUBSTITUTE(連結実質赤字比率に係る赤字・黒字の構成分析!J$42,"▲","-")),2)),NA())</f>
        <v>#VALUE!</v>
      </c>
    </row>
    <row r="29" spans="1:11" x14ac:dyDescent="0.15">
      <c r="A29" s="300" t="e">
        <f>IF(連結実質赤字比率に係る赤字・黒字の構成分析!C$41="",NA(),連結実質赤字比率に係る赤字・黒字の構成分析!C$41)</f>
        <v>#N/A</v>
      </c>
      <c r="B29" s="300" t="e">
        <f>IF(ROUND(VALUE(SUBSTITUTE(連結実質赤字比率に係る赤字・黒字の構成分析!F$41,"▲","-")),2)&lt;0,ABS(ROUND(VALUE(SUBSTITUTE(連結実質赤字比率に係る赤字・黒字の構成分析!F$41,"▲","-")),2)),NA())</f>
        <v>#VALUE!</v>
      </c>
      <c r="C29" s="300" t="e">
        <f>IF(ROUND(VALUE(SUBSTITUTE(連結実質赤字比率に係る赤字・黒字の構成分析!F$41,"▲","-")),2)&gt;=0,ABS(ROUND(VALUE(SUBSTITUTE(連結実質赤字比率に係る赤字・黒字の構成分析!F$41,"▲","-")),2)),NA())</f>
        <v>#VALUE!</v>
      </c>
      <c r="D29" s="300" t="e">
        <f>IF(ROUND(VALUE(SUBSTITUTE(連結実質赤字比率に係る赤字・黒字の構成分析!G$41,"▲","-")),2)&lt;0,ABS(ROUND(VALUE(SUBSTITUTE(連結実質赤字比率に係る赤字・黒字の構成分析!G$41,"▲","-")),2)),NA())</f>
        <v>#VALUE!</v>
      </c>
      <c r="E29" s="300" t="e">
        <f>IF(ROUND(VALUE(SUBSTITUTE(連結実質赤字比率に係る赤字・黒字の構成分析!G$41,"▲","-")),2)&gt;=0,ABS(ROUND(VALUE(SUBSTITUTE(連結実質赤字比率に係る赤字・黒字の構成分析!G$41,"▲","-")),2)),NA())</f>
        <v>#VALUE!</v>
      </c>
      <c r="F29" s="300" t="e">
        <f>IF(ROUND(VALUE(SUBSTITUTE(連結実質赤字比率に係る赤字・黒字の構成分析!H$41,"▲","-")),2)&lt;0,ABS(ROUND(VALUE(SUBSTITUTE(連結実質赤字比率に係る赤字・黒字の構成分析!H$41,"▲","-")),2)),NA())</f>
        <v>#VALUE!</v>
      </c>
      <c r="G29" s="300" t="e">
        <f>IF(ROUND(VALUE(SUBSTITUTE(連結実質赤字比率に係る赤字・黒字の構成分析!H$41,"▲","-")),2)&gt;=0,ABS(ROUND(VALUE(SUBSTITUTE(連結実質赤字比率に係る赤字・黒字の構成分析!H$41,"▲","-")),2)),NA())</f>
        <v>#VALUE!</v>
      </c>
      <c r="H29" s="300" t="e">
        <f>IF(ROUND(VALUE(SUBSTITUTE(連結実質赤字比率に係る赤字・黒字の構成分析!I$41,"▲","-")),2)&lt;0,ABS(ROUND(VALUE(SUBSTITUTE(連結実質赤字比率に係る赤字・黒字の構成分析!I$41,"▲","-")),2)),NA())</f>
        <v>#VALUE!</v>
      </c>
      <c r="I29" s="300" t="e">
        <f>IF(ROUND(VALUE(SUBSTITUTE(連結実質赤字比率に係る赤字・黒字の構成分析!I$41,"▲","-")),2)&gt;=0,ABS(ROUND(VALUE(SUBSTITUTE(連結実質赤字比率に係る赤字・黒字の構成分析!I$41,"▲","-")),2)),NA())</f>
        <v>#VALUE!</v>
      </c>
      <c r="J29" s="300" t="e">
        <f>IF(ROUND(VALUE(SUBSTITUTE(連結実質赤字比率に係る赤字・黒字の構成分析!J$41,"▲","-")),2)&lt;0,ABS(ROUND(VALUE(SUBSTITUTE(連結実質赤字比率に係る赤字・黒字の構成分析!J$41,"▲","-")),2)),NA())</f>
        <v>#VALUE!</v>
      </c>
      <c r="K29" s="300" t="e">
        <f>IF(ROUND(VALUE(SUBSTITUTE(連結実質赤字比率に係る赤字・黒字の構成分析!J$41,"▲","-")),2)&gt;=0,ABS(ROUND(VALUE(SUBSTITUTE(連結実質赤字比率に係る赤字・黒字の構成分析!J$41,"▲","-")),2)),NA())</f>
        <v>#VALUE!</v>
      </c>
    </row>
    <row r="30" spans="1:11" x14ac:dyDescent="0.15">
      <c r="A30" s="300" t="str">
        <f>IF(連結実質赤字比率に係る赤字・黒字の構成分析!C$40="",NA(),連結実質赤字比率に係る赤字・黒字の構成分析!C$40)</f>
        <v>公共下水道事業特別会計</v>
      </c>
      <c r="B30" s="300" t="e">
        <f>IF(ROUND(VALUE(SUBSTITUTE(連結実質赤字比率に係る赤字・黒字の構成分析!F$40,"▲","-")),2)&lt;0,ABS(ROUND(VALUE(SUBSTITUTE(連結実質赤字比率に係る赤字・黒字の構成分析!F$40,"▲","-")),2)),NA())</f>
        <v>#N/A</v>
      </c>
      <c r="C30" s="300">
        <f>IF(ROUND(VALUE(SUBSTITUTE(連結実質赤字比率に係る赤字・黒字の構成分析!F$40,"▲","-")),2)&gt;=0,ABS(ROUND(VALUE(SUBSTITUTE(連結実質赤字比率に係る赤字・黒字の構成分析!F$40,"▲","-")),2)),NA())</f>
        <v>0</v>
      </c>
      <c r="D30" s="300" t="e">
        <f>IF(ROUND(VALUE(SUBSTITUTE(連結実質赤字比率に係る赤字・黒字の構成分析!G$40,"▲","-")),2)&lt;0,ABS(ROUND(VALUE(SUBSTITUTE(連結実質赤字比率に係る赤字・黒字の構成分析!G$40,"▲","-")),2)),NA())</f>
        <v>#N/A</v>
      </c>
      <c r="E30" s="300">
        <f>IF(ROUND(VALUE(SUBSTITUTE(連結実質赤字比率に係る赤字・黒字の構成分析!G$40,"▲","-")),2)&gt;=0,ABS(ROUND(VALUE(SUBSTITUTE(連結実質赤字比率に係る赤字・黒字の構成分析!G$40,"▲","-")),2)),NA())</f>
        <v>0</v>
      </c>
      <c r="F30" s="300" t="e">
        <f>IF(ROUND(VALUE(SUBSTITUTE(連結実質赤字比率に係る赤字・黒字の構成分析!H$40,"▲","-")),2)&lt;0,ABS(ROUND(VALUE(SUBSTITUTE(連結実質赤字比率に係る赤字・黒字の構成分析!H$40,"▲","-")),2)),NA())</f>
        <v>#N/A</v>
      </c>
      <c r="G30" s="300">
        <f>IF(ROUND(VALUE(SUBSTITUTE(連結実質赤字比率に係る赤字・黒字の構成分析!H$40,"▲","-")),2)&gt;=0,ABS(ROUND(VALUE(SUBSTITUTE(連結実質赤字比率に係る赤字・黒字の構成分析!H$40,"▲","-")),2)),NA())</f>
        <v>0</v>
      </c>
      <c r="H30" s="300" t="e">
        <f>IF(ROUND(VALUE(SUBSTITUTE(連結実質赤字比率に係る赤字・黒字の構成分析!I$40,"▲","-")),2)&lt;0,ABS(ROUND(VALUE(SUBSTITUTE(連結実質赤字比率に係る赤字・黒字の構成分析!I$40,"▲","-")),2)),NA())</f>
        <v>#N/A</v>
      </c>
      <c r="I30" s="300">
        <f>IF(ROUND(VALUE(SUBSTITUTE(連結実質赤字比率に係る赤字・黒字の構成分析!I$40,"▲","-")),2)&gt;=0,ABS(ROUND(VALUE(SUBSTITUTE(連結実質赤字比率に係る赤字・黒字の構成分析!I$40,"▲","-")),2)),NA())</f>
        <v>2.17</v>
      </c>
      <c r="J30" s="300" t="e">
        <f>IF(ROUND(VALUE(SUBSTITUTE(連結実質赤字比率に係る赤字・黒字の構成分析!J$40,"▲","-")),2)&lt;0,ABS(ROUND(VALUE(SUBSTITUTE(連結実質赤字比率に係る赤字・黒字の構成分析!J$40,"▲","-")),2)),NA())</f>
        <v>#N/A</v>
      </c>
      <c r="K30" s="300">
        <f>IF(ROUND(VALUE(SUBSTITUTE(連結実質赤字比率に係る赤字・黒字の構成分析!J$40,"▲","-")),2)&gt;=0,ABS(ROUND(VALUE(SUBSTITUTE(連結実質赤字比率に係る赤字・黒字の構成分析!J$40,"▲","-")),2)),NA())</f>
        <v>0</v>
      </c>
    </row>
    <row r="31" spans="1:11" x14ac:dyDescent="0.15">
      <c r="A31" s="300" t="str">
        <f>IF(連結実質赤字比率に係る赤字・黒字の構成分析!C$39="",NA(),連結実質赤字比率に係る赤字・黒字の構成分析!C$39)</f>
        <v>病院事業特別会計</v>
      </c>
      <c r="B31" s="300" t="e">
        <f>IF(ROUND(VALUE(SUBSTITUTE(連結実質赤字比率に係る赤字・黒字の構成分析!F$39,"▲","-")),2)&lt;0,ABS(ROUND(VALUE(SUBSTITUTE(連結実質赤字比率に係る赤字・黒字の構成分析!F$39,"▲","-")),2)),NA())</f>
        <v>#N/A</v>
      </c>
      <c r="C31" s="300">
        <f>IF(ROUND(VALUE(SUBSTITUTE(連結実質赤字比率に係る赤字・黒字の構成分析!F$39,"▲","-")),2)&gt;=0,ABS(ROUND(VALUE(SUBSTITUTE(連結実質赤字比率に係る赤字・黒字の構成分析!F$39,"▲","-")),2)),NA())</f>
        <v>0.13</v>
      </c>
      <c r="D31" s="300" t="e">
        <f>IF(ROUND(VALUE(SUBSTITUTE(連結実質赤字比率に係る赤字・黒字の構成分析!G$39,"▲","-")),2)&lt;0,ABS(ROUND(VALUE(SUBSTITUTE(連結実質赤字比率に係る赤字・黒字の構成分析!G$39,"▲","-")),2)),NA())</f>
        <v>#N/A</v>
      </c>
      <c r="E31" s="300">
        <f>IF(ROUND(VALUE(SUBSTITUTE(連結実質赤字比率に係る赤字・黒字の構成分析!G$39,"▲","-")),2)&gt;=0,ABS(ROUND(VALUE(SUBSTITUTE(連結実質赤字比率に係る赤字・黒字の構成分析!G$39,"▲","-")),2)),NA())</f>
        <v>0.13</v>
      </c>
      <c r="F31" s="300" t="e">
        <f>IF(ROUND(VALUE(SUBSTITUTE(連結実質赤字比率に係る赤字・黒字の構成分析!H$39,"▲","-")),2)&lt;0,ABS(ROUND(VALUE(SUBSTITUTE(連結実質赤字比率に係る赤字・黒字の構成分析!H$39,"▲","-")),2)),NA())</f>
        <v>#N/A</v>
      </c>
      <c r="G31" s="300">
        <f>IF(ROUND(VALUE(SUBSTITUTE(連結実質赤字比率に係る赤字・黒字の構成分析!H$39,"▲","-")),2)&gt;=0,ABS(ROUND(VALUE(SUBSTITUTE(連結実質赤字比率に係る赤字・黒字の構成分析!H$39,"▲","-")),2)),NA())</f>
        <v>0.12</v>
      </c>
      <c r="H31" s="300" t="e">
        <f>IF(ROUND(VALUE(SUBSTITUTE(連結実質赤字比率に係る赤字・黒字の構成分析!I$39,"▲","-")),2)&lt;0,ABS(ROUND(VALUE(SUBSTITUTE(連結実質赤字比率に係る赤字・黒字の構成分析!I$39,"▲","-")),2)),NA())</f>
        <v>#N/A</v>
      </c>
      <c r="I31" s="300">
        <f>IF(ROUND(VALUE(SUBSTITUTE(連結実質赤字比率に係る赤字・黒字の構成分析!I$39,"▲","-")),2)&gt;=0,ABS(ROUND(VALUE(SUBSTITUTE(連結実質赤字比率に係る赤字・黒字の構成分析!I$39,"▲","-")),2)),NA())</f>
        <v>0.13</v>
      </c>
      <c r="J31" s="300" t="e">
        <f>IF(ROUND(VALUE(SUBSTITUTE(連結実質赤字比率に係る赤字・黒字の構成分析!J$39,"▲","-")),2)&lt;0,ABS(ROUND(VALUE(SUBSTITUTE(連結実質赤字比率に係る赤字・黒字の構成分析!J$39,"▲","-")),2)),NA())</f>
        <v>#N/A</v>
      </c>
      <c r="K31" s="300">
        <f>IF(ROUND(VALUE(SUBSTITUTE(連結実質赤字比率に係る赤字・黒字の構成分析!J$39,"▲","-")),2)&gt;=0,ABS(ROUND(VALUE(SUBSTITUTE(連結実質赤字比率に係る赤字・黒字の構成分析!J$39,"▲","-")),2)),NA())</f>
        <v>0.13</v>
      </c>
    </row>
    <row r="32" spans="1:11" x14ac:dyDescent="0.15">
      <c r="A32" s="300" t="str">
        <f>IF(連結実質赤字比率に係る赤字・黒字の構成分析!C$38="",NA(),連結実質赤字比率に係る赤字・黒字の構成分析!C$38)</f>
        <v>後期高齢者医療特別会計</v>
      </c>
      <c r="B32" s="300" t="e">
        <f>IF(ROUND(VALUE(SUBSTITUTE(連結実質赤字比率に係る赤字・黒字の構成分析!F$38,"▲","-")),2)&lt;0,ABS(ROUND(VALUE(SUBSTITUTE(連結実質赤字比率に係る赤字・黒字の構成分析!F$38,"▲","-")),2)),NA())</f>
        <v>#N/A</v>
      </c>
      <c r="C32" s="300">
        <f>IF(ROUND(VALUE(SUBSTITUTE(連結実質赤字比率に係る赤字・黒字の構成分析!F$38,"▲","-")),2)&gt;=0,ABS(ROUND(VALUE(SUBSTITUTE(連結実質赤字比率に係る赤字・黒字の構成分析!F$38,"▲","-")),2)),NA())</f>
        <v>0.12</v>
      </c>
      <c r="D32" s="300" t="e">
        <f>IF(ROUND(VALUE(SUBSTITUTE(連結実質赤字比率に係る赤字・黒字の構成分析!G$38,"▲","-")),2)&lt;0,ABS(ROUND(VALUE(SUBSTITUTE(連結実質赤字比率に係る赤字・黒字の構成分析!G$38,"▲","-")),2)),NA())</f>
        <v>#N/A</v>
      </c>
      <c r="E32" s="300">
        <f>IF(ROUND(VALUE(SUBSTITUTE(連結実質赤字比率に係る赤字・黒字の構成分析!G$38,"▲","-")),2)&gt;=0,ABS(ROUND(VALUE(SUBSTITUTE(連結実質赤字比率に係る赤字・黒字の構成分析!G$38,"▲","-")),2)),NA())</f>
        <v>0.14000000000000001</v>
      </c>
      <c r="F32" s="300" t="e">
        <f>IF(ROUND(VALUE(SUBSTITUTE(連結実質赤字比率に係る赤字・黒字の構成分析!H$38,"▲","-")),2)&lt;0,ABS(ROUND(VALUE(SUBSTITUTE(連結実質赤字比率に係る赤字・黒字の構成分析!H$38,"▲","-")),2)),NA())</f>
        <v>#N/A</v>
      </c>
      <c r="G32" s="300">
        <f>IF(ROUND(VALUE(SUBSTITUTE(連結実質赤字比率に係る赤字・黒字の構成分析!H$38,"▲","-")),2)&gt;=0,ABS(ROUND(VALUE(SUBSTITUTE(連結実質赤字比率に係る赤字・黒字の構成分析!H$38,"▲","-")),2)),NA())</f>
        <v>0.14000000000000001</v>
      </c>
      <c r="H32" s="300" t="e">
        <f>IF(ROUND(VALUE(SUBSTITUTE(連結実質赤字比率に係る赤字・黒字の構成分析!I$38,"▲","-")),2)&lt;0,ABS(ROUND(VALUE(SUBSTITUTE(連結実質赤字比率に係る赤字・黒字の構成分析!I$38,"▲","-")),2)),NA())</f>
        <v>#N/A</v>
      </c>
      <c r="I32" s="300">
        <f>IF(ROUND(VALUE(SUBSTITUTE(連結実質赤字比率に係る赤字・黒字の構成分析!I$38,"▲","-")),2)&gt;=0,ABS(ROUND(VALUE(SUBSTITUTE(連結実質赤字比率に係る赤字・黒字の構成分析!I$38,"▲","-")),2)),NA())</f>
        <v>0.15</v>
      </c>
      <c r="J32" s="300" t="e">
        <f>IF(ROUND(VALUE(SUBSTITUTE(連結実質赤字比率に係る赤字・黒字の構成分析!J$38,"▲","-")),2)&lt;0,ABS(ROUND(VALUE(SUBSTITUTE(連結実質赤字比率に係る赤字・黒字の構成分析!J$38,"▲","-")),2)),NA())</f>
        <v>#N/A</v>
      </c>
      <c r="K32" s="300">
        <f>IF(ROUND(VALUE(SUBSTITUTE(連結実質赤字比率に係る赤字・黒字の構成分析!J$38,"▲","-")),2)&gt;=0,ABS(ROUND(VALUE(SUBSTITUTE(連結実質赤字比率に係る赤字・黒字の構成分析!J$38,"▲","-")),2)),NA())</f>
        <v>0.17</v>
      </c>
    </row>
    <row r="33" spans="1:16" x14ac:dyDescent="0.15">
      <c r="A33" s="300" t="str">
        <f>IF(連結実質赤字比率に係る赤字・黒字の構成分析!C$37="",NA(),連結実質赤字比率に係る赤字・黒字の構成分析!C$37)</f>
        <v>一般会計</v>
      </c>
      <c r="B33" s="300" t="e">
        <f>IF(ROUND(VALUE(SUBSTITUTE(連結実質赤字比率に係る赤字・黒字の構成分析!F$37,"▲","-")),2)&lt;0,ABS(ROUND(VALUE(SUBSTITUTE(連結実質赤字比率に係る赤字・黒字の構成分析!F$37,"▲","-")),2)),NA())</f>
        <v>#N/A</v>
      </c>
      <c r="C33" s="300">
        <f>IF(ROUND(VALUE(SUBSTITUTE(連結実質赤字比率に係る赤字・黒字の構成分析!F$37,"▲","-")),2)&gt;=0,ABS(ROUND(VALUE(SUBSTITUTE(連結実質赤字比率に係る赤字・黒字の構成分析!F$37,"▲","-")),2)),NA())</f>
        <v>0.73</v>
      </c>
      <c r="D33" s="300" t="e">
        <f>IF(ROUND(VALUE(SUBSTITUTE(連結実質赤字比率に係る赤字・黒字の構成分析!G$37,"▲","-")),2)&lt;0,ABS(ROUND(VALUE(SUBSTITUTE(連結実質赤字比率に係る赤字・黒字の構成分析!G$37,"▲","-")),2)),NA())</f>
        <v>#N/A</v>
      </c>
      <c r="E33" s="300">
        <f>IF(ROUND(VALUE(SUBSTITUTE(連結実質赤字比率に係る赤字・黒字の構成分析!G$37,"▲","-")),2)&gt;=0,ABS(ROUND(VALUE(SUBSTITUTE(連結実質赤字比率に係る赤字・黒字の構成分析!G$37,"▲","-")),2)),NA())</f>
        <v>0.63</v>
      </c>
      <c r="F33" s="300" t="e">
        <f>IF(ROUND(VALUE(SUBSTITUTE(連結実質赤字比率に係る赤字・黒字の構成分析!H$37,"▲","-")),2)&lt;0,ABS(ROUND(VALUE(SUBSTITUTE(連結実質赤字比率に係る赤字・黒字の構成分析!H$37,"▲","-")),2)),NA())</f>
        <v>#N/A</v>
      </c>
      <c r="G33" s="300">
        <f>IF(ROUND(VALUE(SUBSTITUTE(連結実質赤字比率に係る赤字・黒字の構成分析!H$37,"▲","-")),2)&gt;=0,ABS(ROUND(VALUE(SUBSTITUTE(連結実質赤字比率に係る赤字・黒字の構成分析!H$37,"▲","-")),2)),NA())</f>
        <v>0.61</v>
      </c>
      <c r="H33" s="300" t="e">
        <f>IF(ROUND(VALUE(SUBSTITUTE(連結実質赤字比率に係る赤字・黒字の構成分析!I$37,"▲","-")),2)&lt;0,ABS(ROUND(VALUE(SUBSTITUTE(連結実質赤字比率に係る赤字・黒字の構成分析!I$37,"▲","-")),2)),NA())</f>
        <v>#N/A</v>
      </c>
      <c r="I33" s="300">
        <f>IF(ROUND(VALUE(SUBSTITUTE(連結実質赤字比率に係る赤字・黒字の構成分析!I$37,"▲","-")),2)&gt;=0,ABS(ROUND(VALUE(SUBSTITUTE(連結実質赤字比率に係る赤字・黒字の構成分析!I$37,"▲","-")),2)),NA())</f>
        <v>0.65</v>
      </c>
      <c r="J33" s="300" t="e">
        <f>IF(ROUND(VALUE(SUBSTITUTE(連結実質赤字比率に係る赤字・黒字の構成分析!J$37,"▲","-")),2)&lt;0,ABS(ROUND(VALUE(SUBSTITUTE(連結実質赤字比率に係る赤字・黒字の構成分析!J$37,"▲","-")),2)),NA())</f>
        <v>#N/A</v>
      </c>
      <c r="K33" s="300">
        <f>IF(ROUND(VALUE(SUBSTITUTE(連結実質赤字比率に係る赤字・黒字の構成分析!J$37,"▲","-")),2)&gt;=0,ABS(ROUND(VALUE(SUBSTITUTE(連結実質赤字比率に係る赤字・黒字の構成分析!J$37,"▲","-")),2)),NA())</f>
        <v>1.18</v>
      </c>
    </row>
    <row r="34" spans="1:16" x14ac:dyDescent="0.15">
      <c r="A34" s="300" t="str">
        <f>IF(連結実質赤字比率に係る赤字・黒字の構成分析!C$36="",NA(),連結実質赤字比率に係る赤字・黒字の構成分析!C$36)</f>
        <v>国民健康保険事業特別会計</v>
      </c>
      <c r="B34" s="300" t="e">
        <f>IF(ROUND(VALUE(SUBSTITUTE(連結実質赤字比率に係る赤字・黒字の構成分析!F$36,"▲","-")),2)&lt;0,ABS(ROUND(VALUE(SUBSTITUTE(連結実質赤字比率に係る赤字・黒字の構成分析!F$36,"▲","-")),2)),NA())</f>
        <v>#N/A</v>
      </c>
      <c r="C34" s="300">
        <f>IF(ROUND(VALUE(SUBSTITUTE(連結実質赤字比率に係る赤字・黒字の構成分析!F$36,"▲","-")),2)&gt;=0,ABS(ROUND(VALUE(SUBSTITUTE(連結実質赤字比率に係る赤字・黒字の構成分析!F$36,"▲","-")),2)),NA())</f>
        <v>0.57999999999999996</v>
      </c>
      <c r="D34" s="300" t="e">
        <f>IF(ROUND(VALUE(SUBSTITUTE(連結実質赤字比率に係る赤字・黒字の構成分析!G$36,"▲","-")),2)&lt;0,ABS(ROUND(VALUE(SUBSTITUTE(連結実質赤字比率に係る赤字・黒字の構成分析!G$36,"▲","-")),2)),NA())</f>
        <v>#N/A</v>
      </c>
      <c r="E34" s="300">
        <f>IF(ROUND(VALUE(SUBSTITUTE(連結実質赤字比率に係る赤字・黒字の構成分析!G$36,"▲","-")),2)&gt;=0,ABS(ROUND(VALUE(SUBSTITUTE(連結実質赤字比率に係る赤字・黒字の構成分析!G$36,"▲","-")),2)),NA())</f>
        <v>0.68</v>
      </c>
      <c r="F34" s="300" t="e">
        <f>IF(ROUND(VALUE(SUBSTITUTE(連結実質赤字比率に係る赤字・黒字の構成分析!H$36,"▲","-")),2)&lt;0,ABS(ROUND(VALUE(SUBSTITUTE(連結実質赤字比率に係る赤字・黒字の構成分析!H$36,"▲","-")),2)),NA())</f>
        <v>#N/A</v>
      </c>
      <c r="G34" s="300">
        <f>IF(ROUND(VALUE(SUBSTITUTE(連結実質赤字比率に係る赤字・黒字の構成分析!H$36,"▲","-")),2)&gt;=0,ABS(ROUND(VALUE(SUBSTITUTE(連結実質赤字比率に係る赤字・黒字の構成分析!H$36,"▲","-")),2)),NA())</f>
        <v>2.1</v>
      </c>
      <c r="H34" s="300" t="e">
        <f>IF(ROUND(VALUE(SUBSTITUTE(連結実質赤字比率に係る赤字・黒字の構成分析!I$36,"▲","-")),2)&lt;0,ABS(ROUND(VALUE(SUBSTITUTE(連結実質赤字比率に係る赤字・黒字の構成分析!I$36,"▲","-")),2)),NA())</f>
        <v>#N/A</v>
      </c>
      <c r="I34" s="300">
        <f>IF(ROUND(VALUE(SUBSTITUTE(連結実質赤字比率に係る赤字・黒字の構成分析!I$36,"▲","-")),2)&gt;=0,ABS(ROUND(VALUE(SUBSTITUTE(連結実質赤字比率に係る赤字・黒字の構成分析!I$36,"▲","-")),2)),NA())</f>
        <v>2.4300000000000002</v>
      </c>
      <c r="J34" s="300" t="e">
        <f>IF(ROUND(VALUE(SUBSTITUTE(連結実質赤字比率に係る赤字・黒字の構成分析!J$36,"▲","-")),2)&lt;0,ABS(ROUND(VALUE(SUBSTITUTE(連結実質赤字比率に係る赤字・黒字の構成分析!J$36,"▲","-")),2)),NA())</f>
        <v>#N/A</v>
      </c>
      <c r="K34" s="300">
        <f>IF(ROUND(VALUE(SUBSTITUTE(連結実質赤字比率に係る赤字・黒字の構成分析!J$36,"▲","-")),2)&gt;=0,ABS(ROUND(VALUE(SUBSTITUTE(連結実質赤字比率に係る赤字・黒字の構成分析!J$36,"▲","-")),2)),NA())</f>
        <v>2.58</v>
      </c>
    </row>
    <row r="35" spans="1:16" x14ac:dyDescent="0.15">
      <c r="A35" s="300" t="str">
        <f>IF(連結実質赤字比率に係る赤字・黒字の構成分析!C$35="",NA(),連結実質赤字比率に係る赤字・黒字の構成分析!C$35)</f>
        <v>介護保険事業特別会計</v>
      </c>
      <c r="B35" s="300" t="e">
        <f>IF(ROUND(VALUE(SUBSTITUTE(連結実質赤字比率に係る赤字・黒字の構成分析!F$35,"▲","-")),2)&lt;0,ABS(ROUND(VALUE(SUBSTITUTE(連結実質赤字比率に係る赤字・黒字の構成分析!F$35,"▲","-")),2)),NA())</f>
        <v>#N/A</v>
      </c>
      <c r="C35" s="300">
        <f>IF(ROUND(VALUE(SUBSTITUTE(連結実質赤字比率に係る赤字・黒字の構成分析!F$35,"▲","-")),2)&gt;=0,ABS(ROUND(VALUE(SUBSTITUTE(連結実質赤字比率に係る赤字・黒字の構成分析!F$35,"▲","-")),2)),NA())</f>
        <v>0.53</v>
      </c>
      <c r="D35" s="300" t="e">
        <f>IF(ROUND(VALUE(SUBSTITUTE(連結実質赤字比率に係る赤字・黒字の構成分析!G$35,"▲","-")),2)&lt;0,ABS(ROUND(VALUE(SUBSTITUTE(連結実質赤字比率に係る赤字・黒字の構成分析!G$35,"▲","-")),2)),NA())</f>
        <v>#N/A</v>
      </c>
      <c r="E35" s="300">
        <f>IF(ROUND(VALUE(SUBSTITUTE(連結実質赤字比率に係る赤字・黒字の構成分析!G$35,"▲","-")),2)&gt;=0,ABS(ROUND(VALUE(SUBSTITUTE(連結実質赤字比率に係る赤字・黒字の構成分析!G$35,"▲","-")),2)),NA())</f>
        <v>1.33</v>
      </c>
      <c r="F35" s="300" t="e">
        <f>IF(ROUND(VALUE(SUBSTITUTE(連結実質赤字比率に係る赤字・黒字の構成分析!H$35,"▲","-")),2)&lt;0,ABS(ROUND(VALUE(SUBSTITUTE(連結実質赤字比率に係る赤字・黒字の構成分析!H$35,"▲","-")),2)),NA())</f>
        <v>#N/A</v>
      </c>
      <c r="G35" s="300">
        <f>IF(ROUND(VALUE(SUBSTITUTE(連結実質赤字比率に係る赤字・黒字の構成分析!H$35,"▲","-")),2)&gt;=0,ABS(ROUND(VALUE(SUBSTITUTE(連結実質赤字比率に係る赤字・黒字の構成分析!H$35,"▲","-")),2)),NA())</f>
        <v>2.2999999999999998</v>
      </c>
      <c r="H35" s="300" t="e">
        <f>IF(ROUND(VALUE(SUBSTITUTE(連結実質赤字比率に係る赤字・黒字の構成分析!I$35,"▲","-")),2)&lt;0,ABS(ROUND(VALUE(SUBSTITUTE(連結実質赤字比率に係る赤字・黒字の構成分析!I$35,"▲","-")),2)),NA())</f>
        <v>#N/A</v>
      </c>
      <c r="I35" s="300">
        <f>IF(ROUND(VALUE(SUBSTITUTE(連結実質赤字比率に係る赤字・黒字の構成分析!I$35,"▲","-")),2)&gt;=0,ABS(ROUND(VALUE(SUBSTITUTE(連結実質赤字比率に係る赤字・黒字の構成分析!I$35,"▲","-")),2)),NA())</f>
        <v>2.81</v>
      </c>
      <c r="J35" s="300" t="e">
        <f>IF(ROUND(VALUE(SUBSTITUTE(連結実質赤字比率に係る赤字・黒字の構成分析!J$35,"▲","-")),2)&lt;0,ABS(ROUND(VALUE(SUBSTITUTE(連結実質赤字比率に係る赤字・黒字の構成分析!J$35,"▲","-")),2)),NA())</f>
        <v>#N/A</v>
      </c>
      <c r="K35" s="300">
        <f>IF(ROUND(VALUE(SUBSTITUTE(連結実質赤字比率に係る赤字・黒字の構成分析!J$35,"▲","-")),2)&gt;=0,ABS(ROUND(VALUE(SUBSTITUTE(連結実質赤字比率に係る赤字・黒字の構成分析!J$35,"▲","-")),2)),NA())</f>
        <v>3.59</v>
      </c>
    </row>
    <row r="36" spans="1:16" x14ac:dyDescent="0.15">
      <c r="A36" s="300" t="str">
        <f>IF(連結実質赤字比率に係る赤字・黒字の構成分析!C$34="",NA(),連結実質赤字比率に係る赤字・黒字の構成分析!C$34)</f>
        <v>水道事業特別会計</v>
      </c>
      <c r="B36" s="300" t="e">
        <f>IF(ROUND(VALUE(SUBSTITUTE(連結実質赤字比率に係る赤字・黒字の構成分析!F$34,"▲","-")),2)&lt;0,ABS(ROUND(VALUE(SUBSTITUTE(連結実質赤字比率に係る赤字・黒字の構成分析!F$34,"▲","-")),2)),NA())</f>
        <v>#N/A</v>
      </c>
      <c r="C36" s="300">
        <f>IF(ROUND(VALUE(SUBSTITUTE(連結実質赤字比率に係る赤字・黒字の構成分析!F$34,"▲","-")),2)&gt;=0,ABS(ROUND(VALUE(SUBSTITUTE(連結実質赤字比率に係る赤字・黒字の構成分析!F$34,"▲","-")),2)),NA())</f>
        <v>31.29</v>
      </c>
      <c r="D36" s="300" t="e">
        <f>IF(ROUND(VALUE(SUBSTITUTE(連結実質赤字比率に係る赤字・黒字の構成分析!G$34,"▲","-")),2)&lt;0,ABS(ROUND(VALUE(SUBSTITUTE(連結実質赤字比率に係る赤字・黒字の構成分析!G$34,"▲","-")),2)),NA())</f>
        <v>#N/A</v>
      </c>
      <c r="E36" s="300">
        <f>IF(ROUND(VALUE(SUBSTITUTE(連結実質赤字比率に係る赤字・黒字の構成分析!G$34,"▲","-")),2)&gt;=0,ABS(ROUND(VALUE(SUBSTITUTE(連結実質赤字比率に係る赤字・黒字の構成分析!G$34,"▲","-")),2)),NA())</f>
        <v>33.42</v>
      </c>
      <c r="F36" s="300" t="e">
        <f>IF(ROUND(VALUE(SUBSTITUTE(連結実質赤字比率に係る赤字・黒字の構成分析!H$34,"▲","-")),2)&lt;0,ABS(ROUND(VALUE(SUBSTITUTE(連結実質赤字比率に係る赤字・黒字の構成分析!H$34,"▲","-")),2)),NA())</f>
        <v>#N/A</v>
      </c>
      <c r="G36" s="300">
        <f>IF(ROUND(VALUE(SUBSTITUTE(連結実質赤字比率に係る赤字・黒字の構成分析!H$34,"▲","-")),2)&gt;=0,ABS(ROUND(VALUE(SUBSTITUTE(連結実質赤字比率に係る赤字・黒字の構成分析!H$34,"▲","-")),2)),NA())</f>
        <v>34.39</v>
      </c>
      <c r="H36" s="300" t="e">
        <f>IF(ROUND(VALUE(SUBSTITUTE(連結実質赤字比率に係る赤字・黒字の構成分析!I$34,"▲","-")),2)&lt;0,ABS(ROUND(VALUE(SUBSTITUTE(連結実質赤字比率に係る赤字・黒字の構成分析!I$34,"▲","-")),2)),NA())</f>
        <v>#N/A</v>
      </c>
      <c r="I36" s="300">
        <f>IF(ROUND(VALUE(SUBSTITUTE(連結実質赤字比率に係る赤字・黒字の構成分析!I$34,"▲","-")),2)&gt;=0,ABS(ROUND(VALUE(SUBSTITUTE(連結実質赤字比率に係る赤字・黒字の構成分析!I$34,"▲","-")),2)),NA())</f>
        <v>35.08</v>
      </c>
      <c r="J36" s="300" t="e">
        <f>IF(ROUND(VALUE(SUBSTITUTE(連結実質赤字比率に係る赤字・黒字の構成分析!J$34,"▲","-")),2)&lt;0,ABS(ROUND(VALUE(SUBSTITUTE(連結実質赤字比率に係る赤字・黒字の構成分析!J$34,"▲","-")),2)),NA())</f>
        <v>#N/A</v>
      </c>
      <c r="K36" s="300">
        <f>IF(ROUND(VALUE(SUBSTITUTE(連結実質赤字比率に係る赤字・黒字の構成分析!J$34,"▲","-")),2)&gt;=0,ABS(ROUND(VALUE(SUBSTITUTE(連結実質赤字比率に係る赤字・黒字の構成分析!J$34,"▲","-")),2)),NA())</f>
        <v>37.83</v>
      </c>
    </row>
    <row r="39" spans="1:16" x14ac:dyDescent="0.15">
      <c r="A39" s="298" t="s">
        <v>12</v>
      </c>
    </row>
    <row r="40" spans="1:16" x14ac:dyDescent="0.15">
      <c r="A40" s="301"/>
      <c r="B40" s="301" t="str">
        <f>'実質公債費比率（分子）の構造'!K$44</f>
        <v>H27</v>
      </c>
      <c r="C40" s="301"/>
      <c r="D40" s="301"/>
      <c r="E40" s="301" t="str">
        <f>'実質公債費比率（分子）の構造'!L$44</f>
        <v>H28</v>
      </c>
      <c r="F40" s="301"/>
      <c r="G40" s="301"/>
      <c r="H40" s="301" t="str">
        <f>'実質公債費比率（分子）の構造'!M$44</f>
        <v>H29</v>
      </c>
      <c r="I40" s="301"/>
      <c r="J40" s="301"/>
      <c r="K40" s="301" t="str">
        <f>'実質公債費比率（分子）の構造'!N$44</f>
        <v>H30</v>
      </c>
      <c r="L40" s="301"/>
      <c r="M40" s="301"/>
      <c r="N40" s="301" t="str">
        <f>'実質公債費比率（分子）の構造'!O$44</f>
        <v>R01</v>
      </c>
      <c r="O40" s="301"/>
      <c r="P40" s="301"/>
    </row>
    <row r="41" spans="1:16" x14ac:dyDescent="0.15">
      <c r="A41" s="301"/>
      <c r="B41" s="301" t="s">
        <v>112</v>
      </c>
      <c r="C41" s="301"/>
      <c r="D41" s="301" t="s">
        <v>114</v>
      </c>
      <c r="E41" s="301" t="s">
        <v>112</v>
      </c>
      <c r="F41" s="301"/>
      <c r="G41" s="301" t="s">
        <v>114</v>
      </c>
      <c r="H41" s="301" t="s">
        <v>112</v>
      </c>
      <c r="I41" s="301"/>
      <c r="J41" s="301" t="s">
        <v>114</v>
      </c>
      <c r="K41" s="301" t="s">
        <v>112</v>
      </c>
      <c r="L41" s="301"/>
      <c r="M41" s="301" t="s">
        <v>114</v>
      </c>
      <c r="N41" s="301" t="s">
        <v>112</v>
      </c>
      <c r="O41" s="301"/>
      <c r="P41" s="301" t="s">
        <v>114</v>
      </c>
    </row>
    <row r="42" spans="1:16" x14ac:dyDescent="0.15">
      <c r="A42" s="301" t="s">
        <v>116</v>
      </c>
      <c r="B42" s="301"/>
      <c r="C42" s="301"/>
      <c r="D42" s="301">
        <f>'実質公債費比率（分子）の構造'!K$52</f>
        <v>1717</v>
      </c>
      <c r="E42" s="301"/>
      <c r="F42" s="301"/>
      <c r="G42" s="301">
        <f>'実質公債費比率（分子）の構造'!L$52</f>
        <v>1579</v>
      </c>
      <c r="H42" s="301"/>
      <c r="I42" s="301"/>
      <c r="J42" s="301">
        <f>'実質公債費比率（分子）の構造'!M$52</f>
        <v>1598</v>
      </c>
      <c r="K42" s="301"/>
      <c r="L42" s="301"/>
      <c r="M42" s="301">
        <f>'実質公債費比率（分子）の構造'!N$52</f>
        <v>1654</v>
      </c>
      <c r="N42" s="301"/>
      <c r="O42" s="301"/>
      <c r="P42" s="301">
        <f>'実質公債費比率（分子）の構造'!O$52</f>
        <v>1531</v>
      </c>
    </row>
    <row r="43" spans="1:16" x14ac:dyDescent="0.15">
      <c r="A43" s="301" t="s">
        <v>49</v>
      </c>
      <c r="B43" s="301" t="str">
        <f>'実質公債費比率（分子）の構造'!K$51</f>
        <v>-</v>
      </c>
      <c r="C43" s="301"/>
      <c r="D43" s="301"/>
      <c r="E43" s="301" t="str">
        <f>'実質公債費比率（分子）の構造'!L$51</f>
        <v>-</v>
      </c>
      <c r="F43" s="301"/>
      <c r="G43" s="301"/>
      <c r="H43" s="301" t="str">
        <f>'実質公債費比率（分子）の構造'!M$51</f>
        <v>-</v>
      </c>
      <c r="I43" s="301"/>
      <c r="J43" s="301"/>
      <c r="K43" s="301" t="str">
        <f>'実質公債費比率（分子）の構造'!N$51</f>
        <v>-</v>
      </c>
      <c r="L43" s="301"/>
      <c r="M43" s="301"/>
      <c r="N43" s="301" t="str">
        <f>'実質公債費比率（分子）の構造'!O$51</f>
        <v>-</v>
      </c>
      <c r="O43" s="301"/>
      <c r="P43" s="301"/>
    </row>
    <row r="44" spans="1:16" x14ac:dyDescent="0.15">
      <c r="A44" s="301" t="s">
        <v>42</v>
      </c>
      <c r="B44" s="301">
        <f>'実質公債費比率（分子）の構造'!K$50</f>
        <v>457</v>
      </c>
      <c r="C44" s="301"/>
      <c r="D44" s="301"/>
      <c r="E44" s="301">
        <f>'実質公債費比率（分子）の構造'!L$50</f>
        <v>456</v>
      </c>
      <c r="F44" s="301"/>
      <c r="G44" s="301"/>
      <c r="H44" s="301">
        <f>'実質公債費比率（分子）の構造'!M$50</f>
        <v>455</v>
      </c>
      <c r="I44" s="301"/>
      <c r="J44" s="301"/>
      <c r="K44" s="301">
        <f>'実質公債費比率（分子）の構造'!N$50</f>
        <v>422</v>
      </c>
      <c r="L44" s="301"/>
      <c r="M44" s="301"/>
      <c r="N44" s="301">
        <f>'実質公債費比率（分子）の構造'!O$50</f>
        <v>310</v>
      </c>
      <c r="O44" s="301"/>
      <c r="P44" s="301"/>
    </row>
    <row r="45" spans="1:16" x14ac:dyDescent="0.15">
      <c r="A45" s="301" t="s">
        <v>0</v>
      </c>
      <c r="B45" s="301">
        <f>'実質公債費比率（分子）の構造'!K$49</f>
        <v>27</v>
      </c>
      <c r="C45" s="301"/>
      <c r="D45" s="301"/>
      <c r="E45" s="301">
        <f>'実質公債費比率（分子）の構造'!L$49</f>
        <v>21</v>
      </c>
      <c r="F45" s="301"/>
      <c r="G45" s="301"/>
      <c r="H45" s="301" t="str">
        <f>'実質公債費比率（分子）の構造'!M$49</f>
        <v>-</v>
      </c>
      <c r="I45" s="301"/>
      <c r="J45" s="301"/>
      <c r="K45" s="301" t="str">
        <f>'実質公債費比率（分子）の構造'!N$49</f>
        <v>-</v>
      </c>
      <c r="L45" s="301"/>
      <c r="M45" s="301"/>
      <c r="N45" s="301" t="str">
        <f>'実質公債費比率（分子）の構造'!O$49</f>
        <v>-</v>
      </c>
      <c r="O45" s="301"/>
      <c r="P45" s="301"/>
    </row>
    <row r="46" spans="1:16" x14ac:dyDescent="0.15">
      <c r="A46" s="301" t="s">
        <v>40</v>
      </c>
      <c r="B46" s="301">
        <f>'実質公債費比率（分子）の構造'!K$48</f>
        <v>554</v>
      </c>
      <c r="C46" s="301"/>
      <c r="D46" s="301"/>
      <c r="E46" s="301">
        <f>'実質公債費比率（分子）の構造'!L$48</f>
        <v>600</v>
      </c>
      <c r="F46" s="301"/>
      <c r="G46" s="301"/>
      <c r="H46" s="301">
        <f>'実質公債費比率（分子）の構造'!M$48</f>
        <v>647</v>
      </c>
      <c r="I46" s="301"/>
      <c r="J46" s="301"/>
      <c r="K46" s="301">
        <f>'実質公債費比率（分子）の構造'!N$48</f>
        <v>635</v>
      </c>
      <c r="L46" s="301"/>
      <c r="M46" s="301"/>
      <c r="N46" s="301">
        <f>'実質公債費比率（分子）の構造'!O$48</f>
        <v>556</v>
      </c>
      <c r="O46" s="301"/>
      <c r="P46" s="301"/>
    </row>
    <row r="47" spans="1:16" x14ac:dyDescent="0.15">
      <c r="A47" s="301" t="s">
        <v>34</v>
      </c>
      <c r="B47" s="301" t="str">
        <f>'実質公債費比率（分子）の構造'!K$47</f>
        <v>-</v>
      </c>
      <c r="C47" s="301"/>
      <c r="D47" s="301"/>
      <c r="E47" s="301" t="str">
        <f>'実質公債費比率（分子）の構造'!L$47</f>
        <v>-</v>
      </c>
      <c r="F47" s="301"/>
      <c r="G47" s="301"/>
      <c r="H47" s="301" t="str">
        <f>'実質公債費比率（分子）の構造'!M$47</f>
        <v>-</v>
      </c>
      <c r="I47" s="301"/>
      <c r="J47" s="301"/>
      <c r="K47" s="301" t="str">
        <f>'実質公債費比率（分子）の構造'!N$47</f>
        <v>-</v>
      </c>
      <c r="L47" s="301"/>
      <c r="M47" s="301"/>
      <c r="N47" s="301" t="str">
        <f>'実質公債費比率（分子）の構造'!O$47</f>
        <v>-</v>
      </c>
      <c r="O47" s="301"/>
      <c r="P47" s="301"/>
    </row>
    <row r="48" spans="1:16" x14ac:dyDescent="0.15">
      <c r="A48" s="301" t="s">
        <v>27</v>
      </c>
      <c r="B48" s="301" t="str">
        <f>'実質公債費比率（分子）の構造'!K$46</f>
        <v>-</v>
      </c>
      <c r="C48" s="301"/>
      <c r="D48" s="301"/>
      <c r="E48" s="301" t="str">
        <f>'実質公債費比率（分子）の構造'!L$46</f>
        <v>-</v>
      </c>
      <c r="F48" s="301"/>
      <c r="G48" s="301"/>
      <c r="H48" s="301" t="str">
        <f>'実質公債費比率（分子）の構造'!M$46</f>
        <v>-</v>
      </c>
      <c r="I48" s="301"/>
      <c r="J48" s="301"/>
      <c r="K48" s="301" t="str">
        <f>'実質公債費比率（分子）の構造'!N$46</f>
        <v>-</v>
      </c>
      <c r="L48" s="301"/>
      <c r="M48" s="301"/>
      <c r="N48" s="301" t="str">
        <f>'実質公債費比率（分子）の構造'!O$46</f>
        <v>-</v>
      </c>
      <c r="O48" s="301"/>
      <c r="P48" s="301"/>
    </row>
    <row r="49" spans="1:16" x14ac:dyDescent="0.15">
      <c r="A49" s="301" t="s">
        <v>24</v>
      </c>
      <c r="B49" s="301">
        <f>'実質公債費比率（分子）の構造'!K$45</f>
        <v>1460</v>
      </c>
      <c r="C49" s="301"/>
      <c r="D49" s="301"/>
      <c r="E49" s="301">
        <f>'実質公債費比率（分子）の構造'!L$45</f>
        <v>1448</v>
      </c>
      <c r="F49" s="301"/>
      <c r="G49" s="301"/>
      <c r="H49" s="301">
        <f>'実質公債費比率（分子）の構造'!M$45</f>
        <v>1504</v>
      </c>
      <c r="I49" s="301"/>
      <c r="J49" s="301"/>
      <c r="K49" s="301">
        <f>'実質公債費比率（分子）の構造'!N$45</f>
        <v>1578</v>
      </c>
      <c r="L49" s="301"/>
      <c r="M49" s="301"/>
      <c r="N49" s="301">
        <f>'実質公債費比率（分子）の構造'!O$45</f>
        <v>1536</v>
      </c>
      <c r="O49" s="301"/>
      <c r="P49" s="301"/>
    </row>
    <row r="50" spans="1:16" x14ac:dyDescent="0.15">
      <c r="A50" s="301" t="s">
        <v>54</v>
      </c>
      <c r="B50" s="301" t="e">
        <f>NA()</f>
        <v>#N/A</v>
      </c>
      <c r="C50" s="301">
        <f>IF(ISNUMBER('実質公債費比率（分子）の構造'!K$53),'実質公債費比率（分子）の構造'!K$53,NA())</f>
        <v>781</v>
      </c>
      <c r="D50" s="301" t="e">
        <f>NA()</f>
        <v>#N/A</v>
      </c>
      <c r="E50" s="301" t="e">
        <f>NA()</f>
        <v>#N/A</v>
      </c>
      <c r="F50" s="301">
        <f>IF(ISNUMBER('実質公債費比率（分子）の構造'!L$53),'実質公債費比率（分子）の構造'!L$53,NA())</f>
        <v>946</v>
      </c>
      <c r="G50" s="301" t="e">
        <f>NA()</f>
        <v>#N/A</v>
      </c>
      <c r="H50" s="301" t="e">
        <f>NA()</f>
        <v>#N/A</v>
      </c>
      <c r="I50" s="301">
        <f>IF(ISNUMBER('実質公債費比率（分子）の構造'!M$53),'実質公債費比率（分子）の構造'!M$53,NA())</f>
        <v>1008</v>
      </c>
      <c r="J50" s="301" t="e">
        <f>NA()</f>
        <v>#N/A</v>
      </c>
      <c r="K50" s="301" t="e">
        <f>NA()</f>
        <v>#N/A</v>
      </c>
      <c r="L50" s="301">
        <f>IF(ISNUMBER('実質公債費比率（分子）の構造'!N$53),'実質公債費比率（分子）の構造'!N$53,NA())</f>
        <v>981</v>
      </c>
      <c r="M50" s="301" t="e">
        <f>NA()</f>
        <v>#N/A</v>
      </c>
      <c r="N50" s="301" t="e">
        <f>NA()</f>
        <v>#N/A</v>
      </c>
      <c r="O50" s="301">
        <f>IF(ISNUMBER('実質公債費比率（分子）の構造'!O$53),'実質公債費比率（分子）の構造'!O$53,NA())</f>
        <v>871</v>
      </c>
      <c r="P50" s="301" t="e">
        <f>NA()</f>
        <v>#N/A</v>
      </c>
    </row>
    <row r="53" spans="1:16" x14ac:dyDescent="0.15">
      <c r="A53" s="298" t="s">
        <v>117</v>
      </c>
    </row>
    <row r="54" spans="1:16" x14ac:dyDescent="0.15">
      <c r="A54" s="300"/>
      <c r="B54" s="300" t="str">
        <f>'将来負担比率（分子）の構造'!I$40</f>
        <v>H27</v>
      </c>
      <c r="C54" s="300"/>
      <c r="D54" s="300"/>
      <c r="E54" s="300" t="str">
        <f>'将来負担比率（分子）の構造'!J$40</f>
        <v>H28</v>
      </c>
      <c r="F54" s="300"/>
      <c r="G54" s="300"/>
      <c r="H54" s="300" t="str">
        <f>'将来負担比率（分子）の構造'!K$40</f>
        <v>H29</v>
      </c>
      <c r="I54" s="300"/>
      <c r="J54" s="300"/>
      <c r="K54" s="300" t="str">
        <f>'将来負担比率（分子）の構造'!L$40</f>
        <v>H30</v>
      </c>
      <c r="L54" s="300"/>
      <c r="M54" s="300"/>
      <c r="N54" s="300" t="str">
        <f>'将来負担比率（分子）の構造'!M$40</f>
        <v>R01</v>
      </c>
      <c r="O54" s="300"/>
      <c r="P54" s="300"/>
    </row>
    <row r="55" spans="1:16" x14ac:dyDescent="0.15">
      <c r="A55" s="300"/>
      <c r="B55" s="300" t="s">
        <v>121</v>
      </c>
      <c r="C55" s="300"/>
      <c r="D55" s="300" t="s">
        <v>124</v>
      </c>
      <c r="E55" s="300" t="s">
        <v>121</v>
      </c>
      <c r="F55" s="300"/>
      <c r="G55" s="300" t="s">
        <v>124</v>
      </c>
      <c r="H55" s="300" t="s">
        <v>121</v>
      </c>
      <c r="I55" s="300"/>
      <c r="J55" s="300" t="s">
        <v>124</v>
      </c>
      <c r="K55" s="300" t="s">
        <v>121</v>
      </c>
      <c r="L55" s="300"/>
      <c r="M55" s="300" t="s">
        <v>124</v>
      </c>
      <c r="N55" s="300" t="s">
        <v>121</v>
      </c>
      <c r="O55" s="300"/>
      <c r="P55" s="300" t="s">
        <v>124</v>
      </c>
    </row>
    <row r="56" spans="1:16" x14ac:dyDescent="0.15">
      <c r="A56" s="300" t="s">
        <v>44</v>
      </c>
      <c r="B56" s="300"/>
      <c r="C56" s="300"/>
      <c r="D56" s="300">
        <f>'将来負担比率（分子）の構造'!I$52</f>
        <v>14636</v>
      </c>
      <c r="E56" s="300"/>
      <c r="F56" s="300"/>
      <c r="G56" s="300">
        <f>'将来負担比率（分子）の構造'!J$52</f>
        <v>14698</v>
      </c>
      <c r="H56" s="300"/>
      <c r="I56" s="300"/>
      <c r="J56" s="300">
        <f>'将来負担比率（分子）の構造'!K$52</f>
        <v>14923</v>
      </c>
      <c r="K56" s="300"/>
      <c r="L56" s="300"/>
      <c r="M56" s="300">
        <f>'将来負担比率（分子）の構造'!L$52</f>
        <v>14673</v>
      </c>
      <c r="N56" s="300"/>
      <c r="O56" s="300"/>
      <c r="P56" s="300">
        <f>'将来負担比率（分子）の構造'!M$52</f>
        <v>14065</v>
      </c>
    </row>
    <row r="57" spans="1:16" x14ac:dyDescent="0.15">
      <c r="A57" s="300" t="s">
        <v>93</v>
      </c>
      <c r="B57" s="300"/>
      <c r="C57" s="300"/>
      <c r="D57" s="300">
        <f>'将来負担比率（分子）の構造'!I$51</f>
        <v>3301</v>
      </c>
      <c r="E57" s="300"/>
      <c r="F57" s="300"/>
      <c r="G57" s="300">
        <f>'将来負担比率（分子）の構造'!J$51</f>
        <v>3276</v>
      </c>
      <c r="H57" s="300"/>
      <c r="I57" s="300"/>
      <c r="J57" s="300">
        <f>'将来負担比率（分子）の構造'!K$51</f>
        <v>3521</v>
      </c>
      <c r="K57" s="300"/>
      <c r="L57" s="300"/>
      <c r="M57" s="300">
        <f>'将来負担比率（分子）の構造'!L$51</f>
        <v>3478</v>
      </c>
      <c r="N57" s="300"/>
      <c r="O57" s="300"/>
      <c r="P57" s="300">
        <f>'将来負担比率（分子）の構造'!M$51</f>
        <v>3575</v>
      </c>
    </row>
    <row r="58" spans="1:16" x14ac:dyDescent="0.15">
      <c r="A58" s="300" t="s">
        <v>90</v>
      </c>
      <c r="B58" s="300"/>
      <c r="C58" s="300"/>
      <c r="D58" s="300">
        <f>'将来負担比率（分子）の構造'!I$50</f>
        <v>3294</v>
      </c>
      <c r="E58" s="300"/>
      <c r="F58" s="300"/>
      <c r="G58" s="300">
        <f>'将来負担比率（分子）の構造'!J$50</f>
        <v>2626</v>
      </c>
      <c r="H58" s="300"/>
      <c r="I58" s="300"/>
      <c r="J58" s="300">
        <f>'将来負担比率（分子）の構造'!K$50</f>
        <v>1786</v>
      </c>
      <c r="K58" s="300"/>
      <c r="L58" s="300"/>
      <c r="M58" s="300">
        <f>'将来負担比率（分子）の構造'!L$50</f>
        <v>1516</v>
      </c>
      <c r="N58" s="300"/>
      <c r="O58" s="300"/>
      <c r="P58" s="300">
        <f>'将来負担比率（分子）の構造'!M$50</f>
        <v>1584</v>
      </c>
    </row>
    <row r="59" spans="1:16" x14ac:dyDescent="0.15">
      <c r="A59" s="300" t="s">
        <v>86</v>
      </c>
      <c r="B59" s="300" t="str">
        <f>'将来負担比率（分子）の構造'!I$49</f>
        <v>-</v>
      </c>
      <c r="C59" s="300"/>
      <c r="D59" s="300"/>
      <c r="E59" s="300" t="str">
        <f>'将来負担比率（分子）の構造'!J$49</f>
        <v>-</v>
      </c>
      <c r="F59" s="300"/>
      <c r="G59" s="300"/>
      <c r="H59" s="300" t="str">
        <f>'将来負担比率（分子）の構造'!K$49</f>
        <v>-</v>
      </c>
      <c r="I59" s="300"/>
      <c r="J59" s="300"/>
      <c r="K59" s="300" t="str">
        <f>'将来負担比率（分子）の構造'!L$49</f>
        <v>-</v>
      </c>
      <c r="L59" s="300"/>
      <c r="M59" s="300"/>
      <c r="N59" s="300" t="str">
        <f>'将来負担比率（分子）の構造'!M$49</f>
        <v>-</v>
      </c>
      <c r="O59" s="300"/>
      <c r="P59" s="300"/>
    </row>
    <row r="60" spans="1:16" x14ac:dyDescent="0.15">
      <c r="A60" s="300" t="s">
        <v>79</v>
      </c>
      <c r="B60" s="300" t="str">
        <f>'将来負担比率（分子）の構造'!I$48</f>
        <v>-</v>
      </c>
      <c r="C60" s="300"/>
      <c r="D60" s="300"/>
      <c r="E60" s="300" t="str">
        <f>'将来負担比率（分子）の構造'!J$48</f>
        <v>-</v>
      </c>
      <c r="F60" s="300"/>
      <c r="G60" s="300"/>
      <c r="H60" s="300" t="str">
        <f>'将来負担比率（分子）の構造'!K$48</f>
        <v>-</v>
      </c>
      <c r="I60" s="300"/>
      <c r="J60" s="300"/>
      <c r="K60" s="300" t="str">
        <f>'将来負担比率（分子）の構造'!L$48</f>
        <v>-</v>
      </c>
      <c r="L60" s="300"/>
      <c r="M60" s="300"/>
      <c r="N60" s="300" t="str">
        <f>'将来負担比率（分子）の構造'!M$48</f>
        <v>-</v>
      </c>
      <c r="O60" s="300"/>
      <c r="P60" s="300"/>
    </row>
    <row r="61" spans="1:16" x14ac:dyDescent="0.15">
      <c r="A61" s="300" t="s">
        <v>70</v>
      </c>
      <c r="B61" s="300" t="str">
        <f>'将来負担比率（分子）の構造'!I$46</f>
        <v>-</v>
      </c>
      <c r="C61" s="300"/>
      <c r="D61" s="300"/>
      <c r="E61" s="300" t="str">
        <f>'将来負担比率（分子）の構造'!J$46</f>
        <v>-</v>
      </c>
      <c r="F61" s="300"/>
      <c r="G61" s="300"/>
      <c r="H61" s="300" t="str">
        <f>'将来負担比率（分子）の構造'!K$46</f>
        <v>-</v>
      </c>
      <c r="I61" s="300"/>
      <c r="J61" s="300"/>
      <c r="K61" s="300" t="str">
        <f>'将来負担比率（分子）の構造'!L$46</f>
        <v>-</v>
      </c>
      <c r="L61" s="300"/>
      <c r="M61" s="300"/>
      <c r="N61" s="300" t="str">
        <f>'将来負担比率（分子）の構造'!M$46</f>
        <v>-</v>
      </c>
      <c r="O61" s="300"/>
      <c r="P61" s="300"/>
    </row>
    <row r="62" spans="1:16" x14ac:dyDescent="0.15">
      <c r="A62" s="300" t="s">
        <v>71</v>
      </c>
      <c r="B62" s="300">
        <f>'将来負担比率（分子）の構造'!I$45</f>
        <v>1556</v>
      </c>
      <c r="C62" s="300"/>
      <c r="D62" s="300"/>
      <c r="E62" s="300">
        <f>'将来負担比率（分子）の構造'!J$45</f>
        <v>1533</v>
      </c>
      <c r="F62" s="300"/>
      <c r="G62" s="300"/>
      <c r="H62" s="300">
        <f>'将来負担比率（分子）の構造'!K$45</f>
        <v>1567</v>
      </c>
      <c r="I62" s="300"/>
      <c r="J62" s="300"/>
      <c r="K62" s="300">
        <f>'将来負担比率（分子）の構造'!L$45</f>
        <v>1581</v>
      </c>
      <c r="L62" s="300"/>
      <c r="M62" s="300"/>
      <c r="N62" s="300">
        <f>'将来負担比率（分子）の構造'!M$45</f>
        <v>1526</v>
      </c>
      <c r="O62" s="300"/>
      <c r="P62" s="300"/>
    </row>
    <row r="63" spans="1:16" x14ac:dyDescent="0.15">
      <c r="A63" s="300" t="s">
        <v>69</v>
      </c>
      <c r="B63" s="300">
        <f>'将来負担比率（分子）の構造'!I$44</f>
        <v>31</v>
      </c>
      <c r="C63" s="300"/>
      <c r="D63" s="300"/>
      <c r="E63" s="300">
        <f>'将来負担比率（分子）の構造'!J$44</f>
        <v>4</v>
      </c>
      <c r="F63" s="300"/>
      <c r="G63" s="300"/>
      <c r="H63" s="300">
        <f>'将来負担比率（分子）の構造'!K$44</f>
        <v>3</v>
      </c>
      <c r="I63" s="300"/>
      <c r="J63" s="300"/>
      <c r="K63" s="300">
        <f>'将来負担比率（分子）の構造'!L$44</f>
        <v>2</v>
      </c>
      <c r="L63" s="300"/>
      <c r="M63" s="300"/>
      <c r="N63" s="300">
        <f>'将来負担比率（分子）の構造'!M$44</f>
        <v>1</v>
      </c>
      <c r="O63" s="300"/>
      <c r="P63" s="300"/>
    </row>
    <row r="64" spans="1:16" x14ac:dyDescent="0.15">
      <c r="A64" s="300" t="s">
        <v>67</v>
      </c>
      <c r="B64" s="300">
        <f>'将来負担比率（分子）の構造'!I$43</f>
        <v>8045</v>
      </c>
      <c r="C64" s="300"/>
      <c r="D64" s="300"/>
      <c r="E64" s="300">
        <f>'将来負担比率（分子）の構造'!J$43</f>
        <v>8427</v>
      </c>
      <c r="F64" s="300"/>
      <c r="G64" s="300"/>
      <c r="H64" s="300">
        <f>'将来負担比率（分子）の構造'!K$43</f>
        <v>8580</v>
      </c>
      <c r="I64" s="300"/>
      <c r="J64" s="300"/>
      <c r="K64" s="300">
        <f>'将来負担比率（分子）の構造'!L$43</f>
        <v>8286</v>
      </c>
      <c r="L64" s="300"/>
      <c r="M64" s="300"/>
      <c r="N64" s="300">
        <f>'将来負担比率（分子）の構造'!M$43</f>
        <v>7660</v>
      </c>
      <c r="O64" s="300"/>
      <c r="P64" s="300"/>
    </row>
    <row r="65" spans="1:16" x14ac:dyDescent="0.15">
      <c r="A65" s="300" t="s">
        <v>66</v>
      </c>
      <c r="B65" s="300">
        <f>'将来負担比率（分子）の構造'!I$42</f>
        <v>3296</v>
      </c>
      <c r="C65" s="300"/>
      <c r="D65" s="300"/>
      <c r="E65" s="300">
        <f>'将来負担比率（分子）の構造'!J$42</f>
        <v>2840</v>
      </c>
      <c r="F65" s="300"/>
      <c r="G65" s="300"/>
      <c r="H65" s="300">
        <f>'将来負担比率（分子）の構造'!K$42</f>
        <v>2385</v>
      </c>
      <c r="I65" s="300"/>
      <c r="J65" s="300"/>
      <c r="K65" s="300">
        <f>'将来負担比率（分子）の構造'!L$42</f>
        <v>1962</v>
      </c>
      <c r="L65" s="300"/>
      <c r="M65" s="300"/>
      <c r="N65" s="300">
        <f>'将来負担比率（分子）の構造'!M$42</f>
        <v>1657</v>
      </c>
      <c r="O65" s="300"/>
      <c r="P65" s="300"/>
    </row>
    <row r="66" spans="1:16" x14ac:dyDescent="0.15">
      <c r="A66" s="300" t="s">
        <v>59</v>
      </c>
      <c r="B66" s="300">
        <f>'将来負担比率（分子）の構造'!I$41</f>
        <v>15514</v>
      </c>
      <c r="C66" s="300"/>
      <c r="D66" s="300"/>
      <c r="E66" s="300">
        <f>'将来負担比率（分子）の構造'!J$41</f>
        <v>15473</v>
      </c>
      <c r="F66" s="300"/>
      <c r="G66" s="300"/>
      <c r="H66" s="300">
        <f>'将来負担比率（分子）の構造'!K$41</f>
        <v>16059</v>
      </c>
      <c r="I66" s="300"/>
      <c r="J66" s="300"/>
      <c r="K66" s="300">
        <f>'将来負担比率（分子）の構造'!L$41</f>
        <v>15991</v>
      </c>
      <c r="L66" s="300"/>
      <c r="M66" s="300"/>
      <c r="N66" s="300">
        <f>'将来負担比率（分子）の構造'!M$41</f>
        <v>15375</v>
      </c>
      <c r="O66" s="300"/>
      <c r="P66" s="300"/>
    </row>
    <row r="67" spans="1:16" x14ac:dyDescent="0.15">
      <c r="A67" s="300" t="s">
        <v>95</v>
      </c>
      <c r="B67" s="300" t="e">
        <f>NA()</f>
        <v>#N/A</v>
      </c>
      <c r="C67" s="300">
        <f>IF(ISNUMBER('将来負担比率（分子）の構造'!I$53),IF('将来負担比率（分子）の構造'!I$53&lt;0,0,'将来負担比率（分子）の構造'!I$53),NA())</f>
        <v>7210</v>
      </c>
      <c r="D67" s="300" t="e">
        <f>NA()</f>
        <v>#N/A</v>
      </c>
      <c r="E67" s="300" t="e">
        <f>NA()</f>
        <v>#N/A</v>
      </c>
      <c r="F67" s="300">
        <f>IF(ISNUMBER('将来負担比率（分子）の構造'!J$53),IF('将来負担比率（分子）の構造'!J$53&lt;0,0,'将来負担比率（分子）の構造'!J$53),NA())</f>
        <v>7678</v>
      </c>
      <c r="G67" s="300" t="e">
        <f>NA()</f>
        <v>#N/A</v>
      </c>
      <c r="H67" s="300" t="e">
        <f>NA()</f>
        <v>#N/A</v>
      </c>
      <c r="I67" s="300">
        <f>IF(ISNUMBER('将来負担比率（分子）の構造'!K$53),IF('将来負担比率（分子）の構造'!K$53&lt;0,0,'将来負担比率（分子）の構造'!K$53),NA())</f>
        <v>8365</v>
      </c>
      <c r="J67" s="300" t="e">
        <f>NA()</f>
        <v>#N/A</v>
      </c>
      <c r="K67" s="300" t="e">
        <f>NA()</f>
        <v>#N/A</v>
      </c>
      <c r="L67" s="300">
        <f>IF(ISNUMBER('将来負担比率（分子）の構造'!L$53),IF('将来負担比率（分子）の構造'!L$53&lt;0,0,'将来負担比率（分子）の構造'!L$53),NA())</f>
        <v>8155</v>
      </c>
      <c r="M67" s="300" t="e">
        <f>NA()</f>
        <v>#N/A</v>
      </c>
      <c r="N67" s="300" t="e">
        <f>NA()</f>
        <v>#N/A</v>
      </c>
      <c r="O67" s="300">
        <f>IF(ISNUMBER('将来負担比率（分子）の構造'!M$53),IF('将来負担比率（分子）の構造'!M$53&lt;0,0,'将来負担比率（分子）の構造'!M$53),NA())</f>
        <v>6994</v>
      </c>
      <c r="P67" s="300" t="e">
        <f>NA()</f>
        <v>#N/A</v>
      </c>
    </row>
    <row r="70" spans="1:16" x14ac:dyDescent="0.15">
      <c r="A70" s="303" t="s">
        <v>126</v>
      </c>
      <c r="B70" s="303"/>
      <c r="C70" s="303"/>
      <c r="D70" s="303"/>
      <c r="E70" s="303"/>
      <c r="F70" s="303"/>
    </row>
    <row r="71" spans="1:16" x14ac:dyDescent="0.15">
      <c r="A71" s="302"/>
      <c r="B71" s="302" t="str">
        <f>基金残高に係る経年分析!F54</f>
        <v>H29</v>
      </c>
      <c r="C71" s="302" t="str">
        <f>基金残高に係る経年分析!G54</f>
        <v>H30</v>
      </c>
      <c r="D71" s="302" t="str">
        <f>基金残高に係る経年分析!H54</f>
        <v>R01</v>
      </c>
    </row>
    <row r="72" spans="1:16" x14ac:dyDescent="0.15">
      <c r="A72" s="302" t="s">
        <v>127</v>
      </c>
      <c r="B72" s="304">
        <f>基金残高に係る経年分析!F55</f>
        <v>648</v>
      </c>
      <c r="C72" s="304">
        <f>基金残高に係る経年分析!G55</f>
        <v>674</v>
      </c>
      <c r="D72" s="304">
        <f>基金残高に係る経年分析!H55</f>
        <v>835</v>
      </c>
    </row>
    <row r="73" spans="1:16" x14ac:dyDescent="0.15">
      <c r="A73" s="302" t="s">
        <v>128</v>
      </c>
      <c r="B73" s="304">
        <f>基金残高に係る経年分析!F56</f>
        <v>101</v>
      </c>
      <c r="C73" s="304">
        <f>基金残高に係る経年分析!G56</f>
        <v>101</v>
      </c>
      <c r="D73" s="304">
        <f>基金残高に係る経年分析!H56</f>
        <v>101</v>
      </c>
    </row>
    <row r="74" spans="1:16" x14ac:dyDescent="0.15">
      <c r="A74" s="302" t="s">
        <v>130</v>
      </c>
      <c r="B74" s="304">
        <f>基金残高に係る経年分析!F57</f>
        <v>1031</v>
      </c>
      <c r="C74" s="304">
        <f>基金残高に係る経年分析!G57</f>
        <v>742</v>
      </c>
      <c r="D74" s="304">
        <f>基金残高に係る経年分析!H57</f>
        <v>646</v>
      </c>
    </row>
  </sheetData>
  <sheetProtection algorithmName="SHA-512" hashValue="HEQmNXGf/ysVd7Ba9Fd8cwmAArj9qdctEe+WpiZn1eWTJT/EUgHFdbuW25iilCqI80rJuX+Ufajq0k+EYWOngw==" saltValue="D5uY1du4la5+5p+3i+SoAg=="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91" t="s">
        <v>110</v>
      </c>
      <c r="DI1" s="592"/>
      <c r="DJ1" s="592"/>
      <c r="DK1" s="592"/>
      <c r="DL1" s="592"/>
      <c r="DM1" s="592"/>
      <c r="DN1" s="593"/>
      <c r="DO1" s="1"/>
      <c r="DP1" s="591" t="s">
        <v>310</v>
      </c>
      <c r="DQ1" s="592"/>
      <c r="DR1" s="592"/>
      <c r="DS1" s="592"/>
      <c r="DT1" s="592"/>
      <c r="DU1" s="592"/>
      <c r="DV1" s="592"/>
      <c r="DW1" s="592"/>
      <c r="DX1" s="592"/>
      <c r="DY1" s="592"/>
      <c r="DZ1" s="592"/>
      <c r="EA1" s="592"/>
      <c r="EB1" s="592"/>
      <c r="EC1" s="593"/>
      <c r="ED1" s="2"/>
      <c r="EE1" s="2"/>
      <c r="EF1" s="2"/>
      <c r="EG1" s="2"/>
      <c r="EH1" s="2"/>
      <c r="EI1" s="2"/>
      <c r="EJ1" s="2"/>
      <c r="EK1" s="2"/>
      <c r="EL1" s="2"/>
      <c r="EM1" s="2"/>
    </row>
    <row r="2" spans="2:143" ht="22.5" customHeight="1" x14ac:dyDescent="0.15">
      <c r="B2" s="43" t="s">
        <v>312</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81" t="s">
        <v>113</v>
      </c>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2"/>
      <c r="AP3" s="381" t="s">
        <v>152</v>
      </c>
      <c r="AQ3" s="382"/>
      <c r="AR3" s="382"/>
      <c r="AS3" s="382"/>
      <c r="AT3" s="382"/>
      <c r="AU3" s="382"/>
      <c r="AV3" s="382"/>
      <c r="AW3" s="382"/>
      <c r="AX3" s="382"/>
      <c r="AY3" s="382"/>
      <c r="AZ3" s="382"/>
      <c r="BA3" s="382"/>
      <c r="BB3" s="382"/>
      <c r="BC3" s="382"/>
      <c r="BD3" s="382"/>
      <c r="BE3" s="382"/>
      <c r="BF3" s="382"/>
      <c r="BG3" s="382"/>
      <c r="BH3" s="382"/>
      <c r="BI3" s="382"/>
      <c r="BJ3" s="382"/>
      <c r="BK3" s="382"/>
      <c r="BL3" s="382"/>
      <c r="BM3" s="382"/>
      <c r="BN3" s="382"/>
      <c r="BO3" s="382"/>
      <c r="BP3" s="382"/>
      <c r="BQ3" s="382"/>
      <c r="BR3" s="382"/>
      <c r="BS3" s="382"/>
      <c r="BT3" s="382"/>
      <c r="BU3" s="382"/>
      <c r="BV3" s="382"/>
      <c r="BW3" s="382"/>
      <c r="BX3" s="382"/>
      <c r="BY3" s="382"/>
      <c r="BZ3" s="382"/>
      <c r="CA3" s="382"/>
      <c r="CB3" s="431"/>
      <c r="CD3" s="381" t="s">
        <v>313</v>
      </c>
      <c r="CE3" s="382"/>
      <c r="CF3" s="382"/>
      <c r="CG3" s="382"/>
      <c r="CH3" s="382"/>
      <c r="CI3" s="382"/>
      <c r="CJ3" s="382"/>
      <c r="CK3" s="382"/>
      <c r="CL3" s="382"/>
      <c r="CM3" s="382"/>
      <c r="CN3" s="382"/>
      <c r="CO3" s="382"/>
      <c r="CP3" s="382"/>
      <c r="CQ3" s="382"/>
      <c r="CR3" s="382"/>
      <c r="CS3" s="382"/>
      <c r="CT3" s="382"/>
      <c r="CU3" s="382"/>
      <c r="CV3" s="382"/>
      <c r="CW3" s="382"/>
      <c r="CX3" s="382"/>
      <c r="CY3" s="382"/>
      <c r="CZ3" s="382"/>
      <c r="DA3" s="382"/>
      <c r="DB3" s="382"/>
      <c r="DC3" s="382"/>
      <c r="DD3" s="382"/>
      <c r="DE3" s="382"/>
      <c r="DF3" s="382"/>
      <c r="DG3" s="382"/>
      <c r="DH3" s="382"/>
      <c r="DI3" s="382"/>
      <c r="DJ3" s="382"/>
      <c r="DK3" s="382"/>
      <c r="DL3" s="382"/>
      <c r="DM3" s="382"/>
      <c r="DN3" s="382"/>
      <c r="DO3" s="382"/>
      <c r="DP3" s="382"/>
      <c r="DQ3" s="382"/>
      <c r="DR3" s="382"/>
      <c r="DS3" s="382"/>
      <c r="DT3" s="382"/>
      <c r="DU3" s="382"/>
      <c r="DV3" s="382"/>
      <c r="DW3" s="382"/>
      <c r="DX3" s="382"/>
      <c r="DY3" s="382"/>
      <c r="DZ3" s="382"/>
      <c r="EA3" s="382"/>
      <c r="EB3" s="382"/>
      <c r="EC3" s="431"/>
    </row>
    <row r="4" spans="2:143" ht="11.25" customHeight="1" x14ac:dyDescent="0.15">
      <c r="B4" s="381" t="s">
        <v>8</v>
      </c>
      <c r="C4" s="382"/>
      <c r="D4" s="382"/>
      <c r="E4" s="382"/>
      <c r="F4" s="382"/>
      <c r="G4" s="382"/>
      <c r="H4" s="382"/>
      <c r="I4" s="382"/>
      <c r="J4" s="382"/>
      <c r="K4" s="382"/>
      <c r="L4" s="382"/>
      <c r="M4" s="382"/>
      <c r="N4" s="382"/>
      <c r="O4" s="382"/>
      <c r="P4" s="382"/>
      <c r="Q4" s="431"/>
      <c r="R4" s="381" t="s">
        <v>316</v>
      </c>
      <c r="S4" s="382"/>
      <c r="T4" s="382"/>
      <c r="U4" s="382"/>
      <c r="V4" s="382"/>
      <c r="W4" s="382"/>
      <c r="X4" s="382"/>
      <c r="Y4" s="431"/>
      <c r="Z4" s="381" t="s">
        <v>319</v>
      </c>
      <c r="AA4" s="382"/>
      <c r="AB4" s="382"/>
      <c r="AC4" s="431"/>
      <c r="AD4" s="381" t="s">
        <v>263</v>
      </c>
      <c r="AE4" s="382"/>
      <c r="AF4" s="382"/>
      <c r="AG4" s="382"/>
      <c r="AH4" s="382"/>
      <c r="AI4" s="382"/>
      <c r="AJ4" s="382"/>
      <c r="AK4" s="431"/>
      <c r="AL4" s="381" t="s">
        <v>319</v>
      </c>
      <c r="AM4" s="382"/>
      <c r="AN4" s="382"/>
      <c r="AO4" s="431"/>
      <c r="AP4" s="594" t="s">
        <v>322</v>
      </c>
      <c r="AQ4" s="594"/>
      <c r="AR4" s="594"/>
      <c r="AS4" s="594"/>
      <c r="AT4" s="594"/>
      <c r="AU4" s="594"/>
      <c r="AV4" s="594"/>
      <c r="AW4" s="594"/>
      <c r="AX4" s="594"/>
      <c r="AY4" s="594"/>
      <c r="AZ4" s="594"/>
      <c r="BA4" s="594"/>
      <c r="BB4" s="594"/>
      <c r="BC4" s="594"/>
      <c r="BD4" s="594"/>
      <c r="BE4" s="594"/>
      <c r="BF4" s="594"/>
      <c r="BG4" s="594" t="s">
        <v>299</v>
      </c>
      <c r="BH4" s="594"/>
      <c r="BI4" s="594"/>
      <c r="BJ4" s="594"/>
      <c r="BK4" s="594"/>
      <c r="BL4" s="594"/>
      <c r="BM4" s="594"/>
      <c r="BN4" s="594"/>
      <c r="BO4" s="594" t="s">
        <v>319</v>
      </c>
      <c r="BP4" s="594"/>
      <c r="BQ4" s="594"/>
      <c r="BR4" s="594"/>
      <c r="BS4" s="594" t="s">
        <v>323</v>
      </c>
      <c r="BT4" s="594"/>
      <c r="BU4" s="594"/>
      <c r="BV4" s="594"/>
      <c r="BW4" s="594"/>
      <c r="BX4" s="594"/>
      <c r="BY4" s="594"/>
      <c r="BZ4" s="594"/>
      <c r="CA4" s="594"/>
      <c r="CB4" s="594"/>
      <c r="CD4" s="381" t="s">
        <v>324</v>
      </c>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382"/>
      <c r="EB4" s="382"/>
      <c r="EC4" s="431"/>
    </row>
    <row r="5" spans="2:143" s="8" customFormat="1" ht="11.25" customHeight="1" x14ac:dyDescent="0.15">
      <c r="B5" s="595" t="s">
        <v>318</v>
      </c>
      <c r="C5" s="596"/>
      <c r="D5" s="596"/>
      <c r="E5" s="596"/>
      <c r="F5" s="596"/>
      <c r="G5" s="596"/>
      <c r="H5" s="596"/>
      <c r="I5" s="596"/>
      <c r="J5" s="596"/>
      <c r="K5" s="596"/>
      <c r="L5" s="596"/>
      <c r="M5" s="596"/>
      <c r="N5" s="596"/>
      <c r="O5" s="596"/>
      <c r="P5" s="596"/>
      <c r="Q5" s="597"/>
      <c r="R5" s="598">
        <v>5934912</v>
      </c>
      <c r="S5" s="599"/>
      <c r="T5" s="599"/>
      <c r="U5" s="599"/>
      <c r="V5" s="599"/>
      <c r="W5" s="599"/>
      <c r="X5" s="599"/>
      <c r="Y5" s="600"/>
      <c r="Z5" s="601">
        <v>47.9</v>
      </c>
      <c r="AA5" s="601"/>
      <c r="AB5" s="601"/>
      <c r="AC5" s="601"/>
      <c r="AD5" s="602">
        <v>5545417</v>
      </c>
      <c r="AE5" s="602"/>
      <c r="AF5" s="602"/>
      <c r="AG5" s="602"/>
      <c r="AH5" s="602"/>
      <c r="AI5" s="602"/>
      <c r="AJ5" s="602"/>
      <c r="AK5" s="602"/>
      <c r="AL5" s="603">
        <v>67.099999999999994</v>
      </c>
      <c r="AM5" s="604"/>
      <c r="AN5" s="604"/>
      <c r="AO5" s="605"/>
      <c r="AP5" s="595" t="s">
        <v>325</v>
      </c>
      <c r="AQ5" s="596"/>
      <c r="AR5" s="596"/>
      <c r="AS5" s="596"/>
      <c r="AT5" s="596"/>
      <c r="AU5" s="596"/>
      <c r="AV5" s="596"/>
      <c r="AW5" s="596"/>
      <c r="AX5" s="596"/>
      <c r="AY5" s="596"/>
      <c r="AZ5" s="596"/>
      <c r="BA5" s="596"/>
      <c r="BB5" s="596"/>
      <c r="BC5" s="596"/>
      <c r="BD5" s="596"/>
      <c r="BE5" s="596"/>
      <c r="BF5" s="597"/>
      <c r="BG5" s="606">
        <v>5545417</v>
      </c>
      <c r="BH5" s="387"/>
      <c r="BI5" s="387"/>
      <c r="BJ5" s="387"/>
      <c r="BK5" s="387"/>
      <c r="BL5" s="387"/>
      <c r="BM5" s="387"/>
      <c r="BN5" s="607"/>
      <c r="BO5" s="608">
        <v>93.4</v>
      </c>
      <c r="BP5" s="608"/>
      <c r="BQ5" s="608"/>
      <c r="BR5" s="608"/>
      <c r="BS5" s="609">
        <v>104735</v>
      </c>
      <c r="BT5" s="609"/>
      <c r="BU5" s="609"/>
      <c r="BV5" s="609"/>
      <c r="BW5" s="609"/>
      <c r="BX5" s="609"/>
      <c r="BY5" s="609"/>
      <c r="BZ5" s="609"/>
      <c r="CA5" s="609"/>
      <c r="CB5" s="610"/>
      <c r="CD5" s="381" t="s">
        <v>322</v>
      </c>
      <c r="CE5" s="382"/>
      <c r="CF5" s="382"/>
      <c r="CG5" s="382"/>
      <c r="CH5" s="382"/>
      <c r="CI5" s="382"/>
      <c r="CJ5" s="382"/>
      <c r="CK5" s="382"/>
      <c r="CL5" s="382"/>
      <c r="CM5" s="382"/>
      <c r="CN5" s="382"/>
      <c r="CO5" s="382"/>
      <c r="CP5" s="382"/>
      <c r="CQ5" s="431"/>
      <c r="CR5" s="381" t="s">
        <v>328</v>
      </c>
      <c r="CS5" s="382"/>
      <c r="CT5" s="382"/>
      <c r="CU5" s="382"/>
      <c r="CV5" s="382"/>
      <c r="CW5" s="382"/>
      <c r="CX5" s="382"/>
      <c r="CY5" s="431"/>
      <c r="CZ5" s="381" t="s">
        <v>319</v>
      </c>
      <c r="DA5" s="382"/>
      <c r="DB5" s="382"/>
      <c r="DC5" s="431"/>
      <c r="DD5" s="381" t="s">
        <v>329</v>
      </c>
      <c r="DE5" s="382"/>
      <c r="DF5" s="382"/>
      <c r="DG5" s="382"/>
      <c r="DH5" s="382"/>
      <c r="DI5" s="382"/>
      <c r="DJ5" s="382"/>
      <c r="DK5" s="382"/>
      <c r="DL5" s="382"/>
      <c r="DM5" s="382"/>
      <c r="DN5" s="382"/>
      <c r="DO5" s="382"/>
      <c r="DP5" s="431"/>
      <c r="DQ5" s="381" t="s">
        <v>331</v>
      </c>
      <c r="DR5" s="382"/>
      <c r="DS5" s="382"/>
      <c r="DT5" s="382"/>
      <c r="DU5" s="382"/>
      <c r="DV5" s="382"/>
      <c r="DW5" s="382"/>
      <c r="DX5" s="382"/>
      <c r="DY5" s="382"/>
      <c r="DZ5" s="382"/>
      <c r="EA5" s="382"/>
      <c r="EB5" s="382"/>
      <c r="EC5" s="431"/>
    </row>
    <row r="6" spans="2:143" ht="11.25" customHeight="1" x14ac:dyDescent="0.15">
      <c r="B6" s="611" t="s">
        <v>332</v>
      </c>
      <c r="C6" s="612"/>
      <c r="D6" s="612"/>
      <c r="E6" s="612"/>
      <c r="F6" s="612"/>
      <c r="G6" s="612"/>
      <c r="H6" s="612"/>
      <c r="I6" s="612"/>
      <c r="J6" s="612"/>
      <c r="K6" s="612"/>
      <c r="L6" s="612"/>
      <c r="M6" s="612"/>
      <c r="N6" s="612"/>
      <c r="O6" s="612"/>
      <c r="P6" s="612"/>
      <c r="Q6" s="613"/>
      <c r="R6" s="606">
        <v>93499</v>
      </c>
      <c r="S6" s="387"/>
      <c r="T6" s="387"/>
      <c r="U6" s="387"/>
      <c r="V6" s="387"/>
      <c r="W6" s="387"/>
      <c r="X6" s="387"/>
      <c r="Y6" s="607"/>
      <c r="Z6" s="608">
        <v>0.8</v>
      </c>
      <c r="AA6" s="608"/>
      <c r="AB6" s="608"/>
      <c r="AC6" s="608"/>
      <c r="AD6" s="609">
        <v>93499</v>
      </c>
      <c r="AE6" s="609"/>
      <c r="AF6" s="609"/>
      <c r="AG6" s="609"/>
      <c r="AH6" s="609"/>
      <c r="AI6" s="609"/>
      <c r="AJ6" s="609"/>
      <c r="AK6" s="609"/>
      <c r="AL6" s="614">
        <v>1.1000000000000001</v>
      </c>
      <c r="AM6" s="393"/>
      <c r="AN6" s="393"/>
      <c r="AO6" s="615"/>
      <c r="AP6" s="611" t="s">
        <v>103</v>
      </c>
      <c r="AQ6" s="612"/>
      <c r="AR6" s="612"/>
      <c r="AS6" s="612"/>
      <c r="AT6" s="612"/>
      <c r="AU6" s="612"/>
      <c r="AV6" s="612"/>
      <c r="AW6" s="612"/>
      <c r="AX6" s="612"/>
      <c r="AY6" s="612"/>
      <c r="AZ6" s="612"/>
      <c r="BA6" s="612"/>
      <c r="BB6" s="612"/>
      <c r="BC6" s="612"/>
      <c r="BD6" s="612"/>
      <c r="BE6" s="612"/>
      <c r="BF6" s="613"/>
      <c r="BG6" s="606">
        <v>5545417</v>
      </c>
      <c r="BH6" s="387"/>
      <c r="BI6" s="387"/>
      <c r="BJ6" s="387"/>
      <c r="BK6" s="387"/>
      <c r="BL6" s="387"/>
      <c r="BM6" s="387"/>
      <c r="BN6" s="607"/>
      <c r="BO6" s="608">
        <v>93.4</v>
      </c>
      <c r="BP6" s="608"/>
      <c r="BQ6" s="608"/>
      <c r="BR6" s="608"/>
      <c r="BS6" s="609">
        <v>104735</v>
      </c>
      <c r="BT6" s="609"/>
      <c r="BU6" s="609"/>
      <c r="BV6" s="609"/>
      <c r="BW6" s="609"/>
      <c r="BX6" s="609"/>
      <c r="BY6" s="609"/>
      <c r="BZ6" s="609"/>
      <c r="CA6" s="609"/>
      <c r="CB6" s="610"/>
      <c r="CD6" s="595" t="s">
        <v>333</v>
      </c>
      <c r="CE6" s="596"/>
      <c r="CF6" s="596"/>
      <c r="CG6" s="596"/>
      <c r="CH6" s="596"/>
      <c r="CI6" s="596"/>
      <c r="CJ6" s="596"/>
      <c r="CK6" s="596"/>
      <c r="CL6" s="596"/>
      <c r="CM6" s="596"/>
      <c r="CN6" s="596"/>
      <c r="CO6" s="596"/>
      <c r="CP6" s="596"/>
      <c r="CQ6" s="597"/>
      <c r="CR6" s="606">
        <v>150911</v>
      </c>
      <c r="CS6" s="387"/>
      <c r="CT6" s="387"/>
      <c r="CU6" s="387"/>
      <c r="CV6" s="387"/>
      <c r="CW6" s="387"/>
      <c r="CX6" s="387"/>
      <c r="CY6" s="607"/>
      <c r="CZ6" s="603">
        <v>1.2</v>
      </c>
      <c r="DA6" s="604"/>
      <c r="DB6" s="604"/>
      <c r="DC6" s="616"/>
      <c r="DD6" s="617" t="s">
        <v>207</v>
      </c>
      <c r="DE6" s="387"/>
      <c r="DF6" s="387"/>
      <c r="DG6" s="387"/>
      <c r="DH6" s="387"/>
      <c r="DI6" s="387"/>
      <c r="DJ6" s="387"/>
      <c r="DK6" s="387"/>
      <c r="DL6" s="387"/>
      <c r="DM6" s="387"/>
      <c r="DN6" s="387"/>
      <c r="DO6" s="387"/>
      <c r="DP6" s="607"/>
      <c r="DQ6" s="617">
        <v>150902</v>
      </c>
      <c r="DR6" s="387"/>
      <c r="DS6" s="387"/>
      <c r="DT6" s="387"/>
      <c r="DU6" s="387"/>
      <c r="DV6" s="387"/>
      <c r="DW6" s="387"/>
      <c r="DX6" s="387"/>
      <c r="DY6" s="387"/>
      <c r="DZ6" s="387"/>
      <c r="EA6" s="387"/>
      <c r="EB6" s="387"/>
      <c r="EC6" s="618"/>
    </row>
    <row r="7" spans="2:143" ht="11.25" customHeight="1" x14ac:dyDescent="0.15">
      <c r="B7" s="611" t="s">
        <v>45</v>
      </c>
      <c r="C7" s="612"/>
      <c r="D7" s="612"/>
      <c r="E7" s="612"/>
      <c r="F7" s="612"/>
      <c r="G7" s="612"/>
      <c r="H7" s="612"/>
      <c r="I7" s="612"/>
      <c r="J7" s="612"/>
      <c r="K7" s="612"/>
      <c r="L7" s="612"/>
      <c r="M7" s="612"/>
      <c r="N7" s="612"/>
      <c r="O7" s="612"/>
      <c r="P7" s="612"/>
      <c r="Q7" s="613"/>
      <c r="R7" s="606">
        <v>5298</v>
      </c>
      <c r="S7" s="387"/>
      <c r="T7" s="387"/>
      <c r="U7" s="387"/>
      <c r="V7" s="387"/>
      <c r="W7" s="387"/>
      <c r="X7" s="387"/>
      <c r="Y7" s="607"/>
      <c r="Z7" s="608">
        <v>0</v>
      </c>
      <c r="AA7" s="608"/>
      <c r="AB7" s="608"/>
      <c r="AC7" s="608"/>
      <c r="AD7" s="609">
        <v>5298</v>
      </c>
      <c r="AE7" s="609"/>
      <c r="AF7" s="609"/>
      <c r="AG7" s="609"/>
      <c r="AH7" s="609"/>
      <c r="AI7" s="609"/>
      <c r="AJ7" s="609"/>
      <c r="AK7" s="609"/>
      <c r="AL7" s="614">
        <v>0.1</v>
      </c>
      <c r="AM7" s="393"/>
      <c r="AN7" s="393"/>
      <c r="AO7" s="615"/>
      <c r="AP7" s="611" t="s">
        <v>334</v>
      </c>
      <c r="AQ7" s="612"/>
      <c r="AR7" s="612"/>
      <c r="AS7" s="612"/>
      <c r="AT7" s="612"/>
      <c r="AU7" s="612"/>
      <c r="AV7" s="612"/>
      <c r="AW7" s="612"/>
      <c r="AX7" s="612"/>
      <c r="AY7" s="612"/>
      <c r="AZ7" s="612"/>
      <c r="BA7" s="612"/>
      <c r="BB7" s="612"/>
      <c r="BC7" s="612"/>
      <c r="BD7" s="612"/>
      <c r="BE7" s="612"/>
      <c r="BF7" s="613"/>
      <c r="BG7" s="606">
        <v>2901780</v>
      </c>
      <c r="BH7" s="387"/>
      <c r="BI7" s="387"/>
      <c r="BJ7" s="387"/>
      <c r="BK7" s="387"/>
      <c r="BL7" s="387"/>
      <c r="BM7" s="387"/>
      <c r="BN7" s="607"/>
      <c r="BO7" s="608">
        <v>48.9</v>
      </c>
      <c r="BP7" s="608"/>
      <c r="BQ7" s="608"/>
      <c r="BR7" s="608"/>
      <c r="BS7" s="609">
        <v>104735</v>
      </c>
      <c r="BT7" s="609"/>
      <c r="BU7" s="609"/>
      <c r="BV7" s="609"/>
      <c r="BW7" s="609"/>
      <c r="BX7" s="609"/>
      <c r="BY7" s="609"/>
      <c r="BZ7" s="609"/>
      <c r="CA7" s="609"/>
      <c r="CB7" s="610"/>
      <c r="CD7" s="611" t="s">
        <v>336</v>
      </c>
      <c r="CE7" s="612"/>
      <c r="CF7" s="612"/>
      <c r="CG7" s="612"/>
      <c r="CH7" s="612"/>
      <c r="CI7" s="612"/>
      <c r="CJ7" s="612"/>
      <c r="CK7" s="612"/>
      <c r="CL7" s="612"/>
      <c r="CM7" s="612"/>
      <c r="CN7" s="612"/>
      <c r="CO7" s="612"/>
      <c r="CP7" s="612"/>
      <c r="CQ7" s="613"/>
      <c r="CR7" s="606">
        <v>1496169</v>
      </c>
      <c r="CS7" s="387"/>
      <c r="CT7" s="387"/>
      <c r="CU7" s="387"/>
      <c r="CV7" s="387"/>
      <c r="CW7" s="387"/>
      <c r="CX7" s="387"/>
      <c r="CY7" s="607"/>
      <c r="CZ7" s="608">
        <v>12.3</v>
      </c>
      <c r="DA7" s="608"/>
      <c r="DB7" s="608"/>
      <c r="DC7" s="608"/>
      <c r="DD7" s="617">
        <v>33886</v>
      </c>
      <c r="DE7" s="387"/>
      <c r="DF7" s="387"/>
      <c r="DG7" s="387"/>
      <c r="DH7" s="387"/>
      <c r="DI7" s="387"/>
      <c r="DJ7" s="387"/>
      <c r="DK7" s="387"/>
      <c r="DL7" s="387"/>
      <c r="DM7" s="387"/>
      <c r="DN7" s="387"/>
      <c r="DO7" s="387"/>
      <c r="DP7" s="607"/>
      <c r="DQ7" s="617">
        <v>1299777</v>
      </c>
      <c r="DR7" s="387"/>
      <c r="DS7" s="387"/>
      <c r="DT7" s="387"/>
      <c r="DU7" s="387"/>
      <c r="DV7" s="387"/>
      <c r="DW7" s="387"/>
      <c r="DX7" s="387"/>
      <c r="DY7" s="387"/>
      <c r="DZ7" s="387"/>
      <c r="EA7" s="387"/>
      <c r="EB7" s="387"/>
      <c r="EC7" s="618"/>
    </row>
    <row r="8" spans="2:143" ht="11.25" customHeight="1" x14ac:dyDescent="0.15">
      <c r="B8" s="611" t="s">
        <v>337</v>
      </c>
      <c r="C8" s="612"/>
      <c r="D8" s="612"/>
      <c r="E8" s="612"/>
      <c r="F8" s="612"/>
      <c r="G8" s="612"/>
      <c r="H8" s="612"/>
      <c r="I8" s="612"/>
      <c r="J8" s="612"/>
      <c r="K8" s="612"/>
      <c r="L8" s="612"/>
      <c r="M8" s="612"/>
      <c r="N8" s="612"/>
      <c r="O8" s="612"/>
      <c r="P8" s="612"/>
      <c r="Q8" s="613"/>
      <c r="R8" s="606">
        <v>42879</v>
      </c>
      <c r="S8" s="387"/>
      <c r="T8" s="387"/>
      <c r="U8" s="387"/>
      <c r="V8" s="387"/>
      <c r="W8" s="387"/>
      <c r="X8" s="387"/>
      <c r="Y8" s="607"/>
      <c r="Z8" s="608">
        <v>0.3</v>
      </c>
      <c r="AA8" s="608"/>
      <c r="AB8" s="608"/>
      <c r="AC8" s="608"/>
      <c r="AD8" s="609">
        <v>42879</v>
      </c>
      <c r="AE8" s="609"/>
      <c r="AF8" s="609"/>
      <c r="AG8" s="609"/>
      <c r="AH8" s="609"/>
      <c r="AI8" s="609"/>
      <c r="AJ8" s="609"/>
      <c r="AK8" s="609"/>
      <c r="AL8" s="614">
        <v>0.5</v>
      </c>
      <c r="AM8" s="393"/>
      <c r="AN8" s="393"/>
      <c r="AO8" s="615"/>
      <c r="AP8" s="611" t="s">
        <v>122</v>
      </c>
      <c r="AQ8" s="612"/>
      <c r="AR8" s="612"/>
      <c r="AS8" s="612"/>
      <c r="AT8" s="612"/>
      <c r="AU8" s="612"/>
      <c r="AV8" s="612"/>
      <c r="AW8" s="612"/>
      <c r="AX8" s="612"/>
      <c r="AY8" s="612"/>
      <c r="AZ8" s="612"/>
      <c r="BA8" s="612"/>
      <c r="BB8" s="612"/>
      <c r="BC8" s="612"/>
      <c r="BD8" s="612"/>
      <c r="BE8" s="612"/>
      <c r="BF8" s="613"/>
      <c r="BG8" s="606">
        <v>63322</v>
      </c>
      <c r="BH8" s="387"/>
      <c r="BI8" s="387"/>
      <c r="BJ8" s="387"/>
      <c r="BK8" s="387"/>
      <c r="BL8" s="387"/>
      <c r="BM8" s="387"/>
      <c r="BN8" s="607"/>
      <c r="BO8" s="608">
        <v>1.1000000000000001</v>
      </c>
      <c r="BP8" s="608"/>
      <c r="BQ8" s="608"/>
      <c r="BR8" s="608"/>
      <c r="BS8" s="617" t="s">
        <v>207</v>
      </c>
      <c r="BT8" s="387"/>
      <c r="BU8" s="387"/>
      <c r="BV8" s="387"/>
      <c r="BW8" s="387"/>
      <c r="BX8" s="387"/>
      <c r="BY8" s="387"/>
      <c r="BZ8" s="387"/>
      <c r="CA8" s="387"/>
      <c r="CB8" s="618"/>
      <c r="CD8" s="611" t="s">
        <v>340</v>
      </c>
      <c r="CE8" s="612"/>
      <c r="CF8" s="612"/>
      <c r="CG8" s="612"/>
      <c r="CH8" s="612"/>
      <c r="CI8" s="612"/>
      <c r="CJ8" s="612"/>
      <c r="CK8" s="612"/>
      <c r="CL8" s="612"/>
      <c r="CM8" s="612"/>
      <c r="CN8" s="612"/>
      <c r="CO8" s="612"/>
      <c r="CP8" s="612"/>
      <c r="CQ8" s="613"/>
      <c r="CR8" s="606">
        <v>4534503</v>
      </c>
      <c r="CS8" s="387"/>
      <c r="CT8" s="387"/>
      <c r="CU8" s="387"/>
      <c r="CV8" s="387"/>
      <c r="CW8" s="387"/>
      <c r="CX8" s="387"/>
      <c r="CY8" s="607"/>
      <c r="CZ8" s="608">
        <v>37.200000000000003</v>
      </c>
      <c r="DA8" s="608"/>
      <c r="DB8" s="608"/>
      <c r="DC8" s="608"/>
      <c r="DD8" s="617">
        <v>107065</v>
      </c>
      <c r="DE8" s="387"/>
      <c r="DF8" s="387"/>
      <c r="DG8" s="387"/>
      <c r="DH8" s="387"/>
      <c r="DI8" s="387"/>
      <c r="DJ8" s="387"/>
      <c r="DK8" s="387"/>
      <c r="DL8" s="387"/>
      <c r="DM8" s="387"/>
      <c r="DN8" s="387"/>
      <c r="DO8" s="387"/>
      <c r="DP8" s="607"/>
      <c r="DQ8" s="617">
        <v>2567239</v>
      </c>
      <c r="DR8" s="387"/>
      <c r="DS8" s="387"/>
      <c r="DT8" s="387"/>
      <c r="DU8" s="387"/>
      <c r="DV8" s="387"/>
      <c r="DW8" s="387"/>
      <c r="DX8" s="387"/>
      <c r="DY8" s="387"/>
      <c r="DZ8" s="387"/>
      <c r="EA8" s="387"/>
      <c r="EB8" s="387"/>
      <c r="EC8" s="618"/>
    </row>
    <row r="9" spans="2:143" ht="11.25" customHeight="1" x14ac:dyDescent="0.15">
      <c r="B9" s="611" t="s">
        <v>339</v>
      </c>
      <c r="C9" s="612"/>
      <c r="D9" s="612"/>
      <c r="E9" s="612"/>
      <c r="F9" s="612"/>
      <c r="G9" s="612"/>
      <c r="H9" s="612"/>
      <c r="I9" s="612"/>
      <c r="J9" s="612"/>
      <c r="K9" s="612"/>
      <c r="L9" s="612"/>
      <c r="M9" s="612"/>
      <c r="N9" s="612"/>
      <c r="O9" s="612"/>
      <c r="P9" s="612"/>
      <c r="Q9" s="613"/>
      <c r="R9" s="606">
        <v>23447</v>
      </c>
      <c r="S9" s="387"/>
      <c r="T9" s="387"/>
      <c r="U9" s="387"/>
      <c r="V9" s="387"/>
      <c r="W9" s="387"/>
      <c r="X9" s="387"/>
      <c r="Y9" s="607"/>
      <c r="Z9" s="608">
        <v>0.2</v>
      </c>
      <c r="AA9" s="608"/>
      <c r="AB9" s="608"/>
      <c r="AC9" s="608"/>
      <c r="AD9" s="609">
        <v>23447</v>
      </c>
      <c r="AE9" s="609"/>
      <c r="AF9" s="609"/>
      <c r="AG9" s="609"/>
      <c r="AH9" s="609"/>
      <c r="AI9" s="609"/>
      <c r="AJ9" s="609"/>
      <c r="AK9" s="609"/>
      <c r="AL9" s="614">
        <v>0.3</v>
      </c>
      <c r="AM9" s="393"/>
      <c r="AN9" s="393"/>
      <c r="AO9" s="615"/>
      <c r="AP9" s="611" t="s">
        <v>341</v>
      </c>
      <c r="AQ9" s="612"/>
      <c r="AR9" s="612"/>
      <c r="AS9" s="612"/>
      <c r="AT9" s="612"/>
      <c r="AU9" s="612"/>
      <c r="AV9" s="612"/>
      <c r="AW9" s="612"/>
      <c r="AX9" s="612"/>
      <c r="AY9" s="612"/>
      <c r="AZ9" s="612"/>
      <c r="BA9" s="612"/>
      <c r="BB9" s="612"/>
      <c r="BC9" s="612"/>
      <c r="BD9" s="612"/>
      <c r="BE9" s="612"/>
      <c r="BF9" s="613"/>
      <c r="BG9" s="606">
        <v>2294125</v>
      </c>
      <c r="BH9" s="387"/>
      <c r="BI9" s="387"/>
      <c r="BJ9" s="387"/>
      <c r="BK9" s="387"/>
      <c r="BL9" s="387"/>
      <c r="BM9" s="387"/>
      <c r="BN9" s="607"/>
      <c r="BO9" s="608">
        <v>38.700000000000003</v>
      </c>
      <c r="BP9" s="608"/>
      <c r="BQ9" s="608"/>
      <c r="BR9" s="608"/>
      <c r="BS9" s="617" t="s">
        <v>207</v>
      </c>
      <c r="BT9" s="387"/>
      <c r="BU9" s="387"/>
      <c r="BV9" s="387"/>
      <c r="BW9" s="387"/>
      <c r="BX9" s="387"/>
      <c r="BY9" s="387"/>
      <c r="BZ9" s="387"/>
      <c r="CA9" s="387"/>
      <c r="CB9" s="618"/>
      <c r="CD9" s="611" t="s">
        <v>344</v>
      </c>
      <c r="CE9" s="612"/>
      <c r="CF9" s="612"/>
      <c r="CG9" s="612"/>
      <c r="CH9" s="612"/>
      <c r="CI9" s="612"/>
      <c r="CJ9" s="612"/>
      <c r="CK9" s="612"/>
      <c r="CL9" s="612"/>
      <c r="CM9" s="612"/>
      <c r="CN9" s="612"/>
      <c r="CO9" s="612"/>
      <c r="CP9" s="612"/>
      <c r="CQ9" s="613"/>
      <c r="CR9" s="606">
        <v>819115</v>
      </c>
      <c r="CS9" s="387"/>
      <c r="CT9" s="387"/>
      <c r="CU9" s="387"/>
      <c r="CV9" s="387"/>
      <c r="CW9" s="387"/>
      <c r="CX9" s="387"/>
      <c r="CY9" s="607"/>
      <c r="CZ9" s="608">
        <v>6.7</v>
      </c>
      <c r="DA9" s="608"/>
      <c r="DB9" s="608"/>
      <c r="DC9" s="608"/>
      <c r="DD9" s="617">
        <v>19780</v>
      </c>
      <c r="DE9" s="387"/>
      <c r="DF9" s="387"/>
      <c r="DG9" s="387"/>
      <c r="DH9" s="387"/>
      <c r="DI9" s="387"/>
      <c r="DJ9" s="387"/>
      <c r="DK9" s="387"/>
      <c r="DL9" s="387"/>
      <c r="DM9" s="387"/>
      <c r="DN9" s="387"/>
      <c r="DO9" s="387"/>
      <c r="DP9" s="607"/>
      <c r="DQ9" s="617">
        <v>739776</v>
      </c>
      <c r="DR9" s="387"/>
      <c r="DS9" s="387"/>
      <c r="DT9" s="387"/>
      <c r="DU9" s="387"/>
      <c r="DV9" s="387"/>
      <c r="DW9" s="387"/>
      <c r="DX9" s="387"/>
      <c r="DY9" s="387"/>
      <c r="DZ9" s="387"/>
      <c r="EA9" s="387"/>
      <c r="EB9" s="387"/>
      <c r="EC9" s="618"/>
    </row>
    <row r="10" spans="2:143" ht="11.25" customHeight="1" x14ac:dyDescent="0.15">
      <c r="B10" s="611" t="s">
        <v>129</v>
      </c>
      <c r="C10" s="612"/>
      <c r="D10" s="612"/>
      <c r="E10" s="612"/>
      <c r="F10" s="612"/>
      <c r="G10" s="612"/>
      <c r="H10" s="612"/>
      <c r="I10" s="612"/>
      <c r="J10" s="612"/>
      <c r="K10" s="612"/>
      <c r="L10" s="612"/>
      <c r="M10" s="612"/>
      <c r="N10" s="612"/>
      <c r="O10" s="612"/>
      <c r="P10" s="612"/>
      <c r="Q10" s="613"/>
      <c r="R10" s="606" t="s">
        <v>207</v>
      </c>
      <c r="S10" s="387"/>
      <c r="T10" s="387"/>
      <c r="U10" s="387"/>
      <c r="V10" s="387"/>
      <c r="W10" s="387"/>
      <c r="X10" s="387"/>
      <c r="Y10" s="607"/>
      <c r="Z10" s="608" t="s">
        <v>207</v>
      </c>
      <c r="AA10" s="608"/>
      <c r="AB10" s="608"/>
      <c r="AC10" s="608"/>
      <c r="AD10" s="609" t="s">
        <v>207</v>
      </c>
      <c r="AE10" s="609"/>
      <c r="AF10" s="609"/>
      <c r="AG10" s="609"/>
      <c r="AH10" s="609"/>
      <c r="AI10" s="609"/>
      <c r="AJ10" s="609"/>
      <c r="AK10" s="609"/>
      <c r="AL10" s="614" t="s">
        <v>207</v>
      </c>
      <c r="AM10" s="393"/>
      <c r="AN10" s="393"/>
      <c r="AO10" s="615"/>
      <c r="AP10" s="611" t="s">
        <v>197</v>
      </c>
      <c r="AQ10" s="612"/>
      <c r="AR10" s="612"/>
      <c r="AS10" s="612"/>
      <c r="AT10" s="612"/>
      <c r="AU10" s="612"/>
      <c r="AV10" s="612"/>
      <c r="AW10" s="612"/>
      <c r="AX10" s="612"/>
      <c r="AY10" s="612"/>
      <c r="AZ10" s="612"/>
      <c r="BA10" s="612"/>
      <c r="BB10" s="612"/>
      <c r="BC10" s="612"/>
      <c r="BD10" s="612"/>
      <c r="BE10" s="612"/>
      <c r="BF10" s="613"/>
      <c r="BG10" s="606">
        <v>126497</v>
      </c>
      <c r="BH10" s="387"/>
      <c r="BI10" s="387"/>
      <c r="BJ10" s="387"/>
      <c r="BK10" s="387"/>
      <c r="BL10" s="387"/>
      <c r="BM10" s="387"/>
      <c r="BN10" s="607"/>
      <c r="BO10" s="608">
        <v>2.1</v>
      </c>
      <c r="BP10" s="608"/>
      <c r="BQ10" s="608"/>
      <c r="BR10" s="608"/>
      <c r="BS10" s="617">
        <v>21600</v>
      </c>
      <c r="BT10" s="387"/>
      <c r="BU10" s="387"/>
      <c r="BV10" s="387"/>
      <c r="BW10" s="387"/>
      <c r="BX10" s="387"/>
      <c r="BY10" s="387"/>
      <c r="BZ10" s="387"/>
      <c r="CA10" s="387"/>
      <c r="CB10" s="618"/>
      <c r="CD10" s="611" t="s">
        <v>46</v>
      </c>
      <c r="CE10" s="612"/>
      <c r="CF10" s="612"/>
      <c r="CG10" s="612"/>
      <c r="CH10" s="612"/>
      <c r="CI10" s="612"/>
      <c r="CJ10" s="612"/>
      <c r="CK10" s="612"/>
      <c r="CL10" s="612"/>
      <c r="CM10" s="612"/>
      <c r="CN10" s="612"/>
      <c r="CO10" s="612"/>
      <c r="CP10" s="612"/>
      <c r="CQ10" s="613"/>
      <c r="CR10" s="606" t="s">
        <v>207</v>
      </c>
      <c r="CS10" s="387"/>
      <c r="CT10" s="387"/>
      <c r="CU10" s="387"/>
      <c r="CV10" s="387"/>
      <c r="CW10" s="387"/>
      <c r="CX10" s="387"/>
      <c r="CY10" s="607"/>
      <c r="CZ10" s="608" t="s">
        <v>207</v>
      </c>
      <c r="DA10" s="608"/>
      <c r="DB10" s="608"/>
      <c r="DC10" s="608"/>
      <c r="DD10" s="617" t="s">
        <v>207</v>
      </c>
      <c r="DE10" s="387"/>
      <c r="DF10" s="387"/>
      <c r="DG10" s="387"/>
      <c r="DH10" s="387"/>
      <c r="DI10" s="387"/>
      <c r="DJ10" s="387"/>
      <c r="DK10" s="387"/>
      <c r="DL10" s="387"/>
      <c r="DM10" s="387"/>
      <c r="DN10" s="387"/>
      <c r="DO10" s="387"/>
      <c r="DP10" s="607"/>
      <c r="DQ10" s="617" t="s">
        <v>207</v>
      </c>
      <c r="DR10" s="387"/>
      <c r="DS10" s="387"/>
      <c r="DT10" s="387"/>
      <c r="DU10" s="387"/>
      <c r="DV10" s="387"/>
      <c r="DW10" s="387"/>
      <c r="DX10" s="387"/>
      <c r="DY10" s="387"/>
      <c r="DZ10" s="387"/>
      <c r="EA10" s="387"/>
      <c r="EB10" s="387"/>
      <c r="EC10" s="618"/>
    </row>
    <row r="11" spans="2:143" ht="11.25" customHeight="1" x14ac:dyDescent="0.15">
      <c r="B11" s="611" t="s">
        <v>101</v>
      </c>
      <c r="C11" s="612"/>
      <c r="D11" s="612"/>
      <c r="E11" s="612"/>
      <c r="F11" s="612"/>
      <c r="G11" s="612"/>
      <c r="H11" s="612"/>
      <c r="I11" s="612"/>
      <c r="J11" s="612"/>
      <c r="K11" s="612"/>
      <c r="L11" s="612"/>
      <c r="M11" s="612"/>
      <c r="N11" s="612"/>
      <c r="O11" s="612"/>
      <c r="P11" s="612"/>
      <c r="Q11" s="613"/>
      <c r="R11" s="606">
        <v>557995</v>
      </c>
      <c r="S11" s="387"/>
      <c r="T11" s="387"/>
      <c r="U11" s="387"/>
      <c r="V11" s="387"/>
      <c r="W11" s="387"/>
      <c r="X11" s="387"/>
      <c r="Y11" s="607"/>
      <c r="Z11" s="614">
        <v>4.5</v>
      </c>
      <c r="AA11" s="393"/>
      <c r="AB11" s="393"/>
      <c r="AC11" s="619"/>
      <c r="AD11" s="617">
        <v>557995</v>
      </c>
      <c r="AE11" s="387"/>
      <c r="AF11" s="387"/>
      <c r="AG11" s="387"/>
      <c r="AH11" s="387"/>
      <c r="AI11" s="387"/>
      <c r="AJ11" s="387"/>
      <c r="AK11" s="607"/>
      <c r="AL11" s="614">
        <v>6.7</v>
      </c>
      <c r="AM11" s="393"/>
      <c r="AN11" s="393"/>
      <c r="AO11" s="615"/>
      <c r="AP11" s="611" t="s">
        <v>347</v>
      </c>
      <c r="AQ11" s="612"/>
      <c r="AR11" s="612"/>
      <c r="AS11" s="612"/>
      <c r="AT11" s="612"/>
      <c r="AU11" s="612"/>
      <c r="AV11" s="612"/>
      <c r="AW11" s="612"/>
      <c r="AX11" s="612"/>
      <c r="AY11" s="612"/>
      <c r="AZ11" s="612"/>
      <c r="BA11" s="612"/>
      <c r="BB11" s="612"/>
      <c r="BC11" s="612"/>
      <c r="BD11" s="612"/>
      <c r="BE11" s="612"/>
      <c r="BF11" s="613"/>
      <c r="BG11" s="606">
        <v>417836</v>
      </c>
      <c r="BH11" s="387"/>
      <c r="BI11" s="387"/>
      <c r="BJ11" s="387"/>
      <c r="BK11" s="387"/>
      <c r="BL11" s="387"/>
      <c r="BM11" s="387"/>
      <c r="BN11" s="607"/>
      <c r="BO11" s="608">
        <v>7</v>
      </c>
      <c r="BP11" s="608"/>
      <c r="BQ11" s="608"/>
      <c r="BR11" s="608"/>
      <c r="BS11" s="617">
        <v>83135</v>
      </c>
      <c r="BT11" s="387"/>
      <c r="BU11" s="387"/>
      <c r="BV11" s="387"/>
      <c r="BW11" s="387"/>
      <c r="BX11" s="387"/>
      <c r="BY11" s="387"/>
      <c r="BZ11" s="387"/>
      <c r="CA11" s="387"/>
      <c r="CB11" s="618"/>
      <c r="CD11" s="611" t="s">
        <v>350</v>
      </c>
      <c r="CE11" s="612"/>
      <c r="CF11" s="612"/>
      <c r="CG11" s="612"/>
      <c r="CH11" s="612"/>
      <c r="CI11" s="612"/>
      <c r="CJ11" s="612"/>
      <c r="CK11" s="612"/>
      <c r="CL11" s="612"/>
      <c r="CM11" s="612"/>
      <c r="CN11" s="612"/>
      <c r="CO11" s="612"/>
      <c r="CP11" s="612"/>
      <c r="CQ11" s="613"/>
      <c r="CR11" s="606">
        <v>113341</v>
      </c>
      <c r="CS11" s="387"/>
      <c r="CT11" s="387"/>
      <c r="CU11" s="387"/>
      <c r="CV11" s="387"/>
      <c r="CW11" s="387"/>
      <c r="CX11" s="387"/>
      <c r="CY11" s="607"/>
      <c r="CZ11" s="608">
        <v>0.9</v>
      </c>
      <c r="DA11" s="608"/>
      <c r="DB11" s="608"/>
      <c r="DC11" s="608"/>
      <c r="DD11" s="617">
        <v>3410</v>
      </c>
      <c r="DE11" s="387"/>
      <c r="DF11" s="387"/>
      <c r="DG11" s="387"/>
      <c r="DH11" s="387"/>
      <c r="DI11" s="387"/>
      <c r="DJ11" s="387"/>
      <c r="DK11" s="387"/>
      <c r="DL11" s="387"/>
      <c r="DM11" s="387"/>
      <c r="DN11" s="387"/>
      <c r="DO11" s="387"/>
      <c r="DP11" s="607"/>
      <c r="DQ11" s="617">
        <v>93674</v>
      </c>
      <c r="DR11" s="387"/>
      <c r="DS11" s="387"/>
      <c r="DT11" s="387"/>
      <c r="DU11" s="387"/>
      <c r="DV11" s="387"/>
      <c r="DW11" s="387"/>
      <c r="DX11" s="387"/>
      <c r="DY11" s="387"/>
      <c r="DZ11" s="387"/>
      <c r="EA11" s="387"/>
      <c r="EB11" s="387"/>
      <c r="EC11" s="618"/>
    </row>
    <row r="12" spans="2:143" ht="11.25" customHeight="1" x14ac:dyDescent="0.15">
      <c r="B12" s="611" t="s">
        <v>147</v>
      </c>
      <c r="C12" s="612"/>
      <c r="D12" s="612"/>
      <c r="E12" s="612"/>
      <c r="F12" s="612"/>
      <c r="G12" s="612"/>
      <c r="H12" s="612"/>
      <c r="I12" s="612"/>
      <c r="J12" s="612"/>
      <c r="K12" s="612"/>
      <c r="L12" s="612"/>
      <c r="M12" s="612"/>
      <c r="N12" s="612"/>
      <c r="O12" s="612"/>
      <c r="P12" s="612"/>
      <c r="Q12" s="613"/>
      <c r="R12" s="606" t="s">
        <v>207</v>
      </c>
      <c r="S12" s="387"/>
      <c r="T12" s="387"/>
      <c r="U12" s="387"/>
      <c r="V12" s="387"/>
      <c r="W12" s="387"/>
      <c r="X12" s="387"/>
      <c r="Y12" s="607"/>
      <c r="Z12" s="608" t="s">
        <v>207</v>
      </c>
      <c r="AA12" s="608"/>
      <c r="AB12" s="608"/>
      <c r="AC12" s="608"/>
      <c r="AD12" s="609" t="s">
        <v>207</v>
      </c>
      <c r="AE12" s="609"/>
      <c r="AF12" s="609"/>
      <c r="AG12" s="609"/>
      <c r="AH12" s="609"/>
      <c r="AI12" s="609"/>
      <c r="AJ12" s="609"/>
      <c r="AK12" s="609"/>
      <c r="AL12" s="614" t="s">
        <v>207</v>
      </c>
      <c r="AM12" s="393"/>
      <c r="AN12" s="393"/>
      <c r="AO12" s="615"/>
      <c r="AP12" s="611" t="s">
        <v>351</v>
      </c>
      <c r="AQ12" s="612"/>
      <c r="AR12" s="612"/>
      <c r="AS12" s="612"/>
      <c r="AT12" s="612"/>
      <c r="AU12" s="612"/>
      <c r="AV12" s="612"/>
      <c r="AW12" s="612"/>
      <c r="AX12" s="612"/>
      <c r="AY12" s="612"/>
      <c r="AZ12" s="612"/>
      <c r="BA12" s="612"/>
      <c r="BB12" s="612"/>
      <c r="BC12" s="612"/>
      <c r="BD12" s="612"/>
      <c r="BE12" s="612"/>
      <c r="BF12" s="613"/>
      <c r="BG12" s="606">
        <v>2473013</v>
      </c>
      <c r="BH12" s="387"/>
      <c r="BI12" s="387"/>
      <c r="BJ12" s="387"/>
      <c r="BK12" s="387"/>
      <c r="BL12" s="387"/>
      <c r="BM12" s="387"/>
      <c r="BN12" s="607"/>
      <c r="BO12" s="608">
        <v>41.7</v>
      </c>
      <c r="BP12" s="608"/>
      <c r="BQ12" s="608"/>
      <c r="BR12" s="608"/>
      <c r="BS12" s="617" t="s">
        <v>207</v>
      </c>
      <c r="BT12" s="387"/>
      <c r="BU12" s="387"/>
      <c r="BV12" s="387"/>
      <c r="BW12" s="387"/>
      <c r="BX12" s="387"/>
      <c r="BY12" s="387"/>
      <c r="BZ12" s="387"/>
      <c r="CA12" s="387"/>
      <c r="CB12" s="618"/>
      <c r="CD12" s="611" t="s">
        <v>87</v>
      </c>
      <c r="CE12" s="612"/>
      <c r="CF12" s="612"/>
      <c r="CG12" s="612"/>
      <c r="CH12" s="612"/>
      <c r="CI12" s="612"/>
      <c r="CJ12" s="612"/>
      <c r="CK12" s="612"/>
      <c r="CL12" s="612"/>
      <c r="CM12" s="612"/>
      <c r="CN12" s="612"/>
      <c r="CO12" s="612"/>
      <c r="CP12" s="612"/>
      <c r="CQ12" s="613"/>
      <c r="CR12" s="606">
        <v>109706</v>
      </c>
      <c r="CS12" s="387"/>
      <c r="CT12" s="387"/>
      <c r="CU12" s="387"/>
      <c r="CV12" s="387"/>
      <c r="CW12" s="387"/>
      <c r="CX12" s="387"/>
      <c r="CY12" s="607"/>
      <c r="CZ12" s="608">
        <v>0.9</v>
      </c>
      <c r="DA12" s="608"/>
      <c r="DB12" s="608"/>
      <c r="DC12" s="608"/>
      <c r="DD12" s="617">
        <v>1354</v>
      </c>
      <c r="DE12" s="387"/>
      <c r="DF12" s="387"/>
      <c r="DG12" s="387"/>
      <c r="DH12" s="387"/>
      <c r="DI12" s="387"/>
      <c r="DJ12" s="387"/>
      <c r="DK12" s="387"/>
      <c r="DL12" s="387"/>
      <c r="DM12" s="387"/>
      <c r="DN12" s="387"/>
      <c r="DO12" s="387"/>
      <c r="DP12" s="607"/>
      <c r="DQ12" s="617">
        <v>95185</v>
      </c>
      <c r="DR12" s="387"/>
      <c r="DS12" s="387"/>
      <c r="DT12" s="387"/>
      <c r="DU12" s="387"/>
      <c r="DV12" s="387"/>
      <c r="DW12" s="387"/>
      <c r="DX12" s="387"/>
      <c r="DY12" s="387"/>
      <c r="DZ12" s="387"/>
      <c r="EA12" s="387"/>
      <c r="EB12" s="387"/>
      <c r="EC12" s="618"/>
    </row>
    <row r="13" spans="2:143" ht="11.25" customHeight="1" x14ac:dyDescent="0.15">
      <c r="B13" s="611" t="s">
        <v>352</v>
      </c>
      <c r="C13" s="612"/>
      <c r="D13" s="612"/>
      <c r="E13" s="612"/>
      <c r="F13" s="612"/>
      <c r="G13" s="612"/>
      <c r="H13" s="612"/>
      <c r="I13" s="612"/>
      <c r="J13" s="612"/>
      <c r="K13" s="612"/>
      <c r="L13" s="612"/>
      <c r="M13" s="612"/>
      <c r="N13" s="612"/>
      <c r="O13" s="612"/>
      <c r="P13" s="612"/>
      <c r="Q13" s="613"/>
      <c r="R13" s="606" t="s">
        <v>207</v>
      </c>
      <c r="S13" s="387"/>
      <c r="T13" s="387"/>
      <c r="U13" s="387"/>
      <c r="V13" s="387"/>
      <c r="W13" s="387"/>
      <c r="X13" s="387"/>
      <c r="Y13" s="607"/>
      <c r="Z13" s="608" t="s">
        <v>207</v>
      </c>
      <c r="AA13" s="608"/>
      <c r="AB13" s="608"/>
      <c r="AC13" s="608"/>
      <c r="AD13" s="609" t="s">
        <v>207</v>
      </c>
      <c r="AE13" s="609"/>
      <c r="AF13" s="609"/>
      <c r="AG13" s="609"/>
      <c r="AH13" s="609"/>
      <c r="AI13" s="609"/>
      <c r="AJ13" s="609"/>
      <c r="AK13" s="609"/>
      <c r="AL13" s="614" t="s">
        <v>207</v>
      </c>
      <c r="AM13" s="393"/>
      <c r="AN13" s="393"/>
      <c r="AO13" s="615"/>
      <c r="AP13" s="611" t="s">
        <v>354</v>
      </c>
      <c r="AQ13" s="612"/>
      <c r="AR13" s="612"/>
      <c r="AS13" s="612"/>
      <c r="AT13" s="612"/>
      <c r="AU13" s="612"/>
      <c r="AV13" s="612"/>
      <c r="AW13" s="612"/>
      <c r="AX13" s="612"/>
      <c r="AY13" s="612"/>
      <c r="AZ13" s="612"/>
      <c r="BA13" s="612"/>
      <c r="BB13" s="612"/>
      <c r="BC13" s="612"/>
      <c r="BD13" s="612"/>
      <c r="BE13" s="612"/>
      <c r="BF13" s="613"/>
      <c r="BG13" s="606">
        <v>2465224</v>
      </c>
      <c r="BH13" s="387"/>
      <c r="BI13" s="387"/>
      <c r="BJ13" s="387"/>
      <c r="BK13" s="387"/>
      <c r="BL13" s="387"/>
      <c r="BM13" s="387"/>
      <c r="BN13" s="607"/>
      <c r="BO13" s="608">
        <v>41.5</v>
      </c>
      <c r="BP13" s="608"/>
      <c r="BQ13" s="608"/>
      <c r="BR13" s="608"/>
      <c r="BS13" s="617" t="s">
        <v>207</v>
      </c>
      <c r="BT13" s="387"/>
      <c r="BU13" s="387"/>
      <c r="BV13" s="387"/>
      <c r="BW13" s="387"/>
      <c r="BX13" s="387"/>
      <c r="BY13" s="387"/>
      <c r="BZ13" s="387"/>
      <c r="CA13" s="387"/>
      <c r="CB13" s="618"/>
      <c r="CD13" s="611" t="s">
        <v>355</v>
      </c>
      <c r="CE13" s="612"/>
      <c r="CF13" s="612"/>
      <c r="CG13" s="612"/>
      <c r="CH13" s="612"/>
      <c r="CI13" s="612"/>
      <c r="CJ13" s="612"/>
      <c r="CK13" s="612"/>
      <c r="CL13" s="612"/>
      <c r="CM13" s="612"/>
      <c r="CN13" s="612"/>
      <c r="CO13" s="612"/>
      <c r="CP13" s="612"/>
      <c r="CQ13" s="613"/>
      <c r="CR13" s="606">
        <v>1615671</v>
      </c>
      <c r="CS13" s="387"/>
      <c r="CT13" s="387"/>
      <c r="CU13" s="387"/>
      <c r="CV13" s="387"/>
      <c r="CW13" s="387"/>
      <c r="CX13" s="387"/>
      <c r="CY13" s="607"/>
      <c r="CZ13" s="608">
        <v>13.3</v>
      </c>
      <c r="DA13" s="608"/>
      <c r="DB13" s="608"/>
      <c r="DC13" s="608"/>
      <c r="DD13" s="617">
        <v>338056</v>
      </c>
      <c r="DE13" s="387"/>
      <c r="DF13" s="387"/>
      <c r="DG13" s="387"/>
      <c r="DH13" s="387"/>
      <c r="DI13" s="387"/>
      <c r="DJ13" s="387"/>
      <c r="DK13" s="387"/>
      <c r="DL13" s="387"/>
      <c r="DM13" s="387"/>
      <c r="DN13" s="387"/>
      <c r="DO13" s="387"/>
      <c r="DP13" s="607"/>
      <c r="DQ13" s="617">
        <v>1265001</v>
      </c>
      <c r="DR13" s="387"/>
      <c r="DS13" s="387"/>
      <c r="DT13" s="387"/>
      <c r="DU13" s="387"/>
      <c r="DV13" s="387"/>
      <c r="DW13" s="387"/>
      <c r="DX13" s="387"/>
      <c r="DY13" s="387"/>
      <c r="DZ13" s="387"/>
      <c r="EA13" s="387"/>
      <c r="EB13" s="387"/>
      <c r="EC13" s="618"/>
    </row>
    <row r="14" spans="2:143" ht="11.25" customHeight="1" x14ac:dyDescent="0.15">
      <c r="B14" s="611" t="s">
        <v>357</v>
      </c>
      <c r="C14" s="612"/>
      <c r="D14" s="612"/>
      <c r="E14" s="612"/>
      <c r="F14" s="612"/>
      <c r="G14" s="612"/>
      <c r="H14" s="612"/>
      <c r="I14" s="612"/>
      <c r="J14" s="612"/>
      <c r="K14" s="612"/>
      <c r="L14" s="612"/>
      <c r="M14" s="612"/>
      <c r="N14" s="612"/>
      <c r="O14" s="612"/>
      <c r="P14" s="612"/>
      <c r="Q14" s="613"/>
      <c r="R14" s="606">
        <v>23068</v>
      </c>
      <c r="S14" s="387"/>
      <c r="T14" s="387"/>
      <c r="U14" s="387"/>
      <c r="V14" s="387"/>
      <c r="W14" s="387"/>
      <c r="X14" s="387"/>
      <c r="Y14" s="607"/>
      <c r="Z14" s="608">
        <v>0.2</v>
      </c>
      <c r="AA14" s="608"/>
      <c r="AB14" s="608"/>
      <c r="AC14" s="608"/>
      <c r="AD14" s="609">
        <v>23068</v>
      </c>
      <c r="AE14" s="609"/>
      <c r="AF14" s="609"/>
      <c r="AG14" s="609"/>
      <c r="AH14" s="609"/>
      <c r="AI14" s="609"/>
      <c r="AJ14" s="609"/>
      <c r="AK14" s="609"/>
      <c r="AL14" s="614">
        <v>0.3</v>
      </c>
      <c r="AM14" s="393"/>
      <c r="AN14" s="393"/>
      <c r="AO14" s="615"/>
      <c r="AP14" s="611" t="s">
        <v>226</v>
      </c>
      <c r="AQ14" s="612"/>
      <c r="AR14" s="612"/>
      <c r="AS14" s="612"/>
      <c r="AT14" s="612"/>
      <c r="AU14" s="612"/>
      <c r="AV14" s="612"/>
      <c r="AW14" s="612"/>
      <c r="AX14" s="612"/>
      <c r="AY14" s="612"/>
      <c r="AZ14" s="612"/>
      <c r="BA14" s="612"/>
      <c r="BB14" s="612"/>
      <c r="BC14" s="612"/>
      <c r="BD14" s="612"/>
      <c r="BE14" s="612"/>
      <c r="BF14" s="613"/>
      <c r="BG14" s="606">
        <v>69368</v>
      </c>
      <c r="BH14" s="387"/>
      <c r="BI14" s="387"/>
      <c r="BJ14" s="387"/>
      <c r="BK14" s="387"/>
      <c r="BL14" s="387"/>
      <c r="BM14" s="387"/>
      <c r="BN14" s="607"/>
      <c r="BO14" s="608">
        <v>1.2</v>
      </c>
      <c r="BP14" s="608"/>
      <c r="BQ14" s="608"/>
      <c r="BR14" s="608"/>
      <c r="BS14" s="617" t="s">
        <v>207</v>
      </c>
      <c r="BT14" s="387"/>
      <c r="BU14" s="387"/>
      <c r="BV14" s="387"/>
      <c r="BW14" s="387"/>
      <c r="BX14" s="387"/>
      <c r="BY14" s="387"/>
      <c r="BZ14" s="387"/>
      <c r="CA14" s="387"/>
      <c r="CB14" s="618"/>
      <c r="CD14" s="611" t="s">
        <v>358</v>
      </c>
      <c r="CE14" s="612"/>
      <c r="CF14" s="612"/>
      <c r="CG14" s="612"/>
      <c r="CH14" s="612"/>
      <c r="CI14" s="612"/>
      <c r="CJ14" s="612"/>
      <c r="CK14" s="612"/>
      <c r="CL14" s="612"/>
      <c r="CM14" s="612"/>
      <c r="CN14" s="612"/>
      <c r="CO14" s="612"/>
      <c r="CP14" s="612"/>
      <c r="CQ14" s="613"/>
      <c r="CR14" s="606">
        <v>560946</v>
      </c>
      <c r="CS14" s="387"/>
      <c r="CT14" s="387"/>
      <c r="CU14" s="387"/>
      <c r="CV14" s="387"/>
      <c r="CW14" s="387"/>
      <c r="CX14" s="387"/>
      <c r="CY14" s="607"/>
      <c r="CZ14" s="608">
        <v>4.5999999999999996</v>
      </c>
      <c r="DA14" s="608"/>
      <c r="DB14" s="608"/>
      <c r="DC14" s="608"/>
      <c r="DD14" s="617">
        <v>56512</v>
      </c>
      <c r="DE14" s="387"/>
      <c r="DF14" s="387"/>
      <c r="DG14" s="387"/>
      <c r="DH14" s="387"/>
      <c r="DI14" s="387"/>
      <c r="DJ14" s="387"/>
      <c r="DK14" s="387"/>
      <c r="DL14" s="387"/>
      <c r="DM14" s="387"/>
      <c r="DN14" s="387"/>
      <c r="DO14" s="387"/>
      <c r="DP14" s="607"/>
      <c r="DQ14" s="617">
        <v>516897</v>
      </c>
      <c r="DR14" s="387"/>
      <c r="DS14" s="387"/>
      <c r="DT14" s="387"/>
      <c r="DU14" s="387"/>
      <c r="DV14" s="387"/>
      <c r="DW14" s="387"/>
      <c r="DX14" s="387"/>
      <c r="DY14" s="387"/>
      <c r="DZ14" s="387"/>
      <c r="EA14" s="387"/>
      <c r="EB14" s="387"/>
      <c r="EC14" s="618"/>
    </row>
    <row r="15" spans="2:143" ht="11.25" customHeight="1" x14ac:dyDescent="0.15">
      <c r="B15" s="611" t="s">
        <v>326</v>
      </c>
      <c r="C15" s="612"/>
      <c r="D15" s="612"/>
      <c r="E15" s="612"/>
      <c r="F15" s="612"/>
      <c r="G15" s="612"/>
      <c r="H15" s="612"/>
      <c r="I15" s="612"/>
      <c r="J15" s="612"/>
      <c r="K15" s="612"/>
      <c r="L15" s="612"/>
      <c r="M15" s="612"/>
      <c r="N15" s="612"/>
      <c r="O15" s="612"/>
      <c r="P15" s="612"/>
      <c r="Q15" s="613"/>
      <c r="R15" s="606" t="s">
        <v>207</v>
      </c>
      <c r="S15" s="387"/>
      <c r="T15" s="387"/>
      <c r="U15" s="387"/>
      <c r="V15" s="387"/>
      <c r="W15" s="387"/>
      <c r="X15" s="387"/>
      <c r="Y15" s="607"/>
      <c r="Z15" s="608" t="s">
        <v>207</v>
      </c>
      <c r="AA15" s="608"/>
      <c r="AB15" s="608"/>
      <c r="AC15" s="608"/>
      <c r="AD15" s="609" t="s">
        <v>207</v>
      </c>
      <c r="AE15" s="609"/>
      <c r="AF15" s="609"/>
      <c r="AG15" s="609"/>
      <c r="AH15" s="609"/>
      <c r="AI15" s="609"/>
      <c r="AJ15" s="609"/>
      <c r="AK15" s="609"/>
      <c r="AL15" s="614" t="s">
        <v>207</v>
      </c>
      <c r="AM15" s="393"/>
      <c r="AN15" s="393"/>
      <c r="AO15" s="615"/>
      <c r="AP15" s="611" t="s">
        <v>359</v>
      </c>
      <c r="AQ15" s="612"/>
      <c r="AR15" s="612"/>
      <c r="AS15" s="612"/>
      <c r="AT15" s="612"/>
      <c r="AU15" s="612"/>
      <c r="AV15" s="612"/>
      <c r="AW15" s="612"/>
      <c r="AX15" s="612"/>
      <c r="AY15" s="612"/>
      <c r="AZ15" s="612"/>
      <c r="BA15" s="612"/>
      <c r="BB15" s="612"/>
      <c r="BC15" s="612"/>
      <c r="BD15" s="612"/>
      <c r="BE15" s="612"/>
      <c r="BF15" s="613"/>
      <c r="BG15" s="606">
        <v>101256</v>
      </c>
      <c r="BH15" s="387"/>
      <c r="BI15" s="387"/>
      <c r="BJ15" s="387"/>
      <c r="BK15" s="387"/>
      <c r="BL15" s="387"/>
      <c r="BM15" s="387"/>
      <c r="BN15" s="607"/>
      <c r="BO15" s="608">
        <v>1.7</v>
      </c>
      <c r="BP15" s="608"/>
      <c r="BQ15" s="608"/>
      <c r="BR15" s="608"/>
      <c r="BS15" s="617" t="s">
        <v>207</v>
      </c>
      <c r="BT15" s="387"/>
      <c r="BU15" s="387"/>
      <c r="BV15" s="387"/>
      <c r="BW15" s="387"/>
      <c r="BX15" s="387"/>
      <c r="BY15" s="387"/>
      <c r="BZ15" s="387"/>
      <c r="CA15" s="387"/>
      <c r="CB15" s="618"/>
      <c r="CD15" s="611" t="s">
        <v>360</v>
      </c>
      <c r="CE15" s="612"/>
      <c r="CF15" s="612"/>
      <c r="CG15" s="612"/>
      <c r="CH15" s="612"/>
      <c r="CI15" s="612"/>
      <c r="CJ15" s="612"/>
      <c r="CK15" s="612"/>
      <c r="CL15" s="612"/>
      <c r="CM15" s="612"/>
      <c r="CN15" s="612"/>
      <c r="CO15" s="612"/>
      <c r="CP15" s="612"/>
      <c r="CQ15" s="613"/>
      <c r="CR15" s="606">
        <v>1212888</v>
      </c>
      <c r="CS15" s="387"/>
      <c r="CT15" s="387"/>
      <c r="CU15" s="387"/>
      <c r="CV15" s="387"/>
      <c r="CW15" s="387"/>
      <c r="CX15" s="387"/>
      <c r="CY15" s="607"/>
      <c r="CZ15" s="608">
        <v>9.9</v>
      </c>
      <c r="DA15" s="608"/>
      <c r="DB15" s="608"/>
      <c r="DC15" s="608"/>
      <c r="DD15" s="617">
        <v>327282</v>
      </c>
      <c r="DE15" s="387"/>
      <c r="DF15" s="387"/>
      <c r="DG15" s="387"/>
      <c r="DH15" s="387"/>
      <c r="DI15" s="387"/>
      <c r="DJ15" s="387"/>
      <c r="DK15" s="387"/>
      <c r="DL15" s="387"/>
      <c r="DM15" s="387"/>
      <c r="DN15" s="387"/>
      <c r="DO15" s="387"/>
      <c r="DP15" s="607"/>
      <c r="DQ15" s="617">
        <v>1077792</v>
      </c>
      <c r="DR15" s="387"/>
      <c r="DS15" s="387"/>
      <c r="DT15" s="387"/>
      <c r="DU15" s="387"/>
      <c r="DV15" s="387"/>
      <c r="DW15" s="387"/>
      <c r="DX15" s="387"/>
      <c r="DY15" s="387"/>
      <c r="DZ15" s="387"/>
      <c r="EA15" s="387"/>
      <c r="EB15" s="387"/>
      <c r="EC15" s="618"/>
    </row>
    <row r="16" spans="2:143" ht="11.25" customHeight="1" x14ac:dyDescent="0.15">
      <c r="B16" s="611" t="s">
        <v>361</v>
      </c>
      <c r="C16" s="612"/>
      <c r="D16" s="612"/>
      <c r="E16" s="612"/>
      <c r="F16" s="612"/>
      <c r="G16" s="612"/>
      <c r="H16" s="612"/>
      <c r="I16" s="612"/>
      <c r="J16" s="612"/>
      <c r="K16" s="612"/>
      <c r="L16" s="612"/>
      <c r="M16" s="612"/>
      <c r="N16" s="612"/>
      <c r="O16" s="612"/>
      <c r="P16" s="612"/>
      <c r="Q16" s="613"/>
      <c r="R16" s="606">
        <v>5723</v>
      </c>
      <c r="S16" s="387"/>
      <c r="T16" s="387"/>
      <c r="U16" s="387"/>
      <c r="V16" s="387"/>
      <c r="W16" s="387"/>
      <c r="X16" s="387"/>
      <c r="Y16" s="607"/>
      <c r="Z16" s="608">
        <v>0</v>
      </c>
      <c r="AA16" s="608"/>
      <c r="AB16" s="608"/>
      <c r="AC16" s="608"/>
      <c r="AD16" s="609">
        <v>5723</v>
      </c>
      <c r="AE16" s="609"/>
      <c r="AF16" s="609"/>
      <c r="AG16" s="609"/>
      <c r="AH16" s="609"/>
      <c r="AI16" s="609"/>
      <c r="AJ16" s="609"/>
      <c r="AK16" s="609"/>
      <c r="AL16" s="614">
        <v>0.1</v>
      </c>
      <c r="AM16" s="393"/>
      <c r="AN16" s="393"/>
      <c r="AO16" s="615"/>
      <c r="AP16" s="611" t="s">
        <v>362</v>
      </c>
      <c r="AQ16" s="612"/>
      <c r="AR16" s="612"/>
      <c r="AS16" s="612"/>
      <c r="AT16" s="612"/>
      <c r="AU16" s="612"/>
      <c r="AV16" s="612"/>
      <c r="AW16" s="612"/>
      <c r="AX16" s="612"/>
      <c r="AY16" s="612"/>
      <c r="AZ16" s="612"/>
      <c r="BA16" s="612"/>
      <c r="BB16" s="612"/>
      <c r="BC16" s="612"/>
      <c r="BD16" s="612"/>
      <c r="BE16" s="612"/>
      <c r="BF16" s="613"/>
      <c r="BG16" s="606" t="s">
        <v>207</v>
      </c>
      <c r="BH16" s="387"/>
      <c r="BI16" s="387"/>
      <c r="BJ16" s="387"/>
      <c r="BK16" s="387"/>
      <c r="BL16" s="387"/>
      <c r="BM16" s="387"/>
      <c r="BN16" s="607"/>
      <c r="BO16" s="608" t="s">
        <v>207</v>
      </c>
      <c r="BP16" s="608"/>
      <c r="BQ16" s="608"/>
      <c r="BR16" s="608"/>
      <c r="BS16" s="617" t="s">
        <v>207</v>
      </c>
      <c r="BT16" s="387"/>
      <c r="BU16" s="387"/>
      <c r="BV16" s="387"/>
      <c r="BW16" s="387"/>
      <c r="BX16" s="387"/>
      <c r="BY16" s="387"/>
      <c r="BZ16" s="387"/>
      <c r="CA16" s="387"/>
      <c r="CB16" s="618"/>
      <c r="CD16" s="611" t="s">
        <v>363</v>
      </c>
      <c r="CE16" s="612"/>
      <c r="CF16" s="612"/>
      <c r="CG16" s="612"/>
      <c r="CH16" s="612"/>
      <c r="CI16" s="612"/>
      <c r="CJ16" s="612"/>
      <c r="CK16" s="612"/>
      <c r="CL16" s="612"/>
      <c r="CM16" s="612"/>
      <c r="CN16" s="612"/>
      <c r="CO16" s="612"/>
      <c r="CP16" s="612"/>
      <c r="CQ16" s="613"/>
      <c r="CR16" s="606">
        <v>40706</v>
      </c>
      <c r="CS16" s="387"/>
      <c r="CT16" s="387"/>
      <c r="CU16" s="387"/>
      <c r="CV16" s="387"/>
      <c r="CW16" s="387"/>
      <c r="CX16" s="387"/>
      <c r="CY16" s="607"/>
      <c r="CZ16" s="608">
        <v>0.3</v>
      </c>
      <c r="DA16" s="608"/>
      <c r="DB16" s="608"/>
      <c r="DC16" s="608"/>
      <c r="DD16" s="617" t="s">
        <v>207</v>
      </c>
      <c r="DE16" s="387"/>
      <c r="DF16" s="387"/>
      <c r="DG16" s="387"/>
      <c r="DH16" s="387"/>
      <c r="DI16" s="387"/>
      <c r="DJ16" s="387"/>
      <c r="DK16" s="387"/>
      <c r="DL16" s="387"/>
      <c r="DM16" s="387"/>
      <c r="DN16" s="387"/>
      <c r="DO16" s="387"/>
      <c r="DP16" s="607"/>
      <c r="DQ16" s="617">
        <v>1894</v>
      </c>
      <c r="DR16" s="387"/>
      <c r="DS16" s="387"/>
      <c r="DT16" s="387"/>
      <c r="DU16" s="387"/>
      <c r="DV16" s="387"/>
      <c r="DW16" s="387"/>
      <c r="DX16" s="387"/>
      <c r="DY16" s="387"/>
      <c r="DZ16" s="387"/>
      <c r="EA16" s="387"/>
      <c r="EB16" s="387"/>
      <c r="EC16" s="618"/>
    </row>
    <row r="17" spans="2:133" ht="11.25" customHeight="1" x14ac:dyDescent="0.15">
      <c r="B17" s="611" t="s">
        <v>364</v>
      </c>
      <c r="C17" s="612"/>
      <c r="D17" s="612"/>
      <c r="E17" s="612"/>
      <c r="F17" s="612"/>
      <c r="G17" s="612"/>
      <c r="H17" s="612"/>
      <c r="I17" s="612"/>
      <c r="J17" s="612"/>
      <c r="K17" s="612"/>
      <c r="L17" s="612"/>
      <c r="M17" s="612"/>
      <c r="N17" s="612"/>
      <c r="O17" s="612"/>
      <c r="P17" s="612"/>
      <c r="Q17" s="613"/>
      <c r="R17" s="606">
        <v>157425</v>
      </c>
      <c r="S17" s="387"/>
      <c r="T17" s="387"/>
      <c r="U17" s="387"/>
      <c r="V17" s="387"/>
      <c r="W17" s="387"/>
      <c r="X17" s="387"/>
      <c r="Y17" s="607"/>
      <c r="Z17" s="608">
        <v>1.3</v>
      </c>
      <c r="AA17" s="608"/>
      <c r="AB17" s="608"/>
      <c r="AC17" s="608"/>
      <c r="AD17" s="609">
        <v>157425</v>
      </c>
      <c r="AE17" s="609"/>
      <c r="AF17" s="609"/>
      <c r="AG17" s="609"/>
      <c r="AH17" s="609"/>
      <c r="AI17" s="609"/>
      <c r="AJ17" s="609"/>
      <c r="AK17" s="609"/>
      <c r="AL17" s="614">
        <v>1.9</v>
      </c>
      <c r="AM17" s="393"/>
      <c r="AN17" s="393"/>
      <c r="AO17" s="615"/>
      <c r="AP17" s="611" t="s">
        <v>365</v>
      </c>
      <c r="AQ17" s="612"/>
      <c r="AR17" s="612"/>
      <c r="AS17" s="612"/>
      <c r="AT17" s="612"/>
      <c r="AU17" s="612"/>
      <c r="AV17" s="612"/>
      <c r="AW17" s="612"/>
      <c r="AX17" s="612"/>
      <c r="AY17" s="612"/>
      <c r="AZ17" s="612"/>
      <c r="BA17" s="612"/>
      <c r="BB17" s="612"/>
      <c r="BC17" s="612"/>
      <c r="BD17" s="612"/>
      <c r="BE17" s="612"/>
      <c r="BF17" s="613"/>
      <c r="BG17" s="606" t="s">
        <v>207</v>
      </c>
      <c r="BH17" s="387"/>
      <c r="BI17" s="387"/>
      <c r="BJ17" s="387"/>
      <c r="BK17" s="387"/>
      <c r="BL17" s="387"/>
      <c r="BM17" s="387"/>
      <c r="BN17" s="607"/>
      <c r="BO17" s="608" t="s">
        <v>207</v>
      </c>
      <c r="BP17" s="608"/>
      <c r="BQ17" s="608"/>
      <c r="BR17" s="608"/>
      <c r="BS17" s="617" t="s">
        <v>207</v>
      </c>
      <c r="BT17" s="387"/>
      <c r="BU17" s="387"/>
      <c r="BV17" s="387"/>
      <c r="BW17" s="387"/>
      <c r="BX17" s="387"/>
      <c r="BY17" s="387"/>
      <c r="BZ17" s="387"/>
      <c r="CA17" s="387"/>
      <c r="CB17" s="618"/>
      <c r="CD17" s="611" t="s">
        <v>367</v>
      </c>
      <c r="CE17" s="612"/>
      <c r="CF17" s="612"/>
      <c r="CG17" s="612"/>
      <c r="CH17" s="612"/>
      <c r="CI17" s="612"/>
      <c r="CJ17" s="612"/>
      <c r="CK17" s="612"/>
      <c r="CL17" s="612"/>
      <c r="CM17" s="612"/>
      <c r="CN17" s="612"/>
      <c r="CO17" s="612"/>
      <c r="CP17" s="612"/>
      <c r="CQ17" s="613"/>
      <c r="CR17" s="606">
        <v>1535935</v>
      </c>
      <c r="CS17" s="387"/>
      <c r="CT17" s="387"/>
      <c r="CU17" s="387"/>
      <c r="CV17" s="387"/>
      <c r="CW17" s="387"/>
      <c r="CX17" s="387"/>
      <c r="CY17" s="607"/>
      <c r="CZ17" s="608">
        <v>12.6</v>
      </c>
      <c r="DA17" s="608"/>
      <c r="DB17" s="608"/>
      <c r="DC17" s="608"/>
      <c r="DD17" s="617" t="s">
        <v>207</v>
      </c>
      <c r="DE17" s="387"/>
      <c r="DF17" s="387"/>
      <c r="DG17" s="387"/>
      <c r="DH17" s="387"/>
      <c r="DI17" s="387"/>
      <c r="DJ17" s="387"/>
      <c r="DK17" s="387"/>
      <c r="DL17" s="387"/>
      <c r="DM17" s="387"/>
      <c r="DN17" s="387"/>
      <c r="DO17" s="387"/>
      <c r="DP17" s="607"/>
      <c r="DQ17" s="617">
        <v>1535935</v>
      </c>
      <c r="DR17" s="387"/>
      <c r="DS17" s="387"/>
      <c r="DT17" s="387"/>
      <c r="DU17" s="387"/>
      <c r="DV17" s="387"/>
      <c r="DW17" s="387"/>
      <c r="DX17" s="387"/>
      <c r="DY17" s="387"/>
      <c r="DZ17" s="387"/>
      <c r="EA17" s="387"/>
      <c r="EB17" s="387"/>
      <c r="EC17" s="618"/>
    </row>
    <row r="18" spans="2:133" ht="11.25" customHeight="1" x14ac:dyDescent="0.15">
      <c r="B18" s="611" t="s">
        <v>368</v>
      </c>
      <c r="C18" s="612"/>
      <c r="D18" s="612"/>
      <c r="E18" s="612"/>
      <c r="F18" s="612"/>
      <c r="G18" s="612"/>
      <c r="H18" s="612"/>
      <c r="I18" s="612"/>
      <c r="J18" s="612"/>
      <c r="K18" s="612"/>
      <c r="L18" s="612"/>
      <c r="M18" s="612"/>
      <c r="N18" s="612"/>
      <c r="O18" s="612"/>
      <c r="P18" s="612"/>
      <c r="Q18" s="613"/>
      <c r="R18" s="606">
        <v>36813</v>
      </c>
      <c r="S18" s="387"/>
      <c r="T18" s="387"/>
      <c r="U18" s="387"/>
      <c r="V18" s="387"/>
      <c r="W18" s="387"/>
      <c r="X18" s="387"/>
      <c r="Y18" s="607"/>
      <c r="Z18" s="608">
        <v>0.3</v>
      </c>
      <c r="AA18" s="608"/>
      <c r="AB18" s="608"/>
      <c r="AC18" s="608"/>
      <c r="AD18" s="609">
        <v>36813</v>
      </c>
      <c r="AE18" s="609"/>
      <c r="AF18" s="609"/>
      <c r="AG18" s="609"/>
      <c r="AH18" s="609"/>
      <c r="AI18" s="609"/>
      <c r="AJ18" s="609"/>
      <c r="AK18" s="609"/>
      <c r="AL18" s="614">
        <v>0.4</v>
      </c>
      <c r="AM18" s="393"/>
      <c r="AN18" s="393"/>
      <c r="AO18" s="615"/>
      <c r="AP18" s="611" t="s">
        <v>98</v>
      </c>
      <c r="AQ18" s="612"/>
      <c r="AR18" s="612"/>
      <c r="AS18" s="612"/>
      <c r="AT18" s="612"/>
      <c r="AU18" s="612"/>
      <c r="AV18" s="612"/>
      <c r="AW18" s="612"/>
      <c r="AX18" s="612"/>
      <c r="AY18" s="612"/>
      <c r="AZ18" s="612"/>
      <c r="BA18" s="612"/>
      <c r="BB18" s="612"/>
      <c r="BC18" s="612"/>
      <c r="BD18" s="612"/>
      <c r="BE18" s="612"/>
      <c r="BF18" s="613"/>
      <c r="BG18" s="606" t="s">
        <v>207</v>
      </c>
      <c r="BH18" s="387"/>
      <c r="BI18" s="387"/>
      <c r="BJ18" s="387"/>
      <c r="BK18" s="387"/>
      <c r="BL18" s="387"/>
      <c r="BM18" s="387"/>
      <c r="BN18" s="607"/>
      <c r="BO18" s="608" t="s">
        <v>207</v>
      </c>
      <c r="BP18" s="608"/>
      <c r="BQ18" s="608"/>
      <c r="BR18" s="608"/>
      <c r="BS18" s="617" t="s">
        <v>207</v>
      </c>
      <c r="BT18" s="387"/>
      <c r="BU18" s="387"/>
      <c r="BV18" s="387"/>
      <c r="BW18" s="387"/>
      <c r="BX18" s="387"/>
      <c r="BY18" s="387"/>
      <c r="BZ18" s="387"/>
      <c r="CA18" s="387"/>
      <c r="CB18" s="618"/>
      <c r="CD18" s="611" t="s">
        <v>369</v>
      </c>
      <c r="CE18" s="612"/>
      <c r="CF18" s="612"/>
      <c r="CG18" s="612"/>
      <c r="CH18" s="612"/>
      <c r="CI18" s="612"/>
      <c r="CJ18" s="612"/>
      <c r="CK18" s="612"/>
      <c r="CL18" s="612"/>
      <c r="CM18" s="612"/>
      <c r="CN18" s="612"/>
      <c r="CO18" s="612"/>
      <c r="CP18" s="612"/>
      <c r="CQ18" s="613"/>
      <c r="CR18" s="606" t="s">
        <v>207</v>
      </c>
      <c r="CS18" s="387"/>
      <c r="CT18" s="387"/>
      <c r="CU18" s="387"/>
      <c r="CV18" s="387"/>
      <c r="CW18" s="387"/>
      <c r="CX18" s="387"/>
      <c r="CY18" s="607"/>
      <c r="CZ18" s="608" t="s">
        <v>207</v>
      </c>
      <c r="DA18" s="608"/>
      <c r="DB18" s="608"/>
      <c r="DC18" s="608"/>
      <c r="DD18" s="617" t="s">
        <v>207</v>
      </c>
      <c r="DE18" s="387"/>
      <c r="DF18" s="387"/>
      <c r="DG18" s="387"/>
      <c r="DH18" s="387"/>
      <c r="DI18" s="387"/>
      <c r="DJ18" s="387"/>
      <c r="DK18" s="387"/>
      <c r="DL18" s="387"/>
      <c r="DM18" s="387"/>
      <c r="DN18" s="387"/>
      <c r="DO18" s="387"/>
      <c r="DP18" s="607"/>
      <c r="DQ18" s="617" t="s">
        <v>207</v>
      </c>
      <c r="DR18" s="387"/>
      <c r="DS18" s="387"/>
      <c r="DT18" s="387"/>
      <c r="DU18" s="387"/>
      <c r="DV18" s="387"/>
      <c r="DW18" s="387"/>
      <c r="DX18" s="387"/>
      <c r="DY18" s="387"/>
      <c r="DZ18" s="387"/>
      <c r="EA18" s="387"/>
      <c r="EB18" s="387"/>
      <c r="EC18" s="618"/>
    </row>
    <row r="19" spans="2:133" ht="11.25" customHeight="1" x14ac:dyDescent="0.15">
      <c r="B19" s="611" t="s">
        <v>72</v>
      </c>
      <c r="C19" s="612"/>
      <c r="D19" s="612"/>
      <c r="E19" s="612"/>
      <c r="F19" s="612"/>
      <c r="G19" s="612"/>
      <c r="H19" s="612"/>
      <c r="I19" s="612"/>
      <c r="J19" s="612"/>
      <c r="K19" s="612"/>
      <c r="L19" s="612"/>
      <c r="M19" s="612"/>
      <c r="N19" s="612"/>
      <c r="O19" s="612"/>
      <c r="P19" s="612"/>
      <c r="Q19" s="613"/>
      <c r="R19" s="606">
        <v>3161</v>
      </c>
      <c r="S19" s="387"/>
      <c r="T19" s="387"/>
      <c r="U19" s="387"/>
      <c r="V19" s="387"/>
      <c r="W19" s="387"/>
      <c r="X19" s="387"/>
      <c r="Y19" s="607"/>
      <c r="Z19" s="608">
        <v>0</v>
      </c>
      <c r="AA19" s="608"/>
      <c r="AB19" s="608"/>
      <c r="AC19" s="608"/>
      <c r="AD19" s="609">
        <v>3161</v>
      </c>
      <c r="AE19" s="609"/>
      <c r="AF19" s="609"/>
      <c r="AG19" s="609"/>
      <c r="AH19" s="609"/>
      <c r="AI19" s="609"/>
      <c r="AJ19" s="609"/>
      <c r="AK19" s="609"/>
      <c r="AL19" s="614">
        <v>0</v>
      </c>
      <c r="AM19" s="393"/>
      <c r="AN19" s="393"/>
      <c r="AO19" s="615"/>
      <c r="AP19" s="611" t="s">
        <v>370</v>
      </c>
      <c r="AQ19" s="612"/>
      <c r="AR19" s="612"/>
      <c r="AS19" s="612"/>
      <c r="AT19" s="612"/>
      <c r="AU19" s="612"/>
      <c r="AV19" s="612"/>
      <c r="AW19" s="612"/>
      <c r="AX19" s="612"/>
      <c r="AY19" s="612"/>
      <c r="AZ19" s="612"/>
      <c r="BA19" s="612"/>
      <c r="BB19" s="612"/>
      <c r="BC19" s="612"/>
      <c r="BD19" s="612"/>
      <c r="BE19" s="612"/>
      <c r="BF19" s="613"/>
      <c r="BG19" s="606">
        <v>389495</v>
      </c>
      <c r="BH19" s="387"/>
      <c r="BI19" s="387"/>
      <c r="BJ19" s="387"/>
      <c r="BK19" s="387"/>
      <c r="BL19" s="387"/>
      <c r="BM19" s="387"/>
      <c r="BN19" s="607"/>
      <c r="BO19" s="608">
        <v>6.6</v>
      </c>
      <c r="BP19" s="608"/>
      <c r="BQ19" s="608"/>
      <c r="BR19" s="608"/>
      <c r="BS19" s="617" t="s">
        <v>207</v>
      </c>
      <c r="BT19" s="387"/>
      <c r="BU19" s="387"/>
      <c r="BV19" s="387"/>
      <c r="BW19" s="387"/>
      <c r="BX19" s="387"/>
      <c r="BY19" s="387"/>
      <c r="BZ19" s="387"/>
      <c r="CA19" s="387"/>
      <c r="CB19" s="618"/>
      <c r="CD19" s="611" t="s">
        <v>371</v>
      </c>
      <c r="CE19" s="612"/>
      <c r="CF19" s="612"/>
      <c r="CG19" s="612"/>
      <c r="CH19" s="612"/>
      <c r="CI19" s="612"/>
      <c r="CJ19" s="612"/>
      <c r="CK19" s="612"/>
      <c r="CL19" s="612"/>
      <c r="CM19" s="612"/>
      <c r="CN19" s="612"/>
      <c r="CO19" s="612"/>
      <c r="CP19" s="612"/>
      <c r="CQ19" s="613"/>
      <c r="CR19" s="606" t="s">
        <v>207</v>
      </c>
      <c r="CS19" s="387"/>
      <c r="CT19" s="387"/>
      <c r="CU19" s="387"/>
      <c r="CV19" s="387"/>
      <c r="CW19" s="387"/>
      <c r="CX19" s="387"/>
      <c r="CY19" s="607"/>
      <c r="CZ19" s="608" t="s">
        <v>207</v>
      </c>
      <c r="DA19" s="608"/>
      <c r="DB19" s="608"/>
      <c r="DC19" s="608"/>
      <c r="DD19" s="617" t="s">
        <v>207</v>
      </c>
      <c r="DE19" s="387"/>
      <c r="DF19" s="387"/>
      <c r="DG19" s="387"/>
      <c r="DH19" s="387"/>
      <c r="DI19" s="387"/>
      <c r="DJ19" s="387"/>
      <c r="DK19" s="387"/>
      <c r="DL19" s="387"/>
      <c r="DM19" s="387"/>
      <c r="DN19" s="387"/>
      <c r="DO19" s="387"/>
      <c r="DP19" s="607"/>
      <c r="DQ19" s="617" t="s">
        <v>207</v>
      </c>
      <c r="DR19" s="387"/>
      <c r="DS19" s="387"/>
      <c r="DT19" s="387"/>
      <c r="DU19" s="387"/>
      <c r="DV19" s="387"/>
      <c r="DW19" s="387"/>
      <c r="DX19" s="387"/>
      <c r="DY19" s="387"/>
      <c r="DZ19" s="387"/>
      <c r="EA19" s="387"/>
      <c r="EB19" s="387"/>
      <c r="EC19" s="618"/>
    </row>
    <row r="20" spans="2:133" ht="11.25" customHeight="1" x14ac:dyDescent="0.15">
      <c r="B20" s="611" t="s">
        <v>372</v>
      </c>
      <c r="C20" s="612"/>
      <c r="D20" s="612"/>
      <c r="E20" s="612"/>
      <c r="F20" s="612"/>
      <c r="G20" s="612"/>
      <c r="H20" s="612"/>
      <c r="I20" s="612"/>
      <c r="J20" s="612"/>
      <c r="K20" s="612"/>
      <c r="L20" s="612"/>
      <c r="M20" s="612"/>
      <c r="N20" s="612"/>
      <c r="O20" s="612"/>
      <c r="P20" s="612"/>
      <c r="Q20" s="613"/>
      <c r="R20" s="606">
        <v>863</v>
      </c>
      <c r="S20" s="387"/>
      <c r="T20" s="387"/>
      <c r="U20" s="387"/>
      <c r="V20" s="387"/>
      <c r="W20" s="387"/>
      <c r="X20" s="387"/>
      <c r="Y20" s="607"/>
      <c r="Z20" s="608">
        <v>0</v>
      </c>
      <c r="AA20" s="608"/>
      <c r="AB20" s="608"/>
      <c r="AC20" s="608"/>
      <c r="AD20" s="609">
        <v>863</v>
      </c>
      <c r="AE20" s="609"/>
      <c r="AF20" s="609"/>
      <c r="AG20" s="609"/>
      <c r="AH20" s="609"/>
      <c r="AI20" s="609"/>
      <c r="AJ20" s="609"/>
      <c r="AK20" s="609"/>
      <c r="AL20" s="614">
        <v>0</v>
      </c>
      <c r="AM20" s="393"/>
      <c r="AN20" s="393"/>
      <c r="AO20" s="615"/>
      <c r="AP20" s="611" t="s">
        <v>373</v>
      </c>
      <c r="AQ20" s="612"/>
      <c r="AR20" s="612"/>
      <c r="AS20" s="612"/>
      <c r="AT20" s="612"/>
      <c r="AU20" s="612"/>
      <c r="AV20" s="612"/>
      <c r="AW20" s="612"/>
      <c r="AX20" s="612"/>
      <c r="AY20" s="612"/>
      <c r="AZ20" s="612"/>
      <c r="BA20" s="612"/>
      <c r="BB20" s="612"/>
      <c r="BC20" s="612"/>
      <c r="BD20" s="612"/>
      <c r="BE20" s="612"/>
      <c r="BF20" s="613"/>
      <c r="BG20" s="606">
        <v>389495</v>
      </c>
      <c r="BH20" s="387"/>
      <c r="BI20" s="387"/>
      <c r="BJ20" s="387"/>
      <c r="BK20" s="387"/>
      <c r="BL20" s="387"/>
      <c r="BM20" s="387"/>
      <c r="BN20" s="607"/>
      <c r="BO20" s="608">
        <v>6.6</v>
      </c>
      <c r="BP20" s="608"/>
      <c r="BQ20" s="608"/>
      <c r="BR20" s="608"/>
      <c r="BS20" s="617" t="s">
        <v>207</v>
      </c>
      <c r="BT20" s="387"/>
      <c r="BU20" s="387"/>
      <c r="BV20" s="387"/>
      <c r="BW20" s="387"/>
      <c r="BX20" s="387"/>
      <c r="BY20" s="387"/>
      <c r="BZ20" s="387"/>
      <c r="CA20" s="387"/>
      <c r="CB20" s="618"/>
      <c r="CD20" s="611" t="s">
        <v>198</v>
      </c>
      <c r="CE20" s="612"/>
      <c r="CF20" s="612"/>
      <c r="CG20" s="612"/>
      <c r="CH20" s="612"/>
      <c r="CI20" s="612"/>
      <c r="CJ20" s="612"/>
      <c r="CK20" s="612"/>
      <c r="CL20" s="612"/>
      <c r="CM20" s="612"/>
      <c r="CN20" s="612"/>
      <c r="CO20" s="612"/>
      <c r="CP20" s="612"/>
      <c r="CQ20" s="613"/>
      <c r="CR20" s="606">
        <v>12189891</v>
      </c>
      <c r="CS20" s="387"/>
      <c r="CT20" s="387"/>
      <c r="CU20" s="387"/>
      <c r="CV20" s="387"/>
      <c r="CW20" s="387"/>
      <c r="CX20" s="387"/>
      <c r="CY20" s="607"/>
      <c r="CZ20" s="608">
        <v>100</v>
      </c>
      <c r="DA20" s="608"/>
      <c r="DB20" s="608"/>
      <c r="DC20" s="608"/>
      <c r="DD20" s="617">
        <v>887345</v>
      </c>
      <c r="DE20" s="387"/>
      <c r="DF20" s="387"/>
      <c r="DG20" s="387"/>
      <c r="DH20" s="387"/>
      <c r="DI20" s="387"/>
      <c r="DJ20" s="387"/>
      <c r="DK20" s="387"/>
      <c r="DL20" s="387"/>
      <c r="DM20" s="387"/>
      <c r="DN20" s="387"/>
      <c r="DO20" s="387"/>
      <c r="DP20" s="607"/>
      <c r="DQ20" s="617">
        <v>9344072</v>
      </c>
      <c r="DR20" s="387"/>
      <c r="DS20" s="387"/>
      <c r="DT20" s="387"/>
      <c r="DU20" s="387"/>
      <c r="DV20" s="387"/>
      <c r="DW20" s="387"/>
      <c r="DX20" s="387"/>
      <c r="DY20" s="387"/>
      <c r="DZ20" s="387"/>
      <c r="EA20" s="387"/>
      <c r="EB20" s="387"/>
      <c r="EC20" s="618"/>
    </row>
    <row r="21" spans="2:133" ht="11.25" customHeight="1" x14ac:dyDescent="0.15">
      <c r="B21" s="611" t="s">
        <v>375</v>
      </c>
      <c r="C21" s="612"/>
      <c r="D21" s="612"/>
      <c r="E21" s="612"/>
      <c r="F21" s="612"/>
      <c r="G21" s="612"/>
      <c r="H21" s="612"/>
      <c r="I21" s="612"/>
      <c r="J21" s="612"/>
      <c r="K21" s="612"/>
      <c r="L21" s="612"/>
      <c r="M21" s="612"/>
      <c r="N21" s="612"/>
      <c r="O21" s="612"/>
      <c r="P21" s="612"/>
      <c r="Q21" s="613"/>
      <c r="R21" s="606">
        <v>116588</v>
      </c>
      <c r="S21" s="387"/>
      <c r="T21" s="387"/>
      <c r="U21" s="387"/>
      <c r="V21" s="387"/>
      <c r="W21" s="387"/>
      <c r="X21" s="387"/>
      <c r="Y21" s="607"/>
      <c r="Z21" s="608">
        <v>0.9</v>
      </c>
      <c r="AA21" s="608"/>
      <c r="AB21" s="608"/>
      <c r="AC21" s="608"/>
      <c r="AD21" s="609">
        <v>116588</v>
      </c>
      <c r="AE21" s="609"/>
      <c r="AF21" s="609"/>
      <c r="AG21" s="609"/>
      <c r="AH21" s="609"/>
      <c r="AI21" s="609"/>
      <c r="AJ21" s="609"/>
      <c r="AK21" s="609"/>
      <c r="AL21" s="614">
        <v>1.4</v>
      </c>
      <c r="AM21" s="393"/>
      <c r="AN21" s="393"/>
      <c r="AO21" s="615"/>
      <c r="AP21" s="629" t="s">
        <v>376</v>
      </c>
      <c r="AQ21" s="630"/>
      <c r="AR21" s="630"/>
      <c r="AS21" s="630"/>
      <c r="AT21" s="630"/>
      <c r="AU21" s="630"/>
      <c r="AV21" s="630"/>
      <c r="AW21" s="630"/>
      <c r="AX21" s="630"/>
      <c r="AY21" s="630"/>
      <c r="AZ21" s="630"/>
      <c r="BA21" s="630"/>
      <c r="BB21" s="630"/>
      <c r="BC21" s="630"/>
      <c r="BD21" s="630"/>
      <c r="BE21" s="630"/>
      <c r="BF21" s="631"/>
      <c r="BG21" s="606" t="s">
        <v>207</v>
      </c>
      <c r="BH21" s="387"/>
      <c r="BI21" s="387"/>
      <c r="BJ21" s="387"/>
      <c r="BK21" s="387"/>
      <c r="BL21" s="387"/>
      <c r="BM21" s="387"/>
      <c r="BN21" s="607"/>
      <c r="BO21" s="608" t="s">
        <v>207</v>
      </c>
      <c r="BP21" s="608"/>
      <c r="BQ21" s="608"/>
      <c r="BR21" s="608"/>
      <c r="BS21" s="617" t="s">
        <v>207</v>
      </c>
      <c r="BT21" s="387"/>
      <c r="BU21" s="387"/>
      <c r="BV21" s="387"/>
      <c r="BW21" s="387"/>
      <c r="BX21" s="387"/>
      <c r="BY21" s="387"/>
      <c r="BZ21" s="387"/>
      <c r="CA21" s="387"/>
      <c r="CB21" s="618"/>
      <c r="CD21" s="620"/>
      <c r="CE21" s="621"/>
      <c r="CF21" s="621"/>
      <c r="CG21" s="621"/>
      <c r="CH21" s="621"/>
      <c r="CI21" s="621"/>
      <c r="CJ21" s="621"/>
      <c r="CK21" s="621"/>
      <c r="CL21" s="621"/>
      <c r="CM21" s="621"/>
      <c r="CN21" s="621"/>
      <c r="CO21" s="621"/>
      <c r="CP21" s="621"/>
      <c r="CQ21" s="622"/>
      <c r="CR21" s="623"/>
      <c r="CS21" s="624"/>
      <c r="CT21" s="624"/>
      <c r="CU21" s="624"/>
      <c r="CV21" s="624"/>
      <c r="CW21" s="624"/>
      <c r="CX21" s="624"/>
      <c r="CY21" s="625"/>
      <c r="CZ21" s="626"/>
      <c r="DA21" s="626"/>
      <c r="DB21" s="626"/>
      <c r="DC21" s="626"/>
      <c r="DD21" s="627"/>
      <c r="DE21" s="624"/>
      <c r="DF21" s="624"/>
      <c r="DG21" s="624"/>
      <c r="DH21" s="624"/>
      <c r="DI21" s="624"/>
      <c r="DJ21" s="624"/>
      <c r="DK21" s="624"/>
      <c r="DL21" s="624"/>
      <c r="DM21" s="624"/>
      <c r="DN21" s="624"/>
      <c r="DO21" s="624"/>
      <c r="DP21" s="625"/>
      <c r="DQ21" s="627"/>
      <c r="DR21" s="624"/>
      <c r="DS21" s="624"/>
      <c r="DT21" s="624"/>
      <c r="DU21" s="624"/>
      <c r="DV21" s="624"/>
      <c r="DW21" s="624"/>
      <c r="DX21" s="624"/>
      <c r="DY21" s="624"/>
      <c r="DZ21" s="624"/>
      <c r="EA21" s="624"/>
      <c r="EB21" s="624"/>
      <c r="EC21" s="628"/>
    </row>
    <row r="22" spans="2:133" ht="11.25" customHeight="1" x14ac:dyDescent="0.15">
      <c r="B22" s="611" t="s">
        <v>348</v>
      </c>
      <c r="C22" s="612"/>
      <c r="D22" s="612"/>
      <c r="E22" s="612"/>
      <c r="F22" s="612"/>
      <c r="G22" s="612"/>
      <c r="H22" s="612"/>
      <c r="I22" s="612"/>
      <c r="J22" s="612"/>
      <c r="K22" s="612"/>
      <c r="L22" s="612"/>
      <c r="M22" s="612"/>
      <c r="N22" s="612"/>
      <c r="O22" s="612"/>
      <c r="P22" s="612"/>
      <c r="Q22" s="613"/>
      <c r="R22" s="606">
        <v>1749596</v>
      </c>
      <c r="S22" s="387"/>
      <c r="T22" s="387"/>
      <c r="U22" s="387"/>
      <c r="V22" s="387"/>
      <c r="W22" s="387"/>
      <c r="X22" s="387"/>
      <c r="Y22" s="607"/>
      <c r="Z22" s="608">
        <v>14.1</v>
      </c>
      <c r="AA22" s="608"/>
      <c r="AB22" s="608"/>
      <c r="AC22" s="608"/>
      <c r="AD22" s="609">
        <v>1642422</v>
      </c>
      <c r="AE22" s="609"/>
      <c r="AF22" s="609"/>
      <c r="AG22" s="609"/>
      <c r="AH22" s="609"/>
      <c r="AI22" s="609"/>
      <c r="AJ22" s="609"/>
      <c r="AK22" s="609"/>
      <c r="AL22" s="614">
        <v>19.899999999999999</v>
      </c>
      <c r="AM22" s="393"/>
      <c r="AN22" s="393"/>
      <c r="AO22" s="615"/>
      <c r="AP22" s="629" t="s">
        <v>378</v>
      </c>
      <c r="AQ22" s="630"/>
      <c r="AR22" s="630"/>
      <c r="AS22" s="630"/>
      <c r="AT22" s="630"/>
      <c r="AU22" s="630"/>
      <c r="AV22" s="630"/>
      <c r="AW22" s="630"/>
      <c r="AX22" s="630"/>
      <c r="AY22" s="630"/>
      <c r="AZ22" s="630"/>
      <c r="BA22" s="630"/>
      <c r="BB22" s="630"/>
      <c r="BC22" s="630"/>
      <c r="BD22" s="630"/>
      <c r="BE22" s="630"/>
      <c r="BF22" s="631"/>
      <c r="BG22" s="606" t="s">
        <v>207</v>
      </c>
      <c r="BH22" s="387"/>
      <c r="BI22" s="387"/>
      <c r="BJ22" s="387"/>
      <c r="BK22" s="387"/>
      <c r="BL22" s="387"/>
      <c r="BM22" s="387"/>
      <c r="BN22" s="607"/>
      <c r="BO22" s="608" t="s">
        <v>207</v>
      </c>
      <c r="BP22" s="608"/>
      <c r="BQ22" s="608"/>
      <c r="BR22" s="608"/>
      <c r="BS22" s="617" t="s">
        <v>207</v>
      </c>
      <c r="BT22" s="387"/>
      <c r="BU22" s="387"/>
      <c r="BV22" s="387"/>
      <c r="BW22" s="387"/>
      <c r="BX22" s="387"/>
      <c r="BY22" s="387"/>
      <c r="BZ22" s="387"/>
      <c r="CA22" s="387"/>
      <c r="CB22" s="618"/>
      <c r="CD22" s="381" t="s">
        <v>379</v>
      </c>
      <c r="CE22" s="382"/>
      <c r="CF22" s="382"/>
      <c r="CG22" s="382"/>
      <c r="CH22" s="382"/>
      <c r="CI22" s="382"/>
      <c r="CJ22" s="382"/>
      <c r="CK22" s="382"/>
      <c r="CL22" s="382"/>
      <c r="CM22" s="382"/>
      <c r="CN22" s="382"/>
      <c r="CO22" s="382"/>
      <c r="CP22" s="382"/>
      <c r="CQ22" s="382"/>
      <c r="CR22" s="382"/>
      <c r="CS22" s="382"/>
      <c r="CT22" s="382"/>
      <c r="CU22" s="382"/>
      <c r="CV22" s="382"/>
      <c r="CW22" s="382"/>
      <c r="CX22" s="382"/>
      <c r="CY22" s="382"/>
      <c r="CZ22" s="382"/>
      <c r="DA22" s="382"/>
      <c r="DB22" s="382"/>
      <c r="DC22" s="382"/>
      <c r="DD22" s="382"/>
      <c r="DE22" s="382"/>
      <c r="DF22" s="382"/>
      <c r="DG22" s="382"/>
      <c r="DH22" s="382"/>
      <c r="DI22" s="382"/>
      <c r="DJ22" s="382"/>
      <c r="DK22" s="382"/>
      <c r="DL22" s="382"/>
      <c r="DM22" s="382"/>
      <c r="DN22" s="382"/>
      <c r="DO22" s="382"/>
      <c r="DP22" s="382"/>
      <c r="DQ22" s="382"/>
      <c r="DR22" s="382"/>
      <c r="DS22" s="382"/>
      <c r="DT22" s="382"/>
      <c r="DU22" s="382"/>
      <c r="DV22" s="382"/>
      <c r="DW22" s="382"/>
      <c r="DX22" s="382"/>
      <c r="DY22" s="382"/>
      <c r="DZ22" s="382"/>
      <c r="EA22" s="382"/>
      <c r="EB22" s="382"/>
      <c r="EC22" s="431"/>
    </row>
    <row r="23" spans="2:133" ht="11.25" customHeight="1" x14ac:dyDescent="0.15">
      <c r="B23" s="611" t="s">
        <v>304</v>
      </c>
      <c r="C23" s="612"/>
      <c r="D23" s="612"/>
      <c r="E23" s="612"/>
      <c r="F23" s="612"/>
      <c r="G23" s="612"/>
      <c r="H23" s="612"/>
      <c r="I23" s="612"/>
      <c r="J23" s="612"/>
      <c r="K23" s="612"/>
      <c r="L23" s="612"/>
      <c r="M23" s="612"/>
      <c r="N23" s="612"/>
      <c r="O23" s="612"/>
      <c r="P23" s="612"/>
      <c r="Q23" s="613"/>
      <c r="R23" s="606">
        <v>1642422</v>
      </c>
      <c r="S23" s="387"/>
      <c r="T23" s="387"/>
      <c r="U23" s="387"/>
      <c r="V23" s="387"/>
      <c r="W23" s="387"/>
      <c r="X23" s="387"/>
      <c r="Y23" s="607"/>
      <c r="Z23" s="608">
        <v>13.2</v>
      </c>
      <c r="AA23" s="608"/>
      <c r="AB23" s="608"/>
      <c r="AC23" s="608"/>
      <c r="AD23" s="609">
        <v>1642422</v>
      </c>
      <c r="AE23" s="609"/>
      <c r="AF23" s="609"/>
      <c r="AG23" s="609"/>
      <c r="AH23" s="609"/>
      <c r="AI23" s="609"/>
      <c r="AJ23" s="609"/>
      <c r="AK23" s="609"/>
      <c r="AL23" s="614">
        <v>19.899999999999999</v>
      </c>
      <c r="AM23" s="393"/>
      <c r="AN23" s="393"/>
      <c r="AO23" s="615"/>
      <c r="AP23" s="629" t="s">
        <v>120</v>
      </c>
      <c r="AQ23" s="630"/>
      <c r="AR23" s="630"/>
      <c r="AS23" s="630"/>
      <c r="AT23" s="630"/>
      <c r="AU23" s="630"/>
      <c r="AV23" s="630"/>
      <c r="AW23" s="630"/>
      <c r="AX23" s="630"/>
      <c r="AY23" s="630"/>
      <c r="AZ23" s="630"/>
      <c r="BA23" s="630"/>
      <c r="BB23" s="630"/>
      <c r="BC23" s="630"/>
      <c r="BD23" s="630"/>
      <c r="BE23" s="630"/>
      <c r="BF23" s="631"/>
      <c r="BG23" s="606">
        <v>389495</v>
      </c>
      <c r="BH23" s="387"/>
      <c r="BI23" s="387"/>
      <c r="BJ23" s="387"/>
      <c r="BK23" s="387"/>
      <c r="BL23" s="387"/>
      <c r="BM23" s="387"/>
      <c r="BN23" s="607"/>
      <c r="BO23" s="608">
        <v>6.6</v>
      </c>
      <c r="BP23" s="608"/>
      <c r="BQ23" s="608"/>
      <c r="BR23" s="608"/>
      <c r="BS23" s="617" t="s">
        <v>207</v>
      </c>
      <c r="BT23" s="387"/>
      <c r="BU23" s="387"/>
      <c r="BV23" s="387"/>
      <c r="BW23" s="387"/>
      <c r="BX23" s="387"/>
      <c r="BY23" s="387"/>
      <c r="BZ23" s="387"/>
      <c r="CA23" s="387"/>
      <c r="CB23" s="618"/>
      <c r="CD23" s="381" t="s">
        <v>322</v>
      </c>
      <c r="CE23" s="382"/>
      <c r="CF23" s="382"/>
      <c r="CG23" s="382"/>
      <c r="CH23" s="382"/>
      <c r="CI23" s="382"/>
      <c r="CJ23" s="382"/>
      <c r="CK23" s="382"/>
      <c r="CL23" s="382"/>
      <c r="CM23" s="382"/>
      <c r="CN23" s="382"/>
      <c r="CO23" s="382"/>
      <c r="CP23" s="382"/>
      <c r="CQ23" s="431"/>
      <c r="CR23" s="381" t="s">
        <v>381</v>
      </c>
      <c r="CS23" s="382"/>
      <c r="CT23" s="382"/>
      <c r="CU23" s="382"/>
      <c r="CV23" s="382"/>
      <c r="CW23" s="382"/>
      <c r="CX23" s="382"/>
      <c r="CY23" s="431"/>
      <c r="CZ23" s="381" t="s">
        <v>385</v>
      </c>
      <c r="DA23" s="382"/>
      <c r="DB23" s="382"/>
      <c r="DC23" s="431"/>
      <c r="DD23" s="381" t="s">
        <v>307</v>
      </c>
      <c r="DE23" s="382"/>
      <c r="DF23" s="382"/>
      <c r="DG23" s="382"/>
      <c r="DH23" s="382"/>
      <c r="DI23" s="382"/>
      <c r="DJ23" s="382"/>
      <c r="DK23" s="431"/>
      <c r="DL23" s="632" t="s">
        <v>387</v>
      </c>
      <c r="DM23" s="633"/>
      <c r="DN23" s="633"/>
      <c r="DO23" s="633"/>
      <c r="DP23" s="633"/>
      <c r="DQ23" s="633"/>
      <c r="DR23" s="633"/>
      <c r="DS23" s="633"/>
      <c r="DT23" s="633"/>
      <c r="DU23" s="633"/>
      <c r="DV23" s="634"/>
      <c r="DW23" s="381" t="s">
        <v>388</v>
      </c>
      <c r="DX23" s="382"/>
      <c r="DY23" s="382"/>
      <c r="DZ23" s="382"/>
      <c r="EA23" s="382"/>
      <c r="EB23" s="382"/>
      <c r="EC23" s="431"/>
    </row>
    <row r="24" spans="2:133" ht="11.25" customHeight="1" x14ac:dyDescent="0.15">
      <c r="B24" s="611" t="s">
        <v>301</v>
      </c>
      <c r="C24" s="612"/>
      <c r="D24" s="612"/>
      <c r="E24" s="612"/>
      <c r="F24" s="612"/>
      <c r="G24" s="612"/>
      <c r="H24" s="612"/>
      <c r="I24" s="612"/>
      <c r="J24" s="612"/>
      <c r="K24" s="612"/>
      <c r="L24" s="612"/>
      <c r="M24" s="612"/>
      <c r="N24" s="612"/>
      <c r="O24" s="612"/>
      <c r="P24" s="612"/>
      <c r="Q24" s="613"/>
      <c r="R24" s="606">
        <v>107174</v>
      </c>
      <c r="S24" s="387"/>
      <c r="T24" s="387"/>
      <c r="U24" s="387"/>
      <c r="V24" s="387"/>
      <c r="W24" s="387"/>
      <c r="X24" s="387"/>
      <c r="Y24" s="607"/>
      <c r="Z24" s="608">
        <v>0.9</v>
      </c>
      <c r="AA24" s="608"/>
      <c r="AB24" s="608"/>
      <c r="AC24" s="608"/>
      <c r="AD24" s="609" t="s">
        <v>207</v>
      </c>
      <c r="AE24" s="609"/>
      <c r="AF24" s="609"/>
      <c r="AG24" s="609"/>
      <c r="AH24" s="609"/>
      <c r="AI24" s="609"/>
      <c r="AJ24" s="609"/>
      <c r="AK24" s="609"/>
      <c r="AL24" s="614" t="s">
        <v>207</v>
      </c>
      <c r="AM24" s="393"/>
      <c r="AN24" s="393"/>
      <c r="AO24" s="615"/>
      <c r="AP24" s="629" t="s">
        <v>389</v>
      </c>
      <c r="AQ24" s="630"/>
      <c r="AR24" s="630"/>
      <c r="AS24" s="630"/>
      <c r="AT24" s="630"/>
      <c r="AU24" s="630"/>
      <c r="AV24" s="630"/>
      <c r="AW24" s="630"/>
      <c r="AX24" s="630"/>
      <c r="AY24" s="630"/>
      <c r="AZ24" s="630"/>
      <c r="BA24" s="630"/>
      <c r="BB24" s="630"/>
      <c r="BC24" s="630"/>
      <c r="BD24" s="630"/>
      <c r="BE24" s="630"/>
      <c r="BF24" s="631"/>
      <c r="BG24" s="606" t="s">
        <v>207</v>
      </c>
      <c r="BH24" s="387"/>
      <c r="BI24" s="387"/>
      <c r="BJ24" s="387"/>
      <c r="BK24" s="387"/>
      <c r="BL24" s="387"/>
      <c r="BM24" s="387"/>
      <c r="BN24" s="607"/>
      <c r="BO24" s="608" t="s">
        <v>207</v>
      </c>
      <c r="BP24" s="608"/>
      <c r="BQ24" s="608"/>
      <c r="BR24" s="608"/>
      <c r="BS24" s="617" t="s">
        <v>207</v>
      </c>
      <c r="BT24" s="387"/>
      <c r="BU24" s="387"/>
      <c r="BV24" s="387"/>
      <c r="BW24" s="387"/>
      <c r="BX24" s="387"/>
      <c r="BY24" s="387"/>
      <c r="BZ24" s="387"/>
      <c r="CA24" s="387"/>
      <c r="CB24" s="618"/>
      <c r="CD24" s="595" t="s">
        <v>390</v>
      </c>
      <c r="CE24" s="596"/>
      <c r="CF24" s="596"/>
      <c r="CG24" s="596"/>
      <c r="CH24" s="596"/>
      <c r="CI24" s="596"/>
      <c r="CJ24" s="596"/>
      <c r="CK24" s="596"/>
      <c r="CL24" s="596"/>
      <c r="CM24" s="596"/>
      <c r="CN24" s="596"/>
      <c r="CO24" s="596"/>
      <c r="CP24" s="596"/>
      <c r="CQ24" s="597"/>
      <c r="CR24" s="598">
        <v>6518377</v>
      </c>
      <c r="CS24" s="599"/>
      <c r="CT24" s="599"/>
      <c r="CU24" s="599"/>
      <c r="CV24" s="599"/>
      <c r="CW24" s="599"/>
      <c r="CX24" s="599"/>
      <c r="CY24" s="600"/>
      <c r="CZ24" s="603">
        <v>53.5</v>
      </c>
      <c r="DA24" s="604"/>
      <c r="DB24" s="604"/>
      <c r="DC24" s="616"/>
      <c r="DD24" s="635">
        <v>4917798</v>
      </c>
      <c r="DE24" s="599"/>
      <c r="DF24" s="599"/>
      <c r="DG24" s="599"/>
      <c r="DH24" s="599"/>
      <c r="DI24" s="599"/>
      <c r="DJ24" s="599"/>
      <c r="DK24" s="600"/>
      <c r="DL24" s="635">
        <v>4906771</v>
      </c>
      <c r="DM24" s="599"/>
      <c r="DN24" s="599"/>
      <c r="DO24" s="599"/>
      <c r="DP24" s="599"/>
      <c r="DQ24" s="599"/>
      <c r="DR24" s="599"/>
      <c r="DS24" s="599"/>
      <c r="DT24" s="599"/>
      <c r="DU24" s="599"/>
      <c r="DV24" s="600"/>
      <c r="DW24" s="603">
        <v>55.9</v>
      </c>
      <c r="DX24" s="604"/>
      <c r="DY24" s="604"/>
      <c r="DZ24" s="604"/>
      <c r="EA24" s="604"/>
      <c r="EB24" s="604"/>
      <c r="EC24" s="605"/>
    </row>
    <row r="25" spans="2:133" ht="11.25" customHeight="1" x14ac:dyDescent="0.15">
      <c r="B25" s="611" t="s">
        <v>393</v>
      </c>
      <c r="C25" s="612"/>
      <c r="D25" s="612"/>
      <c r="E25" s="612"/>
      <c r="F25" s="612"/>
      <c r="G25" s="612"/>
      <c r="H25" s="612"/>
      <c r="I25" s="612"/>
      <c r="J25" s="612"/>
      <c r="K25" s="612"/>
      <c r="L25" s="612"/>
      <c r="M25" s="612"/>
      <c r="N25" s="612"/>
      <c r="O25" s="612"/>
      <c r="P25" s="612"/>
      <c r="Q25" s="613"/>
      <c r="R25" s="606" t="s">
        <v>207</v>
      </c>
      <c r="S25" s="387"/>
      <c r="T25" s="387"/>
      <c r="U25" s="387"/>
      <c r="V25" s="387"/>
      <c r="W25" s="387"/>
      <c r="X25" s="387"/>
      <c r="Y25" s="607"/>
      <c r="Z25" s="608" t="s">
        <v>207</v>
      </c>
      <c r="AA25" s="608"/>
      <c r="AB25" s="608"/>
      <c r="AC25" s="608"/>
      <c r="AD25" s="609" t="s">
        <v>207</v>
      </c>
      <c r="AE25" s="609"/>
      <c r="AF25" s="609"/>
      <c r="AG25" s="609"/>
      <c r="AH25" s="609"/>
      <c r="AI25" s="609"/>
      <c r="AJ25" s="609"/>
      <c r="AK25" s="609"/>
      <c r="AL25" s="614" t="s">
        <v>207</v>
      </c>
      <c r="AM25" s="393"/>
      <c r="AN25" s="393"/>
      <c r="AO25" s="615"/>
      <c r="AP25" s="629" t="s">
        <v>280</v>
      </c>
      <c r="AQ25" s="630"/>
      <c r="AR25" s="630"/>
      <c r="AS25" s="630"/>
      <c r="AT25" s="630"/>
      <c r="AU25" s="630"/>
      <c r="AV25" s="630"/>
      <c r="AW25" s="630"/>
      <c r="AX25" s="630"/>
      <c r="AY25" s="630"/>
      <c r="AZ25" s="630"/>
      <c r="BA25" s="630"/>
      <c r="BB25" s="630"/>
      <c r="BC25" s="630"/>
      <c r="BD25" s="630"/>
      <c r="BE25" s="630"/>
      <c r="BF25" s="631"/>
      <c r="BG25" s="606" t="s">
        <v>207</v>
      </c>
      <c r="BH25" s="387"/>
      <c r="BI25" s="387"/>
      <c r="BJ25" s="387"/>
      <c r="BK25" s="387"/>
      <c r="BL25" s="387"/>
      <c r="BM25" s="387"/>
      <c r="BN25" s="607"/>
      <c r="BO25" s="608" t="s">
        <v>207</v>
      </c>
      <c r="BP25" s="608"/>
      <c r="BQ25" s="608"/>
      <c r="BR25" s="608"/>
      <c r="BS25" s="617" t="s">
        <v>207</v>
      </c>
      <c r="BT25" s="387"/>
      <c r="BU25" s="387"/>
      <c r="BV25" s="387"/>
      <c r="BW25" s="387"/>
      <c r="BX25" s="387"/>
      <c r="BY25" s="387"/>
      <c r="BZ25" s="387"/>
      <c r="CA25" s="387"/>
      <c r="CB25" s="618"/>
      <c r="CD25" s="611" t="s">
        <v>205</v>
      </c>
      <c r="CE25" s="612"/>
      <c r="CF25" s="612"/>
      <c r="CG25" s="612"/>
      <c r="CH25" s="612"/>
      <c r="CI25" s="612"/>
      <c r="CJ25" s="612"/>
      <c r="CK25" s="612"/>
      <c r="CL25" s="612"/>
      <c r="CM25" s="612"/>
      <c r="CN25" s="612"/>
      <c r="CO25" s="612"/>
      <c r="CP25" s="612"/>
      <c r="CQ25" s="613"/>
      <c r="CR25" s="606">
        <v>2636820</v>
      </c>
      <c r="CS25" s="636"/>
      <c r="CT25" s="636"/>
      <c r="CU25" s="636"/>
      <c r="CV25" s="636"/>
      <c r="CW25" s="636"/>
      <c r="CX25" s="636"/>
      <c r="CY25" s="637"/>
      <c r="CZ25" s="614">
        <v>21.6</v>
      </c>
      <c r="DA25" s="638"/>
      <c r="DB25" s="638"/>
      <c r="DC25" s="639"/>
      <c r="DD25" s="617">
        <v>2366606</v>
      </c>
      <c r="DE25" s="636"/>
      <c r="DF25" s="636"/>
      <c r="DG25" s="636"/>
      <c r="DH25" s="636"/>
      <c r="DI25" s="636"/>
      <c r="DJ25" s="636"/>
      <c r="DK25" s="637"/>
      <c r="DL25" s="617">
        <v>2355637</v>
      </c>
      <c r="DM25" s="636"/>
      <c r="DN25" s="636"/>
      <c r="DO25" s="636"/>
      <c r="DP25" s="636"/>
      <c r="DQ25" s="636"/>
      <c r="DR25" s="636"/>
      <c r="DS25" s="636"/>
      <c r="DT25" s="636"/>
      <c r="DU25" s="636"/>
      <c r="DV25" s="637"/>
      <c r="DW25" s="614">
        <v>26.9</v>
      </c>
      <c r="DX25" s="638"/>
      <c r="DY25" s="638"/>
      <c r="DZ25" s="638"/>
      <c r="EA25" s="638"/>
      <c r="EB25" s="638"/>
      <c r="EC25" s="640"/>
    </row>
    <row r="26" spans="2:133" ht="11.25" customHeight="1" x14ac:dyDescent="0.15">
      <c r="B26" s="611" t="s">
        <v>77</v>
      </c>
      <c r="C26" s="612"/>
      <c r="D26" s="612"/>
      <c r="E26" s="612"/>
      <c r="F26" s="612"/>
      <c r="G26" s="612"/>
      <c r="H26" s="612"/>
      <c r="I26" s="612"/>
      <c r="J26" s="612"/>
      <c r="K26" s="612"/>
      <c r="L26" s="612"/>
      <c r="M26" s="612"/>
      <c r="N26" s="612"/>
      <c r="O26" s="612"/>
      <c r="P26" s="612"/>
      <c r="Q26" s="613"/>
      <c r="R26" s="606">
        <v>8593842</v>
      </c>
      <c r="S26" s="387"/>
      <c r="T26" s="387"/>
      <c r="U26" s="387"/>
      <c r="V26" s="387"/>
      <c r="W26" s="387"/>
      <c r="X26" s="387"/>
      <c r="Y26" s="607"/>
      <c r="Z26" s="608">
        <v>69.3</v>
      </c>
      <c r="AA26" s="608"/>
      <c r="AB26" s="608"/>
      <c r="AC26" s="608"/>
      <c r="AD26" s="609">
        <v>8097173</v>
      </c>
      <c r="AE26" s="609"/>
      <c r="AF26" s="609"/>
      <c r="AG26" s="609"/>
      <c r="AH26" s="609"/>
      <c r="AI26" s="609"/>
      <c r="AJ26" s="609"/>
      <c r="AK26" s="609"/>
      <c r="AL26" s="614">
        <v>97.9</v>
      </c>
      <c r="AM26" s="393"/>
      <c r="AN26" s="393"/>
      <c r="AO26" s="615"/>
      <c r="AP26" s="629" t="s">
        <v>169</v>
      </c>
      <c r="AQ26" s="641"/>
      <c r="AR26" s="641"/>
      <c r="AS26" s="641"/>
      <c r="AT26" s="641"/>
      <c r="AU26" s="641"/>
      <c r="AV26" s="641"/>
      <c r="AW26" s="641"/>
      <c r="AX26" s="641"/>
      <c r="AY26" s="641"/>
      <c r="AZ26" s="641"/>
      <c r="BA26" s="641"/>
      <c r="BB26" s="641"/>
      <c r="BC26" s="641"/>
      <c r="BD26" s="641"/>
      <c r="BE26" s="641"/>
      <c r="BF26" s="631"/>
      <c r="BG26" s="606" t="s">
        <v>207</v>
      </c>
      <c r="BH26" s="387"/>
      <c r="BI26" s="387"/>
      <c r="BJ26" s="387"/>
      <c r="BK26" s="387"/>
      <c r="BL26" s="387"/>
      <c r="BM26" s="387"/>
      <c r="BN26" s="607"/>
      <c r="BO26" s="608" t="s">
        <v>207</v>
      </c>
      <c r="BP26" s="608"/>
      <c r="BQ26" s="608"/>
      <c r="BR26" s="608"/>
      <c r="BS26" s="617" t="s">
        <v>207</v>
      </c>
      <c r="BT26" s="387"/>
      <c r="BU26" s="387"/>
      <c r="BV26" s="387"/>
      <c r="BW26" s="387"/>
      <c r="BX26" s="387"/>
      <c r="BY26" s="387"/>
      <c r="BZ26" s="387"/>
      <c r="CA26" s="387"/>
      <c r="CB26" s="618"/>
      <c r="CD26" s="611" t="s">
        <v>123</v>
      </c>
      <c r="CE26" s="612"/>
      <c r="CF26" s="612"/>
      <c r="CG26" s="612"/>
      <c r="CH26" s="612"/>
      <c r="CI26" s="612"/>
      <c r="CJ26" s="612"/>
      <c r="CK26" s="612"/>
      <c r="CL26" s="612"/>
      <c r="CM26" s="612"/>
      <c r="CN26" s="612"/>
      <c r="CO26" s="612"/>
      <c r="CP26" s="612"/>
      <c r="CQ26" s="613"/>
      <c r="CR26" s="606">
        <v>1884806</v>
      </c>
      <c r="CS26" s="387"/>
      <c r="CT26" s="387"/>
      <c r="CU26" s="387"/>
      <c r="CV26" s="387"/>
      <c r="CW26" s="387"/>
      <c r="CX26" s="387"/>
      <c r="CY26" s="607"/>
      <c r="CZ26" s="614">
        <v>15.5</v>
      </c>
      <c r="DA26" s="638"/>
      <c r="DB26" s="638"/>
      <c r="DC26" s="639"/>
      <c r="DD26" s="617">
        <v>1631833</v>
      </c>
      <c r="DE26" s="387"/>
      <c r="DF26" s="387"/>
      <c r="DG26" s="387"/>
      <c r="DH26" s="387"/>
      <c r="DI26" s="387"/>
      <c r="DJ26" s="387"/>
      <c r="DK26" s="607"/>
      <c r="DL26" s="617" t="s">
        <v>207</v>
      </c>
      <c r="DM26" s="387"/>
      <c r="DN26" s="387"/>
      <c r="DO26" s="387"/>
      <c r="DP26" s="387"/>
      <c r="DQ26" s="387"/>
      <c r="DR26" s="387"/>
      <c r="DS26" s="387"/>
      <c r="DT26" s="387"/>
      <c r="DU26" s="387"/>
      <c r="DV26" s="607"/>
      <c r="DW26" s="614" t="s">
        <v>207</v>
      </c>
      <c r="DX26" s="638"/>
      <c r="DY26" s="638"/>
      <c r="DZ26" s="638"/>
      <c r="EA26" s="638"/>
      <c r="EB26" s="638"/>
      <c r="EC26" s="640"/>
    </row>
    <row r="27" spans="2:133" ht="11.25" customHeight="1" x14ac:dyDescent="0.15">
      <c r="B27" s="611" t="s">
        <v>394</v>
      </c>
      <c r="C27" s="612"/>
      <c r="D27" s="612"/>
      <c r="E27" s="612"/>
      <c r="F27" s="612"/>
      <c r="G27" s="612"/>
      <c r="H27" s="612"/>
      <c r="I27" s="612"/>
      <c r="J27" s="612"/>
      <c r="K27" s="612"/>
      <c r="L27" s="612"/>
      <c r="M27" s="612"/>
      <c r="N27" s="612"/>
      <c r="O27" s="612"/>
      <c r="P27" s="612"/>
      <c r="Q27" s="613"/>
      <c r="R27" s="606">
        <v>2773</v>
      </c>
      <c r="S27" s="387"/>
      <c r="T27" s="387"/>
      <c r="U27" s="387"/>
      <c r="V27" s="387"/>
      <c r="W27" s="387"/>
      <c r="X27" s="387"/>
      <c r="Y27" s="607"/>
      <c r="Z27" s="608">
        <v>0</v>
      </c>
      <c r="AA27" s="608"/>
      <c r="AB27" s="608"/>
      <c r="AC27" s="608"/>
      <c r="AD27" s="609">
        <v>2773</v>
      </c>
      <c r="AE27" s="609"/>
      <c r="AF27" s="609"/>
      <c r="AG27" s="609"/>
      <c r="AH27" s="609"/>
      <c r="AI27" s="609"/>
      <c r="AJ27" s="609"/>
      <c r="AK27" s="609"/>
      <c r="AL27" s="614">
        <v>0</v>
      </c>
      <c r="AM27" s="393"/>
      <c r="AN27" s="393"/>
      <c r="AO27" s="615"/>
      <c r="AP27" s="611" t="s">
        <v>396</v>
      </c>
      <c r="AQ27" s="612"/>
      <c r="AR27" s="612"/>
      <c r="AS27" s="612"/>
      <c r="AT27" s="612"/>
      <c r="AU27" s="612"/>
      <c r="AV27" s="612"/>
      <c r="AW27" s="612"/>
      <c r="AX27" s="612"/>
      <c r="AY27" s="612"/>
      <c r="AZ27" s="612"/>
      <c r="BA27" s="612"/>
      <c r="BB27" s="612"/>
      <c r="BC27" s="612"/>
      <c r="BD27" s="612"/>
      <c r="BE27" s="612"/>
      <c r="BF27" s="613"/>
      <c r="BG27" s="606">
        <v>5934912</v>
      </c>
      <c r="BH27" s="387"/>
      <c r="BI27" s="387"/>
      <c r="BJ27" s="387"/>
      <c r="BK27" s="387"/>
      <c r="BL27" s="387"/>
      <c r="BM27" s="387"/>
      <c r="BN27" s="607"/>
      <c r="BO27" s="608">
        <v>100</v>
      </c>
      <c r="BP27" s="608"/>
      <c r="BQ27" s="608"/>
      <c r="BR27" s="608"/>
      <c r="BS27" s="617">
        <v>104735</v>
      </c>
      <c r="BT27" s="387"/>
      <c r="BU27" s="387"/>
      <c r="BV27" s="387"/>
      <c r="BW27" s="387"/>
      <c r="BX27" s="387"/>
      <c r="BY27" s="387"/>
      <c r="BZ27" s="387"/>
      <c r="CA27" s="387"/>
      <c r="CB27" s="618"/>
      <c r="CD27" s="611" t="s">
        <v>231</v>
      </c>
      <c r="CE27" s="612"/>
      <c r="CF27" s="612"/>
      <c r="CG27" s="612"/>
      <c r="CH27" s="612"/>
      <c r="CI27" s="612"/>
      <c r="CJ27" s="612"/>
      <c r="CK27" s="612"/>
      <c r="CL27" s="612"/>
      <c r="CM27" s="612"/>
      <c r="CN27" s="612"/>
      <c r="CO27" s="612"/>
      <c r="CP27" s="612"/>
      <c r="CQ27" s="613"/>
      <c r="CR27" s="606">
        <v>2345622</v>
      </c>
      <c r="CS27" s="636"/>
      <c r="CT27" s="636"/>
      <c r="CU27" s="636"/>
      <c r="CV27" s="636"/>
      <c r="CW27" s="636"/>
      <c r="CX27" s="636"/>
      <c r="CY27" s="637"/>
      <c r="CZ27" s="614">
        <v>19.2</v>
      </c>
      <c r="DA27" s="638"/>
      <c r="DB27" s="638"/>
      <c r="DC27" s="639"/>
      <c r="DD27" s="617">
        <v>1015257</v>
      </c>
      <c r="DE27" s="636"/>
      <c r="DF27" s="636"/>
      <c r="DG27" s="636"/>
      <c r="DH27" s="636"/>
      <c r="DI27" s="636"/>
      <c r="DJ27" s="636"/>
      <c r="DK27" s="637"/>
      <c r="DL27" s="617">
        <v>1015199</v>
      </c>
      <c r="DM27" s="636"/>
      <c r="DN27" s="636"/>
      <c r="DO27" s="636"/>
      <c r="DP27" s="636"/>
      <c r="DQ27" s="636"/>
      <c r="DR27" s="636"/>
      <c r="DS27" s="636"/>
      <c r="DT27" s="636"/>
      <c r="DU27" s="636"/>
      <c r="DV27" s="637"/>
      <c r="DW27" s="614">
        <v>11.6</v>
      </c>
      <c r="DX27" s="638"/>
      <c r="DY27" s="638"/>
      <c r="DZ27" s="638"/>
      <c r="EA27" s="638"/>
      <c r="EB27" s="638"/>
      <c r="EC27" s="640"/>
    </row>
    <row r="28" spans="2:133" ht="11.25" customHeight="1" x14ac:dyDescent="0.15">
      <c r="B28" s="611" t="s">
        <v>160</v>
      </c>
      <c r="C28" s="612"/>
      <c r="D28" s="612"/>
      <c r="E28" s="612"/>
      <c r="F28" s="612"/>
      <c r="G28" s="612"/>
      <c r="H28" s="612"/>
      <c r="I28" s="612"/>
      <c r="J28" s="612"/>
      <c r="K28" s="612"/>
      <c r="L28" s="612"/>
      <c r="M28" s="612"/>
      <c r="N28" s="612"/>
      <c r="O28" s="612"/>
      <c r="P28" s="612"/>
      <c r="Q28" s="613"/>
      <c r="R28" s="606">
        <v>20420</v>
      </c>
      <c r="S28" s="387"/>
      <c r="T28" s="387"/>
      <c r="U28" s="387"/>
      <c r="V28" s="387"/>
      <c r="W28" s="387"/>
      <c r="X28" s="387"/>
      <c r="Y28" s="607"/>
      <c r="Z28" s="608">
        <v>0.2</v>
      </c>
      <c r="AA28" s="608"/>
      <c r="AB28" s="608"/>
      <c r="AC28" s="608"/>
      <c r="AD28" s="609" t="s">
        <v>207</v>
      </c>
      <c r="AE28" s="609"/>
      <c r="AF28" s="609"/>
      <c r="AG28" s="609"/>
      <c r="AH28" s="609"/>
      <c r="AI28" s="609"/>
      <c r="AJ28" s="609"/>
      <c r="AK28" s="609"/>
      <c r="AL28" s="614" t="s">
        <v>207</v>
      </c>
      <c r="AM28" s="393"/>
      <c r="AN28" s="393"/>
      <c r="AO28" s="615"/>
      <c r="AP28" s="611"/>
      <c r="AQ28" s="612"/>
      <c r="AR28" s="612"/>
      <c r="AS28" s="612"/>
      <c r="AT28" s="612"/>
      <c r="AU28" s="612"/>
      <c r="AV28" s="612"/>
      <c r="AW28" s="612"/>
      <c r="AX28" s="612"/>
      <c r="AY28" s="612"/>
      <c r="AZ28" s="612"/>
      <c r="BA28" s="612"/>
      <c r="BB28" s="612"/>
      <c r="BC28" s="612"/>
      <c r="BD28" s="612"/>
      <c r="BE28" s="612"/>
      <c r="BF28" s="613"/>
      <c r="BG28" s="606"/>
      <c r="BH28" s="387"/>
      <c r="BI28" s="387"/>
      <c r="BJ28" s="387"/>
      <c r="BK28" s="387"/>
      <c r="BL28" s="387"/>
      <c r="BM28" s="387"/>
      <c r="BN28" s="607"/>
      <c r="BO28" s="608"/>
      <c r="BP28" s="608"/>
      <c r="BQ28" s="608"/>
      <c r="BR28" s="608"/>
      <c r="BS28" s="617"/>
      <c r="BT28" s="387"/>
      <c r="BU28" s="387"/>
      <c r="BV28" s="387"/>
      <c r="BW28" s="387"/>
      <c r="BX28" s="387"/>
      <c r="BY28" s="387"/>
      <c r="BZ28" s="387"/>
      <c r="CA28" s="387"/>
      <c r="CB28" s="618"/>
      <c r="CD28" s="611" t="s">
        <v>391</v>
      </c>
      <c r="CE28" s="612"/>
      <c r="CF28" s="612"/>
      <c r="CG28" s="612"/>
      <c r="CH28" s="612"/>
      <c r="CI28" s="612"/>
      <c r="CJ28" s="612"/>
      <c r="CK28" s="612"/>
      <c r="CL28" s="612"/>
      <c r="CM28" s="612"/>
      <c r="CN28" s="612"/>
      <c r="CO28" s="612"/>
      <c r="CP28" s="612"/>
      <c r="CQ28" s="613"/>
      <c r="CR28" s="606">
        <v>1535935</v>
      </c>
      <c r="CS28" s="387"/>
      <c r="CT28" s="387"/>
      <c r="CU28" s="387"/>
      <c r="CV28" s="387"/>
      <c r="CW28" s="387"/>
      <c r="CX28" s="387"/>
      <c r="CY28" s="607"/>
      <c r="CZ28" s="614">
        <v>12.6</v>
      </c>
      <c r="DA28" s="638"/>
      <c r="DB28" s="638"/>
      <c r="DC28" s="639"/>
      <c r="DD28" s="617">
        <v>1535935</v>
      </c>
      <c r="DE28" s="387"/>
      <c r="DF28" s="387"/>
      <c r="DG28" s="387"/>
      <c r="DH28" s="387"/>
      <c r="DI28" s="387"/>
      <c r="DJ28" s="387"/>
      <c r="DK28" s="607"/>
      <c r="DL28" s="617">
        <v>1535935</v>
      </c>
      <c r="DM28" s="387"/>
      <c r="DN28" s="387"/>
      <c r="DO28" s="387"/>
      <c r="DP28" s="387"/>
      <c r="DQ28" s="387"/>
      <c r="DR28" s="387"/>
      <c r="DS28" s="387"/>
      <c r="DT28" s="387"/>
      <c r="DU28" s="387"/>
      <c r="DV28" s="607"/>
      <c r="DW28" s="614">
        <v>17.5</v>
      </c>
      <c r="DX28" s="638"/>
      <c r="DY28" s="638"/>
      <c r="DZ28" s="638"/>
      <c r="EA28" s="638"/>
      <c r="EB28" s="638"/>
      <c r="EC28" s="640"/>
    </row>
    <row r="29" spans="2:133" ht="11.25" customHeight="1" x14ac:dyDescent="0.15">
      <c r="B29" s="611" t="s">
        <v>320</v>
      </c>
      <c r="C29" s="612"/>
      <c r="D29" s="612"/>
      <c r="E29" s="612"/>
      <c r="F29" s="612"/>
      <c r="G29" s="612"/>
      <c r="H29" s="612"/>
      <c r="I29" s="612"/>
      <c r="J29" s="612"/>
      <c r="K29" s="612"/>
      <c r="L29" s="612"/>
      <c r="M29" s="612"/>
      <c r="N29" s="612"/>
      <c r="O29" s="612"/>
      <c r="P29" s="612"/>
      <c r="Q29" s="613"/>
      <c r="R29" s="606">
        <v>292391</v>
      </c>
      <c r="S29" s="387"/>
      <c r="T29" s="387"/>
      <c r="U29" s="387"/>
      <c r="V29" s="387"/>
      <c r="W29" s="387"/>
      <c r="X29" s="387"/>
      <c r="Y29" s="607"/>
      <c r="Z29" s="608">
        <v>2.4</v>
      </c>
      <c r="AA29" s="608"/>
      <c r="AB29" s="608"/>
      <c r="AC29" s="608"/>
      <c r="AD29" s="609">
        <v>93398</v>
      </c>
      <c r="AE29" s="609"/>
      <c r="AF29" s="609"/>
      <c r="AG29" s="609"/>
      <c r="AH29" s="609"/>
      <c r="AI29" s="609"/>
      <c r="AJ29" s="609"/>
      <c r="AK29" s="609"/>
      <c r="AL29" s="614">
        <v>1.1000000000000001</v>
      </c>
      <c r="AM29" s="393"/>
      <c r="AN29" s="393"/>
      <c r="AO29" s="615"/>
      <c r="AP29" s="620"/>
      <c r="AQ29" s="621"/>
      <c r="AR29" s="621"/>
      <c r="AS29" s="621"/>
      <c r="AT29" s="621"/>
      <c r="AU29" s="621"/>
      <c r="AV29" s="621"/>
      <c r="AW29" s="621"/>
      <c r="AX29" s="621"/>
      <c r="AY29" s="621"/>
      <c r="AZ29" s="621"/>
      <c r="BA29" s="621"/>
      <c r="BB29" s="621"/>
      <c r="BC29" s="621"/>
      <c r="BD29" s="621"/>
      <c r="BE29" s="621"/>
      <c r="BF29" s="622"/>
      <c r="BG29" s="606"/>
      <c r="BH29" s="387"/>
      <c r="BI29" s="387"/>
      <c r="BJ29" s="387"/>
      <c r="BK29" s="387"/>
      <c r="BL29" s="387"/>
      <c r="BM29" s="387"/>
      <c r="BN29" s="607"/>
      <c r="BO29" s="608"/>
      <c r="BP29" s="608"/>
      <c r="BQ29" s="608"/>
      <c r="BR29" s="608"/>
      <c r="BS29" s="609"/>
      <c r="BT29" s="609"/>
      <c r="BU29" s="609"/>
      <c r="BV29" s="609"/>
      <c r="BW29" s="609"/>
      <c r="BX29" s="609"/>
      <c r="BY29" s="609"/>
      <c r="BZ29" s="609"/>
      <c r="CA29" s="609"/>
      <c r="CB29" s="610"/>
      <c r="CD29" s="577" t="s">
        <v>177</v>
      </c>
      <c r="CE29" s="499"/>
      <c r="CF29" s="611" t="s">
        <v>24</v>
      </c>
      <c r="CG29" s="612"/>
      <c r="CH29" s="612"/>
      <c r="CI29" s="612"/>
      <c r="CJ29" s="612"/>
      <c r="CK29" s="612"/>
      <c r="CL29" s="612"/>
      <c r="CM29" s="612"/>
      <c r="CN29" s="612"/>
      <c r="CO29" s="612"/>
      <c r="CP29" s="612"/>
      <c r="CQ29" s="613"/>
      <c r="CR29" s="606">
        <v>1535935</v>
      </c>
      <c r="CS29" s="636"/>
      <c r="CT29" s="636"/>
      <c r="CU29" s="636"/>
      <c r="CV29" s="636"/>
      <c r="CW29" s="636"/>
      <c r="CX29" s="636"/>
      <c r="CY29" s="637"/>
      <c r="CZ29" s="614">
        <v>12.6</v>
      </c>
      <c r="DA29" s="638"/>
      <c r="DB29" s="638"/>
      <c r="DC29" s="639"/>
      <c r="DD29" s="617">
        <v>1535935</v>
      </c>
      <c r="DE29" s="636"/>
      <c r="DF29" s="636"/>
      <c r="DG29" s="636"/>
      <c r="DH29" s="636"/>
      <c r="DI29" s="636"/>
      <c r="DJ29" s="636"/>
      <c r="DK29" s="637"/>
      <c r="DL29" s="617">
        <v>1535935</v>
      </c>
      <c r="DM29" s="636"/>
      <c r="DN29" s="636"/>
      <c r="DO29" s="636"/>
      <c r="DP29" s="636"/>
      <c r="DQ29" s="636"/>
      <c r="DR29" s="636"/>
      <c r="DS29" s="636"/>
      <c r="DT29" s="636"/>
      <c r="DU29" s="636"/>
      <c r="DV29" s="637"/>
      <c r="DW29" s="614">
        <v>17.5</v>
      </c>
      <c r="DX29" s="638"/>
      <c r="DY29" s="638"/>
      <c r="DZ29" s="638"/>
      <c r="EA29" s="638"/>
      <c r="EB29" s="638"/>
      <c r="EC29" s="640"/>
    </row>
    <row r="30" spans="2:133" ht="11.25" customHeight="1" x14ac:dyDescent="0.15">
      <c r="B30" s="611" t="s">
        <v>21</v>
      </c>
      <c r="C30" s="612"/>
      <c r="D30" s="612"/>
      <c r="E30" s="612"/>
      <c r="F30" s="612"/>
      <c r="G30" s="612"/>
      <c r="H30" s="612"/>
      <c r="I30" s="612"/>
      <c r="J30" s="612"/>
      <c r="K30" s="612"/>
      <c r="L30" s="612"/>
      <c r="M30" s="612"/>
      <c r="N30" s="612"/>
      <c r="O30" s="612"/>
      <c r="P30" s="612"/>
      <c r="Q30" s="613"/>
      <c r="R30" s="606">
        <v>25547</v>
      </c>
      <c r="S30" s="387"/>
      <c r="T30" s="387"/>
      <c r="U30" s="387"/>
      <c r="V30" s="387"/>
      <c r="W30" s="387"/>
      <c r="X30" s="387"/>
      <c r="Y30" s="607"/>
      <c r="Z30" s="608">
        <v>0.2</v>
      </c>
      <c r="AA30" s="608"/>
      <c r="AB30" s="608"/>
      <c r="AC30" s="608"/>
      <c r="AD30" s="609">
        <v>6</v>
      </c>
      <c r="AE30" s="609"/>
      <c r="AF30" s="609"/>
      <c r="AG30" s="609"/>
      <c r="AH30" s="609"/>
      <c r="AI30" s="609"/>
      <c r="AJ30" s="609"/>
      <c r="AK30" s="609"/>
      <c r="AL30" s="614">
        <v>0</v>
      </c>
      <c r="AM30" s="393"/>
      <c r="AN30" s="393"/>
      <c r="AO30" s="615"/>
      <c r="AP30" s="381" t="s">
        <v>322</v>
      </c>
      <c r="AQ30" s="382"/>
      <c r="AR30" s="382"/>
      <c r="AS30" s="382"/>
      <c r="AT30" s="382"/>
      <c r="AU30" s="382"/>
      <c r="AV30" s="382"/>
      <c r="AW30" s="382"/>
      <c r="AX30" s="382"/>
      <c r="AY30" s="382"/>
      <c r="AZ30" s="382"/>
      <c r="BA30" s="382"/>
      <c r="BB30" s="382"/>
      <c r="BC30" s="382"/>
      <c r="BD30" s="382"/>
      <c r="BE30" s="382"/>
      <c r="BF30" s="431"/>
      <c r="BG30" s="381" t="s">
        <v>165</v>
      </c>
      <c r="BH30" s="642"/>
      <c r="BI30" s="642"/>
      <c r="BJ30" s="642"/>
      <c r="BK30" s="642"/>
      <c r="BL30" s="642"/>
      <c r="BM30" s="642"/>
      <c r="BN30" s="642"/>
      <c r="BO30" s="642"/>
      <c r="BP30" s="642"/>
      <c r="BQ30" s="643"/>
      <c r="BR30" s="381" t="s">
        <v>398</v>
      </c>
      <c r="BS30" s="642"/>
      <c r="BT30" s="642"/>
      <c r="BU30" s="642"/>
      <c r="BV30" s="642"/>
      <c r="BW30" s="642"/>
      <c r="BX30" s="642"/>
      <c r="BY30" s="642"/>
      <c r="BZ30" s="642"/>
      <c r="CA30" s="642"/>
      <c r="CB30" s="643"/>
      <c r="CD30" s="578"/>
      <c r="CE30" s="502"/>
      <c r="CF30" s="611" t="s">
        <v>399</v>
      </c>
      <c r="CG30" s="612"/>
      <c r="CH30" s="612"/>
      <c r="CI30" s="612"/>
      <c r="CJ30" s="612"/>
      <c r="CK30" s="612"/>
      <c r="CL30" s="612"/>
      <c r="CM30" s="612"/>
      <c r="CN30" s="612"/>
      <c r="CO30" s="612"/>
      <c r="CP30" s="612"/>
      <c r="CQ30" s="613"/>
      <c r="CR30" s="606">
        <v>1435668</v>
      </c>
      <c r="CS30" s="387"/>
      <c r="CT30" s="387"/>
      <c r="CU30" s="387"/>
      <c r="CV30" s="387"/>
      <c r="CW30" s="387"/>
      <c r="CX30" s="387"/>
      <c r="CY30" s="607"/>
      <c r="CZ30" s="614">
        <v>11.8</v>
      </c>
      <c r="DA30" s="638"/>
      <c r="DB30" s="638"/>
      <c r="DC30" s="639"/>
      <c r="DD30" s="617">
        <v>1435668</v>
      </c>
      <c r="DE30" s="387"/>
      <c r="DF30" s="387"/>
      <c r="DG30" s="387"/>
      <c r="DH30" s="387"/>
      <c r="DI30" s="387"/>
      <c r="DJ30" s="387"/>
      <c r="DK30" s="607"/>
      <c r="DL30" s="617">
        <v>1435668</v>
      </c>
      <c r="DM30" s="387"/>
      <c r="DN30" s="387"/>
      <c r="DO30" s="387"/>
      <c r="DP30" s="387"/>
      <c r="DQ30" s="387"/>
      <c r="DR30" s="387"/>
      <c r="DS30" s="387"/>
      <c r="DT30" s="387"/>
      <c r="DU30" s="387"/>
      <c r="DV30" s="607"/>
      <c r="DW30" s="614">
        <v>16.399999999999999</v>
      </c>
      <c r="DX30" s="638"/>
      <c r="DY30" s="638"/>
      <c r="DZ30" s="638"/>
      <c r="EA30" s="638"/>
      <c r="EB30" s="638"/>
      <c r="EC30" s="640"/>
    </row>
    <row r="31" spans="2:133" ht="11.25" customHeight="1" x14ac:dyDescent="0.15">
      <c r="B31" s="611" t="s">
        <v>349</v>
      </c>
      <c r="C31" s="612"/>
      <c r="D31" s="612"/>
      <c r="E31" s="612"/>
      <c r="F31" s="612"/>
      <c r="G31" s="612"/>
      <c r="H31" s="612"/>
      <c r="I31" s="612"/>
      <c r="J31" s="612"/>
      <c r="K31" s="612"/>
      <c r="L31" s="612"/>
      <c r="M31" s="612"/>
      <c r="N31" s="612"/>
      <c r="O31" s="612"/>
      <c r="P31" s="612"/>
      <c r="Q31" s="613"/>
      <c r="R31" s="606">
        <v>1334978</v>
      </c>
      <c r="S31" s="387"/>
      <c r="T31" s="387"/>
      <c r="U31" s="387"/>
      <c r="V31" s="387"/>
      <c r="W31" s="387"/>
      <c r="X31" s="387"/>
      <c r="Y31" s="607"/>
      <c r="Z31" s="608">
        <v>10.8</v>
      </c>
      <c r="AA31" s="608"/>
      <c r="AB31" s="608"/>
      <c r="AC31" s="608"/>
      <c r="AD31" s="609" t="s">
        <v>207</v>
      </c>
      <c r="AE31" s="609"/>
      <c r="AF31" s="609"/>
      <c r="AG31" s="609"/>
      <c r="AH31" s="609"/>
      <c r="AI31" s="609"/>
      <c r="AJ31" s="609"/>
      <c r="AK31" s="609"/>
      <c r="AL31" s="614" t="s">
        <v>207</v>
      </c>
      <c r="AM31" s="393"/>
      <c r="AN31" s="393"/>
      <c r="AO31" s="615"/>
      <c r="AP31" s="569" t="s">
        <v>9</v>
      </c>
      <c r="AQ31" s="570"/>
      <c r="AR31" s="570"/>
      <c r="AS31" s="570"/>
      <c r="AT31" s="691" t="s">
        <v>309</v>
      </c>
      <c r="AU31" s="46"/>
      <c r="AV31" s="46"/>
      <c r="AW31" s="46"/>
      <c r="AX31" s="595" t="s">
        <v>281</v>
      </c>
      <c r="AY31" s="596"/>
      <c r="AZ31" s="596"/>
      <c r="BA31" s="596"/>
      <c r="BB31" s="596"/>
      <c r="BC31" s="596"/>
      <c r="BD31" s="596"/>
      <c r="BE31" s="596"/>
      <c r="BF31" s="597"/>
      <c r="BG31" s="650">
        <v>99.7</v>
      </c>
      <c r="BH31" s="651"/>
      <c r="BI31" s="651"/>
      <c r="BJ31" s="651"/>
      <c r="BK31" s="651"/>
      <c r="BL31" s="651"/>
      <c r="BM31" s="604">
        <v>99.2</v>
      </c>
      <c r="BN31" s="651"/>
      <c r="BO31" s="651"/>
      <c r="BP31" s="651"/>
      <c r="BQ31" s="656"/>
      <c r="BR31" s="650">
        <v>99.7</v>
      </c>
      <c r="BS31" s="651"/>
      <c r="BT31" s="651"/>
      <c r="BU31" s="651"/>
      <c r="BV31" s="651"/>
      <c r="BW31" s="651"/>
      <c r="BX31" s="604">
        <v>99.1</v>
      </c>
      <c r="BY31" s="651"/>
      <c r="BZ31" s="651"/>
      <c r="CA31" s="651"/>
      <c r="CB31" s="656"/>
      <c r="CD31" s="578"/>
      <c r="CE31" s="502"/>
      <c r="CF31" s="611" t="s">
        <v>321</v>
      </c>
      <c r="CG31" s="612"/>
      <c r="CH31" s="612"/>
      <c r="CI31" s="612"/>
      <c r="CJ31" s="612"/>
      <c r="CK31" s="612"/>
      <c r="CL31" s="612"/>
      <c r="CM31" s="612"/>
      <c r="CN31" s="612"/>
      <c r="CO31" s="612"/>
      <c r="CP31" s="612"/>
      <c r="CQ31" s="613"/>
      <c r="CR31" s="606">
        <v>100267</v>
      </c>
      <c r="CS31" s="636"/>
      <c r="CT31" s="636"/>
      <c r="CU31" s="636"/>
      <c r="CV31" s="636"/>
      <c r="CW31" s="636"/>
      <c r="CX31" s="636"/>
      <c r="CY31" s="637"/>
      <c r="CZ31" s="614">
        <v>0.8</v>
      </c>
      <c r="DA31" s="638"/>
      <c r="DB31" s="638"/>
      <c r="DC31" s="639"/>
      <c r="DD31" s="617">
        <v>100267</v>
      </c>
      <c r="DE31" s="636"/>
      <c r="DF31" s="636"/>
      <c r="DG31" s="636"/>
      <c r="DH31" s="636"/>
      <c r="DI31" s="636"/>
      <c r="DJ31" s="636"/>
      <c r="DK31" s="637"/>
      <c r="DL31" s="617">
        <v>100267</v>
      </c>
      <c r="DM31" s="636"/>
      <c r="DN31" s="636"/>
      <c r="DO31" s="636"/>
      <c r="DP31" s="636"/>
      <c r="DQ31" s="636"/>
      <c r="DR31" s="636"/>
      <c r="DS31" s="636"/>
      <c r="DT31" s="636"/>
      <c r="DU31" s="636"/>
      <c r="DV31" s="637"/>
      <c r="DW31" s="614">
        <v>1.1000000000000001</v>
      </c>
      <c r="DX31" s="638"/>
      <c r="DY31" s="638"/>
      <c r="DZ31" s="638"/>
      <c r="EA31" s="638"/>
      <c r="EB31" s="638"/>
      <c r="EC31" s="640"/>
    </row>
    <row r="32" spans="2:133" ht="11.25" customHeight="1" x14ac:dyDescent="0.15">
      <c r="B32" s="644" t="s">
        <v>55</v>
      </c>
      <c r="C32" s="645"/>
      <c r="D32" s="645"/>
      <c r="E32" s="645"/>
      <c r="F32" s="645"/>
      <c r="G32" s="645"/>
      <c r="H32" s="645"/>
      <c r="I32" s="645"/>
      <c r="J32" s="645"/>
      <c r="K32" s="645"/>
      <c r="L32" s="645"/>
      <c r="M32" s="645"/>
      <c r="N32" s="645"/>
      <c r="O32" s="645"/>
      <c r="P32" s="645"/>
      <c r="Q32" s="646"/>
      <c r="R32" s="606">
        <v>73159</v>
      </c>
      <c r="S32" s="387"/>
      <c r="T32" s="387"/>
      <c r="U32" s="387"/>
      <c r="V32" s="387"/>
      <c r="W32" s="387"/>
      <c r="X32" s="387"/>
      <c r="Y32" s="607"/>
      <c r="Z32" s="608">
        <v>0.6</v>
      </c>
      <c r="AA32" s="608"/>
      <c r="AB32" s="608"/>
      <c r="AC32" s="608"/>
      <c r="AD32" s="609">
        <v>73159</v>
      </c>
      <c r="AE32" s="609"/>
      <c r="AF32" s="609"/>
      <c r="AG32" s="609"/>
      <c r="AH32" s="609"/>
      <c r="AI32" s="609"/>
      <c r="AJ32" s="609"/>
      <c r="AK32" s="609"/>
      <c r="AL32" s="614">
        <v>0.9</v>
      </c>
      <c r="AM32" s="393"/>
      <c r="AN32" s="393"/>
      <c r="AO32" s="615"/>
      <c r="AP32" s="690"/>
      <c r="AQ32" s="556"/>
      <c r="AR32" s="556"/>
      <c r="AS32" s="556"/>
      <c r="AT32" s="692"/>
      <c r="AU32" s="8" t="s">
        <v>257</v>
      </c>
      <c r="AV32" s="8"/>
      <c r="AW32" s="8"/>
      <c r="AX32" s="611" t="s">
        <v>382</v>
      </c>
      <c r="AY32" s="612"/>
      <c r="AZ32" s="612"/>
      <c r="BA32" s="612"/>
      <c r="BB32" s="612"/>
      <c r="BC32" s="612"/>
      <c r="BD32" s="612"/>
      <c r="BE32" s="612"/>
      <c r="BF32" s="613"/>
      <c r="BG32" s="647">
        <v>99.7</v>
      </c>
      <c r="BH32" s="636"/>
      <c r="BI32" s="636"/>
      <c r="BJ32" s="636"/>
      <c r="BK32" s="636"/>
      <c r="BL32" s="636"/>
      <c r="BM32" s="393">
        <v>99.1</v>
      </c>
      <c r="BN32" s="648"/>
      <c r="BO32" s="648"/>
      <c r="BP32" s="648"/>
      <c r="BQ32" s="649"/>
      <c r="BR32" s="647">
        <v>99.7</v>
      </c>
      <c r="BS32" s="636"/>
      <c r="BT32" s="636"/>
      <c r="BU32" s="636"/>
      <c r="BV32" s="636"/>
      <c r="BW32" s="636"/>
      <c r="BX32" s="393">
        <v>99</v>
      </c>
      <c r="BY32" s="648"/>
      <c r="BZ32" s="648"/>
      <c r="CA32" s="648"/>
      <c r="CB32" s="649"/>
      <c r="CD32" s="579"/>
      <c r="CE32" s="581"/>
      <c r="CF32" s="611" t="s">
        <v>215</v>
      </c>
      <c r="CG32" s="612"/>
      <c r="CH32" s="612"/>
      <c r="CI32" s="612"/>
      <c r="CJ32" s="612"/>
      <c r="CK32" s="612"/>
      <c r="CL32" s="612"/>
      <c r="CM32" s="612"/>
      <c r="CN32" s="612"/>
      <c r="CO32" s="612"/>
      <c r="CP32" s="612"/>
      <c r="CQ32" s="613"/>
      <c r="CR32" s="606" t="s">
        <v>207</v>
      </c>
      <c r="CS32" s="387"/>
      <c r="CT32" s="387"/>
      <c r="CU32" s="387"/>
      <c r="CV32" s="387"/>
      <c r="CW32" s="387"/>
      <c r="CX32" s="387"/>
      <c r="CY32" s="607"/>
      <c r="CZ32" s="614" t="s">
        <v>207</v>
      </c>
      <c r="DA32" s="638"/>
      <c r="DB32" s="638"/>
      <c r="DC32" s="639"/>
      <c r="DD32" s="617" t="s">
        <v>207</v>
      </c>
      <c r="DE32" s="387"/>
      <c r="DF32" s="387"/>
      <c r="DG32" s="387"/>
      <c r="DH32" s="387"/>
      <c r="DI32" s="387"/>
      <c r="DJ32" s="387"/>
      <c r="DK32" s="607"/>
      <c r="DL32" s="617" t="s">
        <v>207</v>
      </c>
      <c r="DM32" s="387"/>
      <c r="DN32" s="387"/>
      <c r="DO32" s="387"/>
      <c r="DP32" s="387"/>
      <c r="DQ32" s="387"/>
      <c r="DR32" s="387"/>
      <c r="DS32" s="387"/>
      <c r="DT32" s="387"/>
      <c r="DU32" s="387"/>
      <c r="DV32" s="607"/>
      <c r="DW32" s="614" t="s">
        <v>207</v>
      </c>
      <c r="DX32" s="638"/>
      <c r="DY32" s="638"/>
      <c r="DZ32" s="638"/>
      <c r="EA32" s="638"/>
      <c r="EB32" s="638"/>
      <c r="EC32" s="640"/>
    </row>
    <row r="33" spans="2:133" ht="11.25" customHeight="1" x14ac:dyDescent="0.15">
      <c r="B33" s="611" t="s">
        <v>32</v>
      </c>
      <c r="C33" s="612"/>
      <c r="D33" s="612"/>
      <c r="E33" s="612"/>
      <c r="F33" s="612"/>
      <c r="G33" s="612"/>
      <c r="H33" s="612"/>
      <c r="I33" s="612"/>
      <c r="J33" s="612"/>
      <c r="K33" s="612"/>
      <c r="L33" s="612"/>
      <c r="M33" s="612"/>
      <c r="N33" s="612"/>
      <c r="O33" s="612"/>
      <c r="P33" s="612"/>
      <c r="Q33" s="613"/>
      <c r="R33" s="606">
        <v>839744</v>
      </c>
      <c r="S33" s="387"/>
      <c r="T33" s="387"/>
      <c r="U33" s="387"/>
      <c r="V33" s="387"/>
      <c r="W33" s="387"/>
      <c r="X33" s="387"/>
      <c r="Y33" s="607"/>
      <c r="Z33" s="608">
        <v>6.8</v>
      </c>
      <c r="AA33" s="608"/>
      <c r="AB33" s="608"/>
      <c r="AC33" s="608"/>
      <c r="AD33" s="609" t="s">
        <v>207</v>
      </c>
      <c r="AE33" s="609"/>
      <c r="AF33" s="609"/>
      <c r="AG33" s="609"/>
      <c r="AH33" s="609"/>
      <c r="AI33" s="609"/>
      <c r="AJ33" s="609"/>
      <c r="AK33" s="609"/>
      <c r="AL33" s="614" t="s">
        <v>207</v>
      </c>
      <c r="AM33" s="393"/>
      <c r="AN33" s="393"/>
      <c r="AO33" s="615"/>
      <c r="AP33" s="572"/>
      <c r="AQ33" s="573"/>
      <c r="AR33" s="573"/>
      <c r="AS33" s="573"/>
      <c r="AT33" s="693"/>
      <c r="AU33" s="47"/>
      <c r="AV33" s="47"/>
      <c r="AW33" s="47"/>
      <c r="AX33" s="620" t="s">
        <v>164</v>
      </c>
      <c r="AY33" s="621"/>
      <c r="AZ33" s="621"/>
      <c r="BA33" s="621"/>
      <c r="BB33" s="621"/>
      <c r="BC33" s="621"/>
      <c r="BD33" s="621"/>
      <c r="BE33" s="621"/>
      <c r="BF33" s="622"/>
      <c r="BG33" s="652">
        <v>99.7</v>
      </c>
      <c r="BH33" s="653"/>
      <c r="BI33" s="653"/>
      <c r="BJ33" s="653"/>
      <c r="BK33" s="653"/>
      <c r="BL33" s="653"/>
      <c r="BM33" s="654">
        <v>99.4</v>
      </c>
      <c r="BN33" s="653"/>
      <c r="BO33" s="653"/>
      <c r="BP33" s="653"/>
      <c r="BQ33" s="655"/>
      <c r="BR33" s="652">
        <v>99.7</v>
      </c>
      <c r="BS33" s="653"/>
      <c r="BT33" s="653"/>
      <c r="BU33" s="653"/>
      <c r="BV33" s="653"/>
      <c r="BW33" s="653"/>
      <c r="BX33" s="654">
        <v>99.2</v>
      </c>
      <c r="BY33" s="653"/>
      <c r="BZ33" s="653"/>
      <c r="CA33" s="653"/>
      <c r="CB33" s="655"/>
      <c r="CD33" s="611" t="s">
        <v>400</v>
      </c>
      <c r="CE33" s="612"/>
      <c r="CF33" s="612"/>
      <c r="CG33" s="612"/>
      <c r="CH33" s="612"/>
      <c r="CI33" s="612"/>
      <c r="CJ33" s="612"/>
      <c r="CK33" s="612"/>
      <c r="CL33" s="612"/>
      <c r="CM33" s="612"/>
      <c r="CN33" s="612"/>
      <c r="CO33" s="612"/>
      <c r="CP33" s="612"/>
      <c r="CQ33" s="613"/>
      <c r="CR33" s="606">
        <v>4743463</v>
      </c>
      <c r="CS33" s="636"/>
      <c r="CT33" s="636"/>
      <c r="CU33" s="636"/>
      <c r="CV33" s="636"/>
      <c r="CW33" s="636"/>
      <c r="CX33" s="636"/>
      <c r="CY33" s="637"/>
      <c r="CZ33" s="614">
        <v>38.9</v>
      </c>
      <c r="DA33" s="638"/>
      <c r="DB33" s="638"/>
      <c r="DC33" s="639"/>
      <c r="DD33" s="617">
        <v>4027262</v>
      </c>
      <c r="DE33" s="636"/>
      <c r="DF33" s="636"/>
      <c r="DG33" s="636"/>
      <c r="DH33" s="636"/>
      <c r="DI33" s="636"/>
      <c r="DJ33" s="636"/>
      <c r="DK33" s="637"/>
      <c r="DL33" s="617">
        <v>3604170</v>
      </c>
      <c r="DM33" s="636"/>
      <c r="DN33" s="636"/>
      <c r="DO33" s="636"/>
      <c r="DP33" s="636"/>
      <c r="DQ33" s="636"/>
      <c r="DR33" s="636"/>
      <c r="DS33" s="636"/>
      <c r="DT33" s="636"/>
      <c r="DU33" s="636"/>
      <c r="DV33" s="637"/>
      <c r="DW33" s="614">
        <v>41.1</v>
      </c>
      <c r="DX33" s="638"/>
      <c r="DY33" s="638"/>
      <c r="DZ33" s="638"/>
      <c r="EA33" s="638"/>
      <c r="EB33" s="638"/>
      <c r="EC33" s="640"/>
    </row>
    <row r="34" spans="2:133" ht="11.25" customHeight="1" x14ac:dyDescent="0.15">
      <c r="B34" s="611" t="s">
        <v>244</v>
      </c>
      <c r="C34" s="612"/>
      <c r="D34" s="612"/>
      <c r="E34" s="612"/>
      <c r="F34" s="612"/>
      <c r="G34" s="612"/>
      <c r="H34" s="612"/>
      <c r="I34" s="612"/>
      <c r="J34" s="612"/>
      <c r="K34" s="612"/>
      <c r="L34" s="612"/>
      <c r="M34" s="612"/>
      <c r="N34" s="612"/>
      <c r="O34" s="612"/>
      <c r="P34" s="612"/>
      <c r="Q34" s="613"/>
      <c r="R34" s="606">
        <v>53176</v>
      </c>
      <c r="S34" s="387"/>
      <c r="T34" s="387"/>
      <c r="U34" s="387"/>
      <c r="V34" s="387"/>
      <c r="W34" s="387"/>
      <c r="X34" s="387"/>
      <c r="Y34" s="607"/>
      <c r="Z34" s="608">
        <v>0.4</v>
      </c>
      <c r="AA34" s="608"/>
      <c r="AB34" s="608"/>
      <c r="AC34" s="608"/>
      <c r="AD34" s="609">
        <v>2472</v>
      </c>
      <c r="AE34" s="609"/>
      <c r="AF34" s="609"/>
      <c r="AG34" s="609"/>
      <c r="AH34" s="609"/>
      <c r="AI34" s="609"/>
      <c r="AJ34" s="609"/>
      <c r="AK34" s="609"/>
      <c r="AL34" s="614">
        <v>0</v>
      </c>
      <c r="AM34" s="393"/>
      <c r="AN34" s="393"/>
      <c r="AO34" s="615"/>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611" t="s">
        <v>403</v>
      </c>
      <c r="CE34" s="612"/>
      <c r="CF34" s="612"/>
      <c r="CG34" s="612"/>
      <c r="CH34" s="612"/>
      <c r="CI34" s="612"/>
      <c r="CJ34" s="612"/>
      <c r="CK34" s="612"/>
      <c r="CL34" s="612"/>
      <c r="CM34" s="612"/>
      <c r="CN34" s="612"/>
      <c r="CO34" s="612"/>
      <c r="CP34" s="612"/>
      <c r="CQ34" s="613"/>
      <c r="CR34" s="606">
        <v>2235862</v>
      </c>
      <c r="CS34" s="387"/>
      <c r="CT34" s="387"/>
      <c r="CU34" s="387"/>
      <c r="CV34" s="387"/>
      <c r="CW34" s="387"/>
      <c r="CX34" s="387"/>
      <c r="CY34" s="607"/>
      <c r="CZ34" s="614">
        <v>18.3</v>
      </c>
      <c r="DA34" s="638"/>
      <c r="DB34" s="638"/>
      <c r="DC34" s="639"/>
      <c r="DD34" s="617">
        <v>1883160</v>
      </c>
      <c r="DE34" s="387"/>
      <c r="DF34" s="387"/>
      <c r="DG34" s="387"/>
      <c r="DH34" s="387"/>
      <c r="DI34" s="387"/>
      <c r="DJ34" s="387"/>
      <c r="DK34" s="607"/>
      <c r="DL34" s="617">
        <v>1740240</v>
      </c>
      <c r="DM34" s="387"/>
      <c r="DN34" s="387"/>
      <c r="DO34" s="387"/>
      <c r="DP34" s="387"/>
      <c r="DQ34" s="387"/>
      <c r="DR34" s="387"/>
      <c r="DS34" s="387"/>
      <c r="DT34" s="387"/>
      <c r="DU34" s="387"/>
      <c r="DV34" s="607"/>
      <c r="DW34" s="614">
        <v>19.8</v>
      </c>
      <c r="DX34" s="638"/>
      <c r="DY34" s="638"/>
      <c r="DZ34" s="638"/>
      <c r="EA34" s="638"/>
      <c r="EB34" s="638"/>
      <c r="EC34" s="640"/>
    </row>
    <row r="35" spans="2:133" ht="11.25" customHeight="1" x14ac:dyDescent="0.15">
      <c r="B35" s="611" t="s">
        <v>148</v>
      </c>
      <c r="C35" s="612"/>
      <c r="D35" s="612"/>
      <c r="E35" s="612"/>
      <c r="F35" s="612"/>
      <c r="G35" s="612"/>
      <c r="H35" s="612"/>
      <c r="I35" s="612"/>
      <c r="J35" s="612"/>
      <c r="K35" s="612"/>
      <c r="L35" s="612"/>
      <c r="M35" s="612"/>
      <c r="N35" s="612"/>
      <c r="O35" s="612"/>
      <c r="P35" s="612"/>
      <c r="Q35" s="613"/>
      <c r="R35" s="606">
        <v>23524</v>
      </c>
      <c r="S35" s="387"/>
      <c r="T35" s="387"/>
      <c r="U35" s="387"/>
      <c r="V35" s="387"/>
      <c r="W35" s="387"/>
      <c r="X35" s="387"/>
      <c r="Y35" s="607"/>
      <c r="Z35" s="608">
        <v>0.2</v>
      </c>
      <c r="AA35" s="608"/>
      <c r="AB35" s="608"/>
      <c r="AC35" s="608"/>
      <c r="AD35" s="609" t="s">
        <v>207</v>
      </c>
      <c r="AE35" s="609"/>
      <c r="AF35" s="609"/>
      <c r="AG35" s="609"/>
      <c r="AH35" s="609"/>
      <c r="AI35" s="609"/>
      <c r="AJ35" s="609"/>
      <c r="AK35" s="609"/>
      <c r="AL35" s="614" t="s">
        <v>207</v>
      </c>
      <c r="AM35" s="393"/>
      <c r="AN35" s="393"/>
      <c r="AO35" s="615"/>
      <c r="AP35" s="18"/>
      <c r="AQ35" s="381" t="s">
        <v>405</v>
      </c>
      <c r="AR35" s="382"/>
      <c r="AS35" s="382"/>
      <c r="AT35" s="382"/>
      <c r="AU35" s="382"/>
      <c r="AV35" s="382"/>
      <c r="AW35" s="382"/>
      <c r="AX35" s="382"/>
      <c r="AY35" s="382"/>
      <c r="AZ35" s="382"/>
      <c r="BA35" s="382"/>
      <c r="BB35" s="382"/>
      <c r="BC35" s="382"/>
      <c r="BD35" s="382"/>
      <c r="BE35" s="382"/>
      <c r="BF35" s="431"/>
      <c r="BG35" s="381" t="s">
        <v>218</v>
      </c>
      <c r="BH35" s="382"/>
      <c r="BI35" s="382"/>
      <c r="BJ35" s="382"/>
      <c r="BK35" s="382"/>
      <c r="BL35" s="382"/>
      <c r="BM35" s="382"/>
      <c r="BN35" s="382"/>
      <c r="BO35" s="382"/>
      <c r="BP35" s="382"/>
      <c r="BQ35" s="382"/>
      <c r="BR35" s="382"/>
      <c r="BS35" s="382"/>
      <c r="BT35" s="382"/>
      <c r="BU35" s="382"/>
      <c r="BV35" s="382"/>
      <c r="BW35" s="382"/>
      <c r="BX35" s="382"/>
      <c r="BY35" s="382"/>
      <c r="BZ35" s="382"/>
      <c r="CA35" s="382"/>
      <c r="CB35" s="431"/>
      <c r="CD35" s="611" t="s">
        <v>406</v>
      </c>
      <c r="CE35" s="612"/>
      <c r="CF35" s="612"/>
      <c r="CG35" s="612"/>
      <c r="CH35" s="612"/>
      <c r="CI35" s="612"/>
      <c r="CJ35" s="612"/>
      <c r="CK35" s="612"/>
      <c r="CL35" s="612"/>
      <c r="CM35" s="612"/>
      <c r="CN35" s="612"/>
      <c r="CO35" s="612"/>
      <c r="CP35" s="612"/>
      <c r="CQ35" s="613"/>
      <c r="CR35" s="606">
        <v>99481</v>
      </c>
      <c r="CS35" s="636"/>
      <c r="CT35" s="636"/>
      <c r="CU35" s="636"/>
      <c r="CV35" s="636"/>
      <c r="CW35" s="636"/>
      <c r="CX35" s="636"/>
      <c r="CY35" s="637"/>
      <c r="CZ35" s="614">
        <v>0.8</v>
      </c>
      <c r="DA35" s="638"/>
      <c r="DB35" s="638"/>
      <c r="DC35" s="639"/>
      <c r="DD35" s="617">
        <v>87790</v>
      </c>
      <c r="DE35" s="636"/>
      <c r="DF35" s="636"/>
      <c r="DG35" s="636"/>
      <c r="DH35" s="636"/>
      <c r="DI35" s="636"/>
      <c r="DJ35" s="636"/>
      <c r="DK35" s="637"/>
      <c r="DL35" s="617">
        <v>87790</v>
      </c>
      <c r="DM35" s="636"/>
      <c r="DN35" s="636"/>
      <c r="DO35" s="636"/>
      <c r="DP35" s="636"/>
      <c r="DQ35" s="636"/>
      <c r="DR35" s="636"/>
      <c r="DS35" s="636"/>
      <c r="DT35" s="636"/>
      <c r="DU35" s="636"/>
      <c r="DV35" s="637"/>
      <c r="DW35" s="614">
        <v>1</v>
      </c>
      <c r="DX35" s="638"/>
      <c r="DY35" s="638"/>
      <c r="DZ35" s="638"/>
      <c r="EA35" s="638"/>
      <c r="EB35" s="638"/>
      <c r="EC35" s="640"/>
    </row>
    <row r="36" spans="2:133" ht="11.25" customHeight="1" x14ac:dyDescent="0.15">
      <c r="B36" s="611" t="s">
        <v>409</v>
      </c>
      <c r="C36" s="612"/>
      <c r="D36" s="612"/>
      <c r="E36" s="612"/>
      <c r="F36" s="612"/>
      <c r="G36" s="612"/>
      <c r="H36" s="612"/>
      <c r="I36" s="612"/>
      <c r="J36" s="612"/>
      <c r="K36" s="612"/>
      <c r="L36" s="612"/>
      <c r="M36" s="612"/>
      <c r="N36" s="612"/>
      <c r="O36" s="612"/>
      <c r="P36" s="612"/>
      <c r="Q36" s="613"/>
      <c r="R36" s="606">
        <v>128738</v>
      </c>
      <c r="S36" s="387"/>
      <c r="T36" s="387"/>
      <c r="U36" s="387"/>
      <c r="V36" s="387"/>
      <c r="W36" s="387"/>
      <c r="X36" s="387"/>
      <c r="Y36" s="607"/>
      <c r="Z36" s="608">
        <v>1</v>
      </c>
      <c r="AA36" s="608"/>
      <c r="AB36" s="608"/>
      <c r="AC36" s="608"/>
      <c r="AD36" s="609" t="s">
        <v>207</v>
      </c>
      <c r="AE36" s="609"/>
      <c r="AF36" s="609"/>
      <c r="AG36" s="609"/>
      <c r="AH36" s="609"/>
      <c r="AI36" s="609"/>
      <c r="AJ36" s="609"/>
      <c r="AK36" s="609"/>
      <c r="AL36" s="614" t="s">
        <v>207</v>
      </c>
      <c r="AM36" s="393"/>
      <c r="AN36" s="393"/>
      <c r="AO36" s="615"/>
      <c r="AP36" s="18"/>
      <c r="AQ36" s="657" t="s">
        <v>396</v>
      </c>
      <c r="AR36" s="658"/>
      <c r="AS36" s="658"/>
      <c r="AT36" s="658"/>
      <c r="AU36" s="658"/>
      <c r="AV36" s="658"/>
      <c r="AW36" s="658"/>
      <c r="AX36" s="658"/>
      <c r="AY36" s="659"/>
      <c r="AZ36" s="598">
        <v>1755109</v>
      </c>
      <c r="BA36" s="599"/>
      <c r="BB36" s="599"/>
      <c r="BC36" s="599"/>
      <c r="BD36" s="599"/>
      <c r="BE36" s="599"/>
      <c r="BF36" s="660"/>
      <c r="BG36" s="595" t="s">
        <v>410</v>
      </c>
      <c r="BH36" s="596"/>
      <c r="BI36" s="596"/>
      <c r="BJ36" s="596"/>
      <c r="BK36" s="596"/>
      <c r="BL36" s="596"/>
      <c r="BM36" s="596"/>
      <c r="BN36" s="596"/>
      <c r="BO36" s="596"/>
      <c r="BP36" s="596"/>
      <c r="BQ36" s="596"/>
      <c r="BR36" s="596"/>
      <c r="BS36" s="596"/>
      <c r="BT36" s="596"/>
      <c r="BU36" s="597"/>
      <c r="BV36" s="598">
        <v>214108</v>
      </c>
      <c r="BW36" s="599"/>
      <c r="BX36" s="599"/>
      <c r="BY36" s="599"/>
      <c r="BZ36" s="599"/>
      <c r="CA36" s="599"/>
      <c r="CB36" s="660"/>
      <c r="CD36" s="611" t="s">
        <v>30</v>
      </c>
      <c r="CE36" s="612"/>
      <c r="CF36" s="612"/>
      <c r="CG36" s="612"/>
      <c r="CH36" s="612"/>
      <c r="CI36" s="612"/>
      <c r="CJ36" s="612"/>
      <c r="CK36" s="612"/>
      <c r="CL36" s="612"/>
      <c r="CM36" s="612"/>
      <c r="CN36" s="612"/>
      <c r="CO36" s="612"/>
      <c r="CP36" s="612"/>
      <c r="CQ36" s="613"/>
      <c r="CR36" s="606">
        <v>1391383</v>
      </c>
      <c r="CS36" s="387"/>
      <c r="CT36" s="387"/>
      <c r="CU36" s="387"/>
      <c r="CV36" s="387"/>
      <c r="CW36" s="387"/>
      <c r="CX36" s="387"/>
      <c r="CY36" s="607"/>
      <c r="CZ36" s="614">
        <v>11.4</v>
      </c>
      <c r="DA36" s="638"/>
      <c r="DB36" s="638"/>
      <c r="DC36" s="639"/>
      <c r="DD36" s="617">
        <v>1237631</v>
      </c>
      <c r="DE36" s="387"/>
      <c r="DF36" s="387"/>
      <c r="DG36" s="387"/>
      <c r="DH36" s="387"/>
      <c r="DI36" s="387"/>
      <c r="DJ36" s="387"/>
      <c r="DK36" s="607"/>
      <c r="DL36" s="617">
        <v>993402</v>
      </c>
      <c r="DM36" s="387"/>
      <c r="DN36" s="387"/>
      <c r="DO36" s="387"/>
      <c r="DP36" s="387"/>
      <c r="DQ36" s="387"/>
      <c r="DR36" s="387"/>
      <c r="DS36" s="387"/>
      <c r="DT36" s="387"/>
      <c r="DU36" s="387"/>
      <c r="DV36" s="607"/>
      <c r="DW36" s="614">
        <v>11.3</v>
      </c>
      <c r="DX36" s="638"/>
      <c r="DY36" s="638"/>
      <c r="DZ36" s="638"/>
      <c r="EA36" s="638"/>
      <c r="EB36" s="638"/>
      <c r="EC36" s="640"/>
    </row>
    <row r="37" spans="2:133" ht="11.25" customHeight="1" x14ac:dyDescent="0.15">
      <c r="B37" s="611" t="s">
        <v>383</v>
      </c>
      <c r="C37" s="612"/>
      <c r="D37" s="612"/>
      <c r="E37" s="612"/>
      <c r="F37" s="612"/>
      <c r="G37" s="612"/>
      <c r="H37" s="612"/>
      <c r="I37" s="612"/>
      <c r="J37" s="612"/>
      <c r="K37" s="612"/>
      <c r="L37" s="612"/>
      <c r="M37" s="612"/>
      <c r="N37" s="612"/>
      <c r="O37" s="612"/>
      <c r="P37" s="612"/>
      <c r="Q37" s="613"/>
      <c r="R37" s="606">
        <v>117058</v>
      </c>
      <c r="S37" s="387"/>
      <c r="T37" s="387"/>
      <c r="U37" s="387"/>
      <c r="V37" s="387"/>
      <c r="W37" s="387"/>
      <c r="X37" s="387"/>
      <c r="Y37" s="607"/>
      <c r="Z37" s="608">
        <v>0.9</v>
      </c>
      <c r="AA37" s="608"/>
      <c r="AB37" s="608"/>
      <c r="AC37" s="608"/>
      <c r="AD37" s="609" t="s">
        <v>207</v>
      </c>
      <c r="AE37" s="609"/>
      <c r="AF37" s="609"/>
      <c r="AG37" s="609"/>
      <c r="AH37" s="609"/>
      <c r="AI37" s="609"/>
      <c r="AJ37" s="609"/>
      <c r="AK37" s="609"/>
      <c r="AL37" s="614" t="s">
        <v>207</v>
      </c>
      <c r="AM37" s="393"/>
      <c r="AN37" s="393"/>
      <c r="AO37" s="615"/>
      <c r="AQ37" s="661" t="s">
        <v>411</v>
      </c>
      <c r="AR37" s="390"/>
      <c r="AS37" s="390"/>
      <c r="AT37" s="390"/>
      <c r="AU37" s="390"/>
      <c r="AV37" s="390"/>
      <c r="AW37" s="390"/>
      <c r="AX37" s="390"/>
      <c r="AY37" s="662"/>
      <c r="AZ37" s="606">
        <v>704610</v>
      </c>
      <c r="BA37" s="387"/>
      <c r="BB37" s="387"/>
      <c r="BC37" s="387"/>
      <c r="BD37" s="636"/>
      <c r="BE37" s="636"/>
      <c r="BF37" s="649"/>
      <c r="BG37" s="611" t="s">
        <v>413</v>
      </c>
      <c r="BH37" s="612"/>
      <c r="BI37" s="612"/>
      <c r="BJ37" s="612"/>
      <c r="BK37" s="612"/>
      <c r="BL37" s="612"/>
      <c r="BM37" s="612"/>
      <c r="BN37" s="612"/>
      <c r="BO37" s="612"/>
      <c r="BP37" s="612"/>
      <c r="BQ37" s="612"/>
      <c r="BR37" s="612"/>
      <c r="BS37" s="612"/>
      <c r="BT37" s="612"/>
      <c r="BU37" s="613"/>
      <c r="BV37" s="606">
        <v>204042</v>
      </c>
      <c r="BW37" s="387"/>
      <c r="BX37" s="387"/>
      <c r="BY37" s="387"/>
      <c r="BZ37" s="387"/>
      <c r="CA37" s="387"/>
      <c r="CB37" s="618"/>
      <c r="CD37" s="611" t="s">
        <v>163</v>
      </c>
      <c r="CE37" s="612"/>
      <c r="CF37" s="612"/>
      <c r="CG37" s="612"/>
      <c r="CH37" s="612"/>
      <c r="CI37" s="612"/>
      <c r="CJ37" s="612"/>
      <c r="CK37" s="612"/>
      <c r="CL37" s="612"/>
      <c r="CM37" s="612"/>
      <c r="CN37" s="612"/>
      <c r="CO37" s="612"/>
      <c r="CP37" s="612"/>
      <c r="CQ37" s="613"/>
      <c r="CR37" s="606">
        <v>176144</v>
      </c>
      <c r="CS37" s="636"/>
      <c r="CT37" s="636"/>
      <c r="CU37" s="636"/>
      <c r="CV37" s="636"/>
      <c r="CW37" s="636"/>
      <c r="CX37" s="636"/>
      <c r="CY37" s="637"/>
      <c r="CZ37" s="614">
        <v>1.4</v>
      </c>
      <c r="DA37" s="638"/>
      <c r="DB37" s="638"/>
      <c r="DC37" s="639"/>
      <c r="DD37" s="617">
        <v>167335</v>
      </c>
      <c r="DE37" s="636"/>
      <c r="DF37" s="636"/>
      <c r="DG37" s="636"/>
      <c r="DH37" s="636"/>
      <c r="DI37" s="636"/>
      <c r="DJ37" s="636"/>
      <c r="DK37" s="637"/>
      <c r="DL37" s="617">
        <v>121926</v>
      </c>
      <c r="DM37" s="636"/>
      <c r="DN37" s="636"/>
      <c r="DO37" s="636"/>
      <c r="DP37" s="636"/>
      <c r="DQ37" s="636"/>
      <c r="DR37" s="636"/>
      <c r="DS37" s="636"/>
      <c r="DT37" s="636"/>
      <c r="DU37" s="636"/>
      <c r="DV37" s="637"/>
      <c r="DW37" s="614">
        <v>1.4</v>
      </c>
      <c r="DX37" s="638"/>
      <c r="DY37" s="638"/>
      <c r="DZ37" s="638"/>
      <c r="EA37" s="638"/>
      <c r="EB37" s="638"/>
      <c r="EC37" s="640"/>
    </row>
    <row r="38" spans="2:133" ht="11.25" customHeight="1" x14ac:dyDescent="0.15">
      <c r="B38" s="611" t="s">
        <v>401</v>
      </c>
      <c r="C38" s="612"/>
      <c r="D38" s="612"/>
      <c r="E38" s="612"/>
      <c r="F38" s="612"/>
      <c r="G38" s="612"/>
      <c r="H38" s="612"/>
      <c r="I38" s="612"/>
      <c r="J38" s="612"/>
      <c r="K38" s="612"/>
      <c r="L38" s="612"/>
      <c r="M38" s="612"/>
      <c r="N38" s="612"/>
      <c r="O38" s="612"/>
      <c r="P38" s="612"/>
      <c r="Q38" s="613"/>
      <c r="R38" s="606">
        <v>75066</v>
      </c>
      <c r="S38" s="387"/>
      <c r="T38" s="387"/>
      <c r="U38" s="387"/>
      <c r="V38" s="387"/>
      <c r="W38" s="387"/>
      <c r="X38" s="387"/>
      <c r="Y38" s="607"/>
      <c r="Z38" s="608">
        <v>0.6</v>
      </c>
      <c r="AA38" s="608"/>
      <c r="AB38" s="608"/>
      <c r="AC38" s="608"/>
      <c r="AD38" s="609">
        <v>224</v>
      </c>
      <c r="AE38" s="609"/>
      <c r="AF38" s="609"/>
      <c r="AG38" s="609"/>
      <c r="AH38" s="609"/>
      <c r="AI38" s="609"/>
      <c r="AJ38" s="609"/>
      <c r="AK38" s="609"/>
      <c r="AL38" s="614">
        <v>0</v>
      </c>
      <c r="AM38" s="393"/>
      <c r="AN38" s="393"/>
      <c r="AO38" s="615"/>
      <c r="AQ38" s="661" t="s">
        <v>314</v>
      </c>
      <c r="AR38" s="390"/>
      <c r="AS38" s="390"/>
      <c r="AT38" s="390"/>
      <c r="AU38" s="390"/>
      <c r="AV38" s="390"/>
      <c r="AW38" s="390"/>
      <c r="AX38" s="390"/>
      <c r="AY38" s="662"/>
      <c r="AZ38" s="606">
        <v>47517</v>
      </c>
      <c r="BA38" s="387"/>
      <c r="BB38" s="387"/>
      <c r="BC38" s="387"/>
      <c r="BD38" s="636"/>
      <c r="BE38" s="636"/>
      <c r="BF38" s="649"/>
      <c r="BG38" s="611" t="s">
        <v>414</v>
      </c>
      <c r="BH38" s="612"/>
      <c r="BI38" s="612"/>
      <c r="BJ38" s="612"/>
      <c r="BK38" s="612"/>
      <c r="BL38" s="612"/>
      <c r="BM38" s="612"/>
      <c r="BN38" s="612"/>
      <c r="BO38" s="612"/>
      <c r="BP38" s="612"/>
      <c r="BQ38" s="612"/>
      <c r="BR38" s="612"/>
      <c r="BS38" s="612"/>
      <c r="BT38" s="612"/>
      <c r="BU38" s="613"/>
      <c r="BV38" s="606">
        <v>3989</v>
      </c>
      <c r="BW38" s="387"/>
      <c r="BX38" s="387"/>
      <c r="BY38" s="387"/>
      <c r="BZ38" s="387"/>
      <c r="CA38" s="387"/>
      <c r="CB38" s="618"/>
      <c r="CD38" s="611" t="s">
        <v>415</v>
      </c>
      <c r="CE38" s="612"/>
      <c r="CF38" s="612"/>
      <c r="CG38" s="612"/>
      <c r="CH38" s="612"/>
      <c r="CI38" s="612"/>
      <c r="CJ38" s="612"/>
      <c r="CK38" s="612"/>
      <c r="CL38" s="612"/>
      <c r="CM38" s="612"/>
      <c r="CN38" s="612"/>
      <c r="CO38" s="612"/>
      <c r="CP38" s="612"/>
      <c r="CQ38" s="613"/>
      <c r="CR38" s="606">
        <v>983284</v>
      </c>
      <c r="CS38" s="387"/>
      <c r="CT38" s="387"/>
      <c r="CU38" s="387"/>
      <c r="CV38" s="387"/>
      <c r="CW38" s="387"/>
      <c r="CX38" s="387"/>
      <c r="CY38" s="607"/>
      <c r="CZ38" s="614">
        <v>8.1</v>
      </c>
      <c r="DA38" s="638"/>
      <c r="DB38" s="638"/>
      <c r="DC38" s="639"/>
      <c r="DD38" s="617">
        <v>805681</v>
      </c>
      <c r="DE38" s="387"/>
      <c r="DF38" s="387"/>
      <c r="DG38" s="387"/>
      <c r="DH38" s="387"/>
      <c r="DI38" s="387"/>
      <c r="DJ38" s="387"/>
      <c r="DK38" s="607"/>
      <c r="DL38" s="617">
        <v>782738</v>
      </c>
      <c r="DM38" s="387"/>
      <c r="DN38" s="387"/>
      <c r="DO38" s="387"/>
      <c r="DP38" s="387"/>
      <c r="DQ38" s="387"/>
      <c r="DR38" s="387"/>
      <c r="DS38" s="387"/>
      <c r="DT38" s="387"/>
      <c r="DU38" s="387"/>
      <c r="DV38" s="607"/>
      <c r="DW38" s="614">
        <v>8.9</v>
      </c>
      <c r="DX38" s="638"/>
      <c r="DY38" s="638"/>
      <c r="DZ38" s="638"/>
      <c r="EA38" s="638"/>
      <c r="EB38" s="638"/>
      <c r="EC38" s="640"/>
    </row>
    <row r="39" spans="2:133" ht="11.25" customHeight="1" x14ac:dyDescent="0.15">
      <c r="B39" s="611" t="s">
        <v>416</v>
      </c>
      <c r="C39" s="612"/>
      <c r="D39" s="612"/>
      <c r="E39" s="612"/>
      <c r="F39" s="612"/>
      <c r="G39" s="612"/>
      <c r="H39" s="612"/>
      <c r="I39" s="612"/>
      <c r="J39" s="612"/>
      <c r="K39" s="612"/>
      <c r="L39" s="612"/>
      <c r="M39" s="612"/>
      <c r="N39" s="612"/>
      <c r="O39" s="612"/>
      <c r="P39" s="612"/>
      <c r="Q39" s="613"/>
      <c r="R39" s="606">
        <v>819674</v>
      </c>
      <c r="S39" s="387"/>
      <c r="T39" s="387"/>
      <c r="U39" s="387"/>
      <c r="V39" s="387"/>
      <c r="W39" s="387"/>
      <c r="X39" s="387"/>
      <c r="Y39" s="607"/>
      <c r="Z39" s="608">
        <v>6.6</v>
      </c>
      <c r="AA39" s="608"/>
      <c r="AB39" s="608"/>
      <c r="AC39" s="608"/>
      <c r="AD39" s="609" t="s">
        <v>207</v>
      </c>
      <c r="AE39" s="609"/>
      <c r="AF39" s="609"/>
      <c r="AG39" s="609"/>
      <c r="AH39" s="609"/>
      <c r="AI39" s="609"/>
      <c r="AJ39" s="609"/>
      <c r="AK39" s="609"/>
      <c r="AL39" s="614" t="s">
        <v>207</v>
      </c>
      <c r="AM39" s="393"/>
      <c r="AN39" s="393"/>
      <c r="AO39" s="615"/>
      <c r="AQ39" s="661" t="s">
        <v>418</v>
      </c>
      <c r="AR39" s="390"/>
      <c r="AS39" s="390"/>
      <c r="AT39" s="390"/>
      <c r="AU39" s="390"/>
      <c r="AV39" s="390"/>
      <c r="AW39" s="390"/>
      <c r="AX39" s="390"/>
      <c r="AY39" s="662"/>
      <c r="AZ39" s="606">
        <v>19698</v>
      </c>
      <c r="BA39" s="387"/>
      <c r="BB39" s="387"/>
      <c r="BC39" s="387"/>
      <c r="BD39" s="636"/>
      <c r="BE39" s="636"/>
      <c r="BF39" s="649"/>
      <c r="BG39" s="611" t="s">
        <v>343</v>
      </c>
      <c r="BH39" s="612"/>
      <c r="BI39" s="612"/>
      <c r="BJ39" s="612"/>
      <c r="BK39" s="612"/>
      <c r="BL39" s="612"/>
      <c r="BM39" s="612"/>
      <c r="BN39" s="612"/>
      <c r="BO39" s="612"/>
      <c r="BP39" s="612"/>
      <c r="BQ39" s="612"/>
      <c r="BR39" s="612"/>
      <c r="BS39" s="612"/>
      <c r="BT39" s="612"/>
      <c r="BU39" s="613"/>
      <c r="BV39" s="606">
        <v>6510</v>
      </c>
      <c r="BW39" s="387"/>
      <c r="BX39" s="387"/>
      <c r="BY39" s="387"/>
      <c r="BZ39" s="387"/>
      <c r="CA39" s="387"/>
      <c r="CB39" s="618"/>
      <c r="CD39" s="611" t="s">
        <v>425</v>
      </c>
      <c r="CE39" s="612"/>
      <c r="CF39" s="612"/>
      <c r="CG39" s="612"/>
      <c r="CH39" s="612"/>
      <c r="CI39" s="612"/>
      <c r="CJ39" s="612"/>
      <c r="CK39" s="612"/>
      <c r="CL39" s="612"/>
      <c r="CM39" s="612"/>
      <c r="CN39" s="612"/>
      <c r="CO39" s="612"/>
      <c r="CP39" s="612"/>
      <c r="CQ39" s="613"/>
      <c r="CR39" s="606">
        <v>33183</v>
      </c>
      <c r="CS39" s="636"/>
      <c r="CT39" s="636"/>
      <c r="CU39" s="636"/>
      <c r="CV39" s="636"/>
      <c r="CW39" s="636"/>
      <c r="CX39" s="636"/>
      <c r="CY39" s="637"/>
      <c r="CZ39" s="614">
        <v>0.3</v>
      </c>
      <c r="DA39" s="638"/>
      <c r="DB39" s="638"/>
      <c r="DC39" s="639"/>
      <c r="DD39" s="617">
        <v>13000</v>
      </c>
      <c r="DE39" s="636"/>
      <c r="DF39" s="636"/>
      <c r="DG39" s="636"/>
      <c r="DH39" s="636"/>
      <c r="DI39" s="636"/>
      <c r="DJ39" s="636"/>
      <c r="DK39" s="637"/>
      <c r="DL39" s="617" t="s">
        <v>207</v>
      </c>
      <c r="DM39" s="636"/>
      <c r="DN39" s="636"/>
      <c r="DO39" s="636"/>
      <c r="DP39" s="636"/>
      <c r="DQ39" s="636"/>
      <c r="DR39" s="636"/>
      <c r="DS39" s="636"/>
      <c r="DT39" s="636"/>
      <c r="DU39" s="636"/>
      <c r="DV39" s="637"/>
      <c r="DW39" s="614" t="s">
        <v>207</v>
      </c>
      <c r="DX39" s="638"/>
      <c r="DY39" s="638"/>
      <c r="DZ39" s="638"/>
      <c r="EA39" s="638"/>
      <c r="EB39" s="638"/>
      <c r="EC39" s="640"/>
    </row>
    <row r="40" spans="2:133" ht="11.25" customHeight="1" x14ac:dyDescent="0.15">
      <c r="B40" s="611" t="s">
        <v>426</v>
      </c>
      <c r="C40" s="612"/>
      <c r="D40" s="612"/>
      <c r="E40" s="612"/>
      <c r="F40" s="612"/>
      <c r="G40" s="612"/>
      <c r="H40" s="612"/>
      <c r="I40" s="612"/>
      <c r="J40" s="612"/>
      <c r="K40" s="612"/>
      <c r="L40" s="612"/>
      <c r="M40" s="612"/>
      <c r="N40" s="612"/>
      <c r="O40" s="612"/>
      <c r="P40" s="612"/>
      <c r="Q40" s="613"/>
      <c r="R40" s="606" t="s">
        <v>207</v>
      </c>
      <c r="S40" s="387"/>
      <c r="T40" s="387"/>
      <c r="U40" s="387"/>
      <c r="V40" s="387"/>
      <c r="W40" s="387"/>
      <c r="X40" s="387"/>
      <c r="Y40" s="607"/>
      <c r="Z40" s="608" t="s">
        <v>207</v>
      </c>
      <c r="AA40" s="608"/>
      <c r="AB40" s="608"/>
      <c r="AC40" s="608"/>
      <c r="AD40" s="609" t="s">
        <v>207</v>
      </c>
      <c r="AE40" s="609"/>
      <c r="AF40" s="609"/>
      <c r="AG40" s="609"/>
      <c r="AH40" s="609"/>
      <c r="AI40" s="609"/>
      <c r="AJ40" s="609"/>
      <c r="AK40" s="609"/>
      <c r="AL40" s="614" t="s">
        <v>207</v>
      </c>
      <c r="AM40" s="393"/>
      <c r="AN40" s="393"/>
      <c r="AO40" s="615"/>
      <c r="AQ40" s="661" t="s">
        <v>104</v>
      </c>
      <c r="AR40" s="390"/>
      <c r="AS40" s="390"/>
      <c r="AT40" s="390"/>
      <c r="AU40" s="390"/>
      <c r="AV40" s="390"/>
      <c r="AW40" s="390"/>
      <c r="AX40" s="390"/>
      <c r="AY40" s="662"/>
      <c r="AZ40" s="606" t="s">
        <v>207</v>
      </c>
      <c r="BA40" s="387"/>
      <c r="BB40" s="387"/>
      <c r="BC40" s="387"/>
      <c r="BD40" s="636"/>
      <c r="BE40" s="636"/>
      <c r="BF40" s="649"/>
      <c r="BG40" s="690" t="s">
        <v>427</v>
      </c>
      <c r="BH40" s="556"/>
      <c r="BI40" s="556"/>
      <c r="BJ40" s="556"/>
      <c r="BK40" s="556"/>
      <c r="BL40" s="7"/>
      <c r="BM40" s="612" t="s">
        <v>428</v>
      </c>
      <c r="BN40" s="612"/>
      <c r="BO40" s="612"/>
      <c r="BP40" s="612"/>
      <c r="BQ40" s="612"/>
      <c r="BR40" s="612"/>
      <c r="BS40" s="612"/>
      <c r="BT40" s="612"/>
      <c r="BU40" s="613"/>
      <c r="BV40" s="606">
        <v>104</v>
      </c>
      <c r="BW40" s="387"/>
      <c r="BX40" s="387"/>
      <c r="BY40" s="387"/>
      <c r="BZ40" s="387"/>
      <c r="CA40" s="387"/>
      <c r="CB40" s="618"/>
      <c r="CD40" s="611" t="s">
        <v>377</v>
      </c>
      <c r="CE40" s="612"/>
      <c r="CF40" s="612"/>
      <c r="CG40" s="612"/>
      <c r="CH40" s="612"/>
      <c r="CI40" s="612"/>
      <c r="CJ40" s="612"/>
      <c r="CK40" s="612"/>
      <c r="CL40" s="612"/>
      <c r="CM40" s="612"/>
      <c r="CN40" s="612"/>
      <c r="CO40" s="612"/>
      <c r="CP40" s="612"/>
      <c r="CQ40" s="613"/>
      <c r="CR40" s="606">
        <v>270</v>
      </c>
      <c r="CS40" s="387"/>
      <c r="CT40" s="387"/>
      <c r="CU40" s="387"/>
      <c r="CV40" s="387"/>
      <c r="CW40" s="387"/>
      <c r="CX40" s="387"/>
      <c r="CY40" s="607"/>
      <c r="CZ40" s="614">
        <v>0</v>
      </c>
      <c r="DA40" s="638"/>
      <c r="DB40" s="638"/>
      <c r="DC40" s="639"/>
      <c r="DD40" s="617" t="s">
        <v>207</v>
      </c>
      <c r="DE40" s="387"/>
      <c r="DF40" s="387"/>
      <c r="DG40" s="387"/>
      <c r="DH40" s="387"/>
      <c r="DI40" s="387"/>
      <c r="DJ40" s="387"/>
      <c r="DK40" s="607"/>
      <c r="DL40" s="617" t="s">
        <v>207</v>
      </c>
      <c r="DM40" s="387"/>
      <c r="DN40" s="387"/>
      <c r="DO40" s="387"/>
      <c r="DP40" s="387"/>
      <c r="DQ40" s="387"/>
      <c r="DR40" s="387"/>
      <c r="DS40" s="387"/>
      <c r="DT40" s="387"/>
      <c r="DU40" s="387"/>
      <c r="DV40" s="607"/>
      <c r="DW40" s="614" t="s">
        <v>207</v>
      </c>
      <c r="DX40" s="638"/>
      <c r="DY40" s="638"/>
      <c r="DZ40" s="638"/>
      <c r="EA40" s="638"/>
      <c r="EB40" s="638"/>
      <c r="EC40" s="640"/>
    </row>
    <row r="41" spans="2:133" ht="11.25" customHeight="1" x14ac:dyDescent="0.15">
      <c r="B41" s="611" t="s">
        <v>429</v>
      </c>
      <c r="C41" s="612"/>
      <c r="D41" s="612"/>
      <c r="E41" s="612"/>
      <c r="F41" s="612"/>
      <c r="G41" s="612"/>
      <c r="H41" s="612"/>
      <c r="I41" s="612"/>
      <c r="J41" s="612"/>
      <c r="K41" s="612"/>
      <c r="L41" s="612"/>
      <c r="M41" s="612"/>
      <c r="N41" s="612"/>
      <c r="O41" s="612"/>
      <c r="P41" s="612"/>
      <c r="Q41" s="613"/>
      <c r="R41" s="606">
        <v>501974</v>
      </c>
      <c r="S41" s="387"/>
      <c r="T41" s="387"/>
      <c r="U41" s="387"/>
      <c r="V41" s="387"/>
      <c r="W41" s="387"/>
      <c r="X41" s="387"/>
      <c r="Y41" s="607"/>
      <c r="Z41" s="608">
        <v>4</v>
      </c>
      <c r="AA41" s="608"/>
      <c r="AB41" s="608"/>
      <c r="AC41" s="608"/>
      <c r="AD41" s="609" t="s">
        <v>207</v>
      </c>
      <c r="AE41" s="609"/>
      <c r="AF41" s="609"/>
      <c r="AG41" s="609"/>
      <c r="AH41" s="609"/>
      <c r="AI41" s="609"/>
      <c r="AJ41" s="609"/>
      <c r="AK41" s="609"/>
      <c r="AL41" s="614" t="s">
        <v>207</v>
      </c>
      <c r="AM41" s="393"/>
      <c r="AN41" s="393"/>
      <c r="AO41" s="615"/>
      <c r="AQ41" s="661" t="s">
        <v>431</v>
      </c>
      <c r="AR41" s="390"/>
      <c r="AS41" s="390"/>
      <c r="AT41" s="390"/>
      <c r="AU41" s="390"/>
      <c r="AV41" s="390"/>
      <c r="AW41" s="390"/>
      <c r="AX41" s="390"/>
      <c r="AY41" s="662"/>
      <c r="AZ41" s="606">
        <v>223327</v>
      </c>
      <c r="BA41" s="387"/>
      <c r="BB41" s="387"/>
      <c r="BC41" s="387"/>
      <c r="BD41" s="636"/>
      <c r="BE41" s="636"/>
      <c r="BF41" s="649"/>
      <c r="BG41" s="690"/>
      <c r="BH41" s="556"/>
      <c r="BI41" s="556"/>
      <c r="BJ41" s="556"/>
      <c r="BK41" s="556"/>
      <c r="BL41" s="7"/>
      <c r="BM41" s="612" t="s">
        <v>349</v>
      </c>
      <c r="BN41" s="612"/>
      <c r="BO41" s="612"/>
      <c r="BP41" s="612"/>
      <c r="BQ41" s="612"/>
      <c r="BR41" s="612"/>
      <c r="BS41" s="612"/>
      <c r="BT41" s="612"/>
      <c r="BU41" s="613"/>
      <c r="BV41" s="606" t="s">
        <v>207</v>
      </c>
      <c r="BW41" s="387"/>
      <c r="BX41" s="387"/>
      <c r="BY41" s="387"/>
      <c r="BZ41" s="387"/>
      <c r="CA41" s="387"/>
      <c r="CB41" s="618"/>
      <c r="CD41" s="611" t="s">
        <v>293</v>
      </c>
      <c r="CE41" s="612"/>
      <c r="CF41" s="612"/>
      <c r="CG41" s="612"/>
      <c r="CH41" s="612"/>
      <c r="CI41" s="612"/>
      <c r="CJ41" s="612"/>
      <c r="CK41" s="612"/>
      <c r="CL41" s="612"/>
      <c r="CM41" s="612"/>
      <c r="CN41" s="612"/>
      <c r="CO41" s="612"/>
      <c r="CP41" s="612"/>
      <c r="CQ41" s="613"/>
      <c r="CR41" s="606" t="s">
        <v>207</v>
      </c>
      <c r="CS41" s="636"/>
      <c r="CT41" s="636"/>
      <c r="CU41" s="636"/>
      <c r="CV41" s="636"/>
      <c r="CW41" s="636"/>
      <c r="CX41" s="636"/>
      <c r="CY41" s="637"/>
      <c r="CZ41" s="614" t="s">
        <v>207</v>
      </c>
      <c r="DA41" s="638"/>
      <c r="DB41" s="638"/>
      <c r="DC41" s="639"/>
      <c r="DD41" s="617" t="s">
        <v>207</v>
      </c>
      <c r="DE41" s="636"/>
      <c r="DF41" s="636"/>
      <c r="DG41" s="636"/>
      <c r="DH41" s="636"/>
      <c r="DI41" s="636"/>
      <c r="DJ41" s="636"/>
      <c r="DK41" s="637"/>
      <c r="DL41" s="663"/>
      <c r="DM41" s="664"/>
      <c r="DN41" s="664"/>
      <c r="DO41" s="664"/>
      <c r="DP41" s="664"/>
      <c r="DQ41" s="664"/>
      <c r="DR41" s="664"/>
      <c r="DS41" s="664"/>
      <c r="DT41" s="664"/>
      <c r="DU41" s="664"/>
      <c r="DV41" s="665"/>
      <c r="DW41" s="666"/>
      <c r="DX41" s="667"/>
      <c r="DY41" s="667"/>
      <c r="DZ41" s="667"/>
      <c r="EA41" s="667"/>
      <c r="EB41" s="667"/>
      <c r="EC41" s="668"/>
    </row>
    <row r="42" spans="2:133" ht="11.25" customHeight="1" x14ac:dyDescent="0.15">
      <c r="B42" s="620" t="s">
        <v>430</v>
      </c>
      <c r="C42" s="621"/>
      <c r="D42" s="621"/>
      <c r="E42" s="621"/>
      <c r="F42" s="621"/>
      <c r="G42" s="621"/>
      <c r="H42" s="621"/>
      <c r="I42" s="621"/>
      <c r="J42" s="621"/>
      <c r="K42" s="621"/>
      <c r="L42" s="621"/>
      <c r="M42" s="621"/>
      <c r="N42" s="621"/>
      <c r="O42" s="621"/>
      <c r="P42" s="621"/>
      <c r="Q42" s="622"/>
      <c r="R42" s="669">
        <v>12400090</v>
      </c>
      <c r="S42" s="670"/>
      <c r="T42" s="670"/>
      <c r="U42" s="670"/>
      <c r="V42" s="670"/>
      <c r="W42" s="670"/>
      <c r="X42" s="670"/>
      <c r="Y42" s="671"/>
      <c r="Z42" s="672">
        <v>100</v>
      </c>
      <c r="AA42" s="672"/>
      <c r="AB42" s="672"/>
      <c r="AC42" s="672"/>
      <c r="AD42" s="673">
        <v>8269205</v>
      </c>
      <c r="AE42" s="673"/>
      <c r="AF42" s="673"/>
      <c r="AG42" s="673"/>
      <c r="AH42" s="673"/>
      <c r="AI42" s="673"/>
      <c r="AJ42" s="673"/>
      <c r="AK42" s="673"/>
      <c r="AL42" s="674">
        <v>100</v>
      </c>
      <c r="AM42" s="654"/>
      <c r="AN42" s="654"/>
      <c r="AO42" s="675"/>
      <c r="AQ42" s="676" t="s">
        <v>432</v>
      </c>
      <c r="AR42" s="677"/>
      <c r="AS42" s="677"/>
      <c r="AT42" s="677"/>
      <c r="AU42" s="677"/>
      <c r="AV42" s="677"/>
      <c r="AW42" s="677"/>
      <c r="AX42" s="677"/>
      <c r="AY42" s="678"/>
      <c r="AZ42" s="669">
        <v>759957</v>
      </c>
      <c r="BA42" s="670"/>
      <c r="BB42" s="670"/>
      <c r="BC42" s="670"/>
      <c r="BD42" s="653"/>
      <c r="BE42" s="653"/>
      <c r="BF42" s="655"/>
      <c r="BG42" s="572"/>
      <c r="BH42" s="573"/>
      <c r="BI42" s="573"/>
      <c r="BJ42" s="573"/>
      <c r="BK42" s="573"/>
      <c r="BL42" s="23"/>
      <c r="BM42" s="621" t="s">
        <v>433</v>
      </c>
      <c r="BN42" s="621"/>
      <c r="BO42" s="621"/>
      <c r="BP42" s="621"/>
      <c r="BQ42" s="621"/>
      <c r="BR42" s="621"/>
      <c r="BS42" s="621"/>
      <c r="BT42" s="621"/>
      <c r="BU42" s="622"/>
      <c r="BV42" s="669">
        <v>335</v>
      </c>
      <c r="BW42" s="670"/>
      <c r="BX42" s="670"/>
      <c r="BY42" s="670"/>
      <c r="BZ42" s="670"/>
      <c r="CA42" s="670"/>
      <c r="CB42" s="679"/>
      <c r="CD42" s="611" t="s">
        <v>285</v>
      </c>
      <c r="CE42" s="612"/>
      <c r="CF42" s="612"/>
      <c r="CG42" s="612"/>
      <c r="CH42" s="612"/>
      <c r="CI42" s="612"/>
      <c r="CJ42" s="612"/>
      <c r="CK42" s="612"/>
      <c r="CL42" s="612"/>
      <c r="CM42" s="612"/>
      <c r="CN42" s="612"/>
      <c r="CO42" s="612"/>
      <c r="CP42" s="612"/>
      <c r="CQ42" s="613"/>
      <c r="CR42" s="606">
        <v>928051</v>
      </c>
      <c r="CS42" s="387"/>
      <c r="CT42" s="387"/>
      <c r="CU42" s="387"/>
      <c r="CV42" s="387"/>
      <c r="CW42" s="387"/>
      <c r="CX42" s="387"/>
      <c r="CY42" s="607"/>
      <c r="CZ42" s="614">
        <v>7.6</v>
      </c>
      <c r="DA42" s="393"/>
      <c r="DB42" s="393"/>
      <c r="DC42" s="619"/>
      <c r="DD42" s="617">
        <v>399012</v>
      </c>
      <c r="DE42" s="387"/>
      <c r="DF42" s="387"/>
      <c r="DG42" s="387"/>
      <c r="DH42" s="387"/>
      <c r="DI42" s="387"/>
      <c r="DJ42" s="387"/>
      <c r="DK42" s="607"/>
      <c r="DL42" s="663"/>
      <c r="DM42" s="664"/>
      <c r="DN42" s="664"/>
      <c r="DO42" s="664"/>
      <c r="DP42" s="664"/>
      <c r="DQ42" s="664"/>
      <c r="DR42" s="664"/>
      <c r="DS42" s="664"/>
      <c r="DT42" s="664"/>
      <c r="DU42" s="664"/>
      <c r="DV42" s="665"/>
      <c r="DW42" s="666"/>
      <c r="DX42" s="667"/>
      <c r="DY42" s="667"/>
      <c r="DZ42" s="667"/>
      <c r="EA42" s="667"/>
      <c r="EB42" s="667"/>
      <c r="EC42" s="668"/>
    </row>
    <row r="43" spans="2:133" ht="11.25" customHeight="1" x14ac:dyDescent="0.15">
      <c r="CD43" s="611" t="s">
        <v>82</v>
      </c>
      <c r="CE43" s="612"/>
      <c r="CF43" s="612"/>
      <c r="CG43" s="612"/>
      <c r="CH43" s="612"/>
      <c r="CI43" s="612"/>
      <c r="CJ43" s="612"/>
      <c r="CK43" s="612"/>
      <c r="CL43" s="612"/>
      <c r="CM43" s="612"/>
      <c r="CN43" s="612"/>
      <c r="CO43" s="612"/>
      <c r="CP43" s="612"/>
      <c r="CQ43" s="613"/>
      <c r="CR43" s="606" t="s">
        <v>207</v>
      </c>
      <c r="CS43" s="636"/>
      <c r="CT43" s="636"/>
      <c r="CU43" s="636"/>
      <c r="CV43" s="636"/>
      <c r="CW43" s="636"/>
      <c r="CX43" s="636"/>
      <c r="CY43" s="637"/>
      <c r="CZ43" s="614" t="s">
        <v>207</v>
      </c>
      <c r="DA43" s="638"/>
      <c r="DB43" s="638"/>
      <c r="DC43" s="639"/>
      <c r="DD43" s="617" t="s">
        <v>207</v>
      </c>
      <c r="DE43" s="636"/>
      <c r="DF43" s="636"/>
      <c r="DG43" s="636"/>
      <c r="DH43" s="636"/>
      <c r="DI43" s="636"/>
      <c r="DJ43" s="636"/>
      <c r="DK43" s="637"/>
      <c r="DL43" s="663"/>
      <c r="DM43" s="664"/>
      <c r="DN43" s="664"/>
      <c r="DO43" s="664"/>
      <c r="DP43" s="664"/>
      <c r="DQ43" s="664"/>
      <c r="DR43" s="664"/>
      <c r="DS43" s="664"/>
      <c r="DT43" s="664"/>
      <c r="DU43" s="664"/>
      <c r="DV43" s="665"/>
      <c r="DW43" s="666"/>
      <c r="DX43" s="667"/>
      <c r="DY43" s="667"/>
      <c r="DZ43" s="667"/>
      <c r="EA43" s="667"/>
      <c r="EB43" s="667"/>
      <c r="EC43" s="668"/>
    </row>
    <row r="44" spans="2:133" ht="11.25" customHeight="1" x14ac:dyDescent="0.15">
      <c r="CD44" s="577" t="s">
        <v>177</v>
      </c>
      <c r="CE44" s="499"/>
      <c r="CF44" s="611" t="s">
        <v>149</v>
      </c>
      <c r="CG44" s="612"/>
      <c r="CH44" s="612"/>
      <c r="CI44" s="612"/>
      <c r="CJ44" s="612"/>
      <c r="CK44" s="612"/>
      <c r="CL44" s="612"/>
      <c r="CM44" s="612"/>
      <c r="CN44" s="612"/>
      <c r="CO44" s="612"/>
      <c r="CP44" s="612"/>
      <c r="CQ44" s="613"/>
      <c r="CR44" s="606">
        <v>887345</v>
      </c>
      <c r="CS44" s="387"/>
      <c r="CT44" s="387"/>
      <c r="CU44" s="387"/>
      <c r="CV44" s="387"/>
      <c r="CW44" s="387"/>
      <c r="CX44" s="387"/>
      <c r="CY44" s="607"/>
      <c r="CZ44" s="614">
        <v>7.3</v>
      </c>
      <c r="DA44" s="393"/>
      <c r="DB44" s="393"/>
      <c r="DC44" s="619"/>
      <c r="DD44" s="617">
        <v>397118</v>
      </c>
      <c r="DE44" s="387"/>
      <c r="DF44" s="387"/>
      <c r="DG44" s="387"/>
      <c r="DH44" s="387"/>
      <c r="DI44" s="387"/>
      <c r="DJ44" s="387"/>
      <c r="DK44" s="607"/>
      <c r="DL44" s="663"/>
      <c r="DM44" s="664"/>
      <c r="DN44" s="664"/>
      <c r="DO44" s="664"/>
      <c r="DP44" s="664"/>
      <c r="DQ44" s="664"/>
      <c r="DR44" s="664"/>
      <c r="DS44" s="664"/>
      <c r="DT44" s="664"/>
      <c r="DU44" s="664"/>
      <c r="DV44" s="665"/>
      <c r="DW44" s="666"/>
      <c r="DX44" s="667"/>
      <c r="DY44" s="667"/>
      <c r="DZ44" s="667"/>
      <c r="EA44" s="667"/>
      <c r="EB44" s="667"/>
      <c r="EC44" s="668"/>
    </row>
    <row r="45" spans="2:133" ht="11.25" customHeight="1" x14ac:dyDescent="0.15">
      <c r="CD45" s="578"/>
      <c r="CE45" s="502"/>
      <c r="CF45" s="611" t="s">
        <v>434</v>
      </c>
      <c r="CG45" s="612"/>
      <c r="CH45" s="612"/>
      <c r="CI45" s="612"/>
      <c r="CJ45" s="612"/>
      <c r="CK45" s="612"/>
      <c r="CL45" s="612"/>
      <c r="CM45" s="612"/>
      <c r="CN45" s="612"/>
      <c r="CO45" s="612"/>
      <c r="CP45" s="612"/>
      <c r="CQ45" s="613"/>
      <c r="CR45" s="606">
        <v>197039</v>
      </c>
      <c r="CS45" s="636"/>
      <c r="CT45" s="636"/>
      <c r="CU45" s="636"/>
      <c r="CV45" s="636"/>
      <c r="CW45" s="636"/>
      <c r="CX45" s="636"/>
      <c r="CY45" s="637"/>
      <c r="CZ45" s="614">
        <v>1.6</v>
      </c>
      <c r="DA45" s="638"/>
      <c r="DB45" s="638"/>
      <c r="DC45" s="639"/>
      <c r="DD45" s="617">
        <v>9079</v>
      </c>
      <c r="DE45" s="636"/>
      <c r="DF45" s="636"/>
      <c r="DG45" s="636"/>
      <c r="DH45" s="636"/>
      <c r="DI45" s="636"/>
      <c r="DJ45" s="636"/>
      <c r="DK45" s="637"/>
      <c r="DL45" s="663"/>
      <c r="DM45" s="664"/>
      <c r="DN45" s="664"/>
      <c r="DO45" s="664"/>
      <c r="DP45" s="664"/>
      <c r="DQ45" s="664"/>
      <c r="DR45" s="664"/>
      <c r="DS45" s="664"/>
      <c r="DT45" s="664"/>
      <c r="DU45" s="664"/>
      <c r="DV45" s="665"/>
      <c r="DW45" s="666"/>
      <c r="DX45" s="667"/>
      <c r="DY45" s="667"/>
      <c r="DZ45" s="667"/>
      <c r="EA45" s="667"/>
      <c r="EB45" s="667"/>
      <c r="EC45" s="668"/>
    </row>
    <row r="46" spans="2:133" ht="11.25" customHeight="1" x14ac:dyDescent="0.15">
      <c r="B46" s="8" t="s">
        <v>17</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578"/>
      <c r="CE46" s="502"/>
      <c r="CF46" s="611" t="s">
        <v>435</v>
      </c>
      <c r="CG46" s="612"/>
      <c r="CH46" s="612"/>
      <c r="CI46" s="612"/>
      <c r="CJ46" s="612"/>
      <c r="CK46" s="612"/>
      <c r="CL46" s="612"/>
      <c r="CM46" s="612"/>
      <c r="CN46" s="612"/>
      <c r="CO46" s="612"/>
      <c r="CP46" s="612"/>
      <c r="CQ46" s="613"/>
      <c r="CR46" s="606">
        <v>690306</v>
      </c>
      <c r="CS46" s="387"/>
      <c r="CT46" s="387"/>
      <c r="CU46" s="387"/>
      <c r="CV46" s="387"/>
      <c r="CW46" s="387"/>
      <c r="CX46" s="387"/>
      <c r="CY46" s="607"/>
      <c r="CZ46" s="614">
        <v>5.7</v>
      </c>
      <c r="DA46" s="393"/>
      <c r="DB46" s="393"/>
      <c r="DC46" s="619"/>
      <c r="DD46" s="617">
        <v>388039</v>
      </c>
      <c r="DE46" s="387"/>
      <c r="DF46" s="387"/>
      <c r="DG46" s="387"/>
      <c r="DH46" s="387"/>
      <c r="DI46" s="387"/>
      <c r="DJ46" s="387"/>
      <c r="DK46" s="607"/>
      <c r="DL46" s="663"/>
      <c r="DM46" s="664"/>
      <c r="DN46" s="664"/>
      <c r="DO46" s="664"/>
      <c r="DP46" s="664"/>
      <c r="DQ46" s="664"/>
      <c r="DR46" s="664"/>
      <c r="DS46" s="664"/>
      <c r="DT46" s="664"/>
      <c r="DU46" s="664"/>
      <c r="DV46" s="665"/>
      <c r="DW46" s="666"/>
      <c r="DX46" s="667"/>
      <c r="DY46" s="667"/>
      <c r="DZ46" s="667"/>
      <c r="EA46" s="667"/>
      <c r="EB46" s="667"/>
      <c r="EC46" s="668"/>
    </row>
    <row r="47" spans="2:133" ht="11.25" customHeight="1" x14ac:dyDescent="0.15">
      <c r="B47" s="44" t="s">
        <v>408</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578"/>
      <c r="CE47" s="502"/>
      <c r="CF47" s="611" t="s">
        <v>437</v>
      </c>
      <c r="CG47" s="612"/>
      <c r="CH47" s="612"/>
      <c r="CI47" s="612"/>
      <c r="CJ47" s="612"/>
      <c r="CK47" s="612"/>
      <c r="CL47" s="612"/>
      <c r="CM47" s="612"/>
      <c r="CN47" s="612"/>
      <c r="CO47" s="612"/>
      <c r="CP47" s="612"/>
      <c r="CQ47" s="613"/>
      <c r="CR47" s="606">
        <v>40706</v>
      </c>
      <c r="CS47" s="636"/>
      <c r="CT47" s="636"/>
      <c r="CU47" s="636"/>
      <c r="CV47" s="636"/>
      <c r="CW47" s="636"/>
      <c r="CX47" s="636"/>
      <c r="CY47" s="637"/>
      <c r="CZ47" s="614">
        <v>0.3</v>
      </c>
      <c r="DA47" s="638"/>
      <c r="DB47" s="638"/>
      <c r="DC47" s="639"/>
      <c r="DD47" s="617">
        <v>1894</v>
      </c>
      <c r="DE47" s="636"/>
      <c r="DF47" s="636"/>
      <c r="DG47" s="636"/>
      <c r="DH47" s="636"/>
      <c r="DI47" s="636"/>
      <c r="DJ47" s="636"/>
      <c r="DK47" s="637"/>
      <c r="DL47" s="663"/>
      <c r="DM47" s="664"/>
      <c r="DN47" s="664"/>
      <c r="DO47" s="664"/>
      <c r="DP47" s="664"/>
      <c r="DQ47" s="664"/>
      <c r="DR47" s="664"/>
      <c r="DS47" s="664"/>
      <c r="DT47" s="664"/>
      <c r="DU47" s="664"/>
      <c r="DV47" s="665"/>
      <c r="DW47" s="666"/>
      <c r="DX47" s="667"/>
      <c r="DY47" s="667"/>
      <c r="DZ47" s="667"/>
      <c r="EA47" s="667"/>
      <c r="EB47" s="667"/>
      <c r="EC47" s="668"/>
    </row>
    <row r="48" spans="2:133" x14ac:dyDescent="0.15">
      <c r="B48" s="45" t="s">
        <v>272</v>
      </c>
      <c r="CD48" s="579"/>
      <c r="CE48" s="581"/>
      <c r="CF48" s="611" t="s">
        <v>438</v>
      </c>
      <c r="CG48" s="612"/>
      <c r="CH48" s="612"/>
      <c r="CI48" s="612"/>
      <c r="CJ48" s="612"/>
      <c r="CK48" s="612"/>
      <c r="CL48" s="612"/>
      <c r="CM48" s="612"/>
      <c r="CN48" s="612"/>
      <c r="CO48" s="612"/>
      <c r="CP48" s="612"/>
      <c r="CQ48" s="613"/>
      <c r="CR48" s="606" t="s">
        <v>207</v>
      </c>
      <c r="CS48" s="387"/>
      <c r="CT48" s="387"/>
      <c r="CU48" s="387"/>
      <c r="CV48" s="387"/>
      <c r="CW48" s="387"/>
      <c r="CX48" s="387"/>
      <c r="CY48" s="607"/>
      <c r="CZ48" s="614" t="s">
        <v>207</v>
      </c>
      <c r="DA48" s="393"/>
      <c r="DB48" s="393"/>
      <c r="DC48" s="619"/>
      <c r="DD48" s="617" t="s">
        <v>207</v>
      </c>
      <c r="DE48" s="387"/>
      <c r="DF48" s="387"/>
      <c r="DG48" s="387"/>
      <c r="DH48" s="387"/>
      <c r="DI48" s="387"/>
      <c r="DJ48" s="387"/>
      <c r="DK48" s="607"/>
      <c r="DL48" s="663"/>
      <c r="DM48" s="664"/>
      <c r="DN48" s="664"/>
      <c r="DO48" s="664"/>
      <c r="DP48" s="664"/>
      <c r="DQ48" s="664"/>
      <c r="DR48" s="664"/>
      <c r="DS48" s="664"/>
      <c r="DT48" s="664"/>
      <c r="DU48" s="664"/>
      <c r="DV48" s="665"/>
      <c r="DW48" s="666"/>
      <c r="DX48" s="667"/>
      <c r="DY48" s="667"/>
      <c r="DZ48" s="667"/>
      <c r="EA48" s="667"/>
      <c r="EB48" s="667"/>
      <c r="EC48" s="668"/>
    </row>
    <row r="49" spans="82:133" ht="11.25" customHeight="1" x14ac:dyDescent="0.15">
      <c r="CD49" s="620" t="s">
        <v>198</v>
      </c>
      <c r="CE49" s="621"/>
      <c r="CF49" s="621"/>
      <c r="CG49" s="621"/>
      <c r="CH49" s="621"/>
      <c r="CI49" s="621"/>
      <c r="CJ49" s="621"/>
      <c r="CK49" s="621"/>
      <c r="CL49" s="621"/>
      <c r="CM49" s="621"/>
      <c r="CN49" s="621"/>
      <c r="CO49" s="621"/>
      <c r="CP49" s="621"/>
      <c r="CQ49" s="622"/>
      <c r="CR49" s="669">
        <v>12189891</v>
      </c>
      <c r="CS49" s="653"/>
      <c r="CT49" s="653"/>
      <c r="CU49" s="653"/>
      <c r="CV49" s="653"/>
      <c r="CW49" s="653"/>
      <c r="CX49" s="653"/>
      <c r="CY49" s="680"/>
      <c r="CZ49" s="674">
        <v>100</v>
      </c>
      <c r="DA49" s="681"/>
      <c r="DB49" s="681"/>
      <c r="DC49" s="682"/>
      <c r="DD49" s="683">
        <v>9344072</v>
      </c>
      <c r="DE49" s="653"/>
      <c r="DF49" s="653"/>
      <c r="DG49" s="653"/>
      <c r="DH49" s="653"/>
      <c r="DI49" s="653"/>
      <c r="DJ49" s="653"/>
      <c r="DK49" s="680"/>
      <c r="DL49" s="684"/>
      <c r="DM49" s="685"/>
      <c r="DN49" s="685"/>
      <c r="DO49" s="685"/>
      <c r="DP49" s="685"/>
      <c r="DQ49" s="685"/>
      <c r="DR49" s="685"/>
      <c r="DS49" s="685"/>
      <c r="DT49" s="685"/>
      <c r="DU49" s="685"/>
      <c r="DV49" s="686"/>
      <c r="DW49" s="687"/>
      <c r="DX49" s="688"/>
      <c r="DY49" s="688"/>
      <c r="DZ49" s="688"/>
      <c r="EA49" s="688"/>
      <c r="EB49" s="688"/>
      <c r="EC49" s="689"/>
    </row>
  </sheetData>
  <sheetProtection algorithmName="SHA-512" hashValue="WUJ8G/ooBeF8kg2bI0nu20Xu9w9vwfJm/HHZmv47k+5O85epm0dkGqRr/HX8QWS8KuBY+5/Db1FV202dJOT8og==" saltValue="FvZljEAvzhthohRtjHVNPQ==" spinCount="100000" sheet="1" objects="1" scenarios="1"/>
  <mergeCells count="60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CF44:CQ44"/>
    <mergeCell ref="CR44:CY44"/>
    <mergeCell ref="CZ44:DC44"/>
    <mergeCell ref="DD44:DK44"/>
    <mergeCell ref="DL44:DV44"/>
    <mergeCell ref="DW44:EC44"/>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305</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734" t="s">
        <v>110</v>
      </c>
      <c r="DK2" s="735"/>
      <c r="DL2" s="735"/>
      <c r="DM2" s="735"/>
      <c r="DN2" s="735"/>
      <c r="DO2" s="736"/>
      <c r="DP2" s="69"/>
      <c r="DQ2" s="734" t="s">
        <v>310</v>
      </c>
      <c r="DR2" s="735"/>
      <c r="DS2" s="735"/>
      <c r="DT2" s="735"/>
      <c r="DU2" s="735"/>
      <c r="DV2" s="735"/>
      <c r="DW2" s="735"/>
      <c r="DX2" s="735"/>
      <c r="DY2" s="735"/>
      <c r="DZ2" s="736"/>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737" t="s">
        <v>211</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63"/>
      <c r="BA4" s="63"/>
      <c r="BB4" s="63"/>
      <c r="BC4" s="63"/>
      <c r="BD4" s="63"/>
      <c r="BE4" s="81"/>
      <c r="BF4" s="81"/>
      <c r="BG4" s="81"/>
      <c r="BH4" s="81"/>
      <c r="BI4" s="81"/>
      <c r="BJ4" s="81"/>
      <c r="BK4" s="81"/>
      <c r="BL4" s="81"/>
      <c r="BM4" s="81"/>
      <c r="BN4" s="81"/>
      <c r="BO4" s="81"/>
      <c r="BP4" s="81"/>
      <c r="BQ4" s="63" t="s">
        <v>439</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706" t="s">
        <v>440</v>
      </c>
      <c r="B5" s="707"/>
      <c r="C5" s="707"/>
      <c r="D5" s="707"/>
      <c r="E5" s="707"/>
      <c r="F5" s="707"/>
      <c r="G5" s="707"/>
      <c r="H5" s="707"/>
      <c r="I5" s="707"/>
      <c r="J5" s="707"/>
      <c r="K5" s="707"/>
      <c r="L5" s="707"/>
      <c r="M5" s="707"/>
      <c r="N5" s="707"/>
      <c r="O5" s="707"/>
      <c r="P5" s="708"/>
      <c r="Q5" s="700" t="s">
        <v>188</v>
      </c>
      <c r="R5" s="701"/>
      <c r="S5" s="701"/>
      <c r="T5" s="701"/>
      <c r="U5" s="712"/>
      <c r="V5" s="700" t="s">
        <v>441</v>
      </c>
      <c r="W5" s="701"/>
      <c r="X5" s="701"/>
      <c r="Y5" s="701"/>
      <c r="Z5" s="712"/>
      <c r="AA5" s="700" t="s">
        <v>442</v>
      </c>
      <c r="AB5" s="701"/>
      <c r="AC5" s="701"/>
      <c r="AD5" s="701"/>
      <c r="AE5" s="701"/>
      <c r="AF5" s="969" t="s">
        <v>183</v>
      </c>
      <c r="AG5" s="701"/>
      <c r="AH5" s="701"/>
      <c r="AI5" s="701"/>
      <c r="AJ5" s="702"/>
      <c r="AK5" s="701" t="s">
        <v>443</v>
      </c>
      <c r="AL5" s="701"/>
      <c r="AM5" s="701"/>
      <c r="AN5" s="701"/>
      <c r="AO5" s="712"/>
      <c r="AP5" s="700" t="s">
        <v>131</v>
      </c>
      <c r="AQ5" s="701"/>
      <c r="AR5" s="701"/>
      <c r="AS5" s="701"/>
      <c r="AT5" s="712"/>
      <c r="AU5" s="700" t="s">
        <v>444</v>
      </c>
      <c r="AV5" s="701"/>
      <c r="AW5" s="701"/>
      <c r="AX5" s="701"/>
      <c r="AY5" s="702"/>
      <c r="AZ5" s="72"/>
      <c r="BA5" s="72"/>
      <c r="BB5" s="72"/>
      <c r="BC5" s="72"/>
      <c r="BD5" s="72"/>
      <c r="BE5" s="84"/>
      <c r="BF5" s="84"/>
      <c r="BG5" s="84"/>
      <c r="BH5" s="84"/>
      <c r="BI5" s="84"/>
      <c r="BJ5" s="84"/>
      <c r="BK5" s="84"/>
      <c r="BL5" s="84"/>
      <c r="BM5" s="84"/>
      <c r="BN5" s="84"/>
      <c r="BO5" s="84"/>
      <c r="BP5" s="84"/>
      <c r="BQ5" s="706" t="s">
        <v>445</v>
      </c>
      <c r="BR5" s="707"/>
      <c r="BS5" s="707"/>
      <c r="BT5" s="707"/>
      <c r="BU5" s="707"/>
      <c r="BV5" s="707"/>
      <c r="BW5" s="707"/>
      <c r="BX5" s="707"/>
      <c r="BY5" s="707"/>
      <c r="BZ5" s="707"/>
      <c r="CA5" s="707"/>
      <c r="CB5" s="707"/>
      <c r="CC5" s="707"/>
      <c r="CD5" s="707"/>
      <c r="CE5" s="707"/>
      <c r="CF5" s="707"/>
      <c r="CG5" s="708"/>
      <c r="CH5" s="700" t="s">
        <v>374</v>
      </c>
      <c r="CI5" s="701"/>
      <c r="CJ5" s="701"/>
      <c r="CK5" s="701"/>
      <c r="CL5" s="712"/>
      <c r="CM5" s="700" t="s">
        <v>327</v>
      </c>
      <c r="CN5" s="701"/>
      <c r="CO5" s="701"/>
      <c r="CP5" s="701"/>
      <c r="CQ5" s="712"/>
      <c r="CR5" s="700" t="s">
        <v>251</v>
      </c>
      <c r="CS5" s="701"/>
      <c r="CT5" s="701"/>
      <c r="CU5" s="701"/>
      <c r="CV5" s="712"/>
      <c r="CW5" s="700" t="s">
        <v>53</v>
      </c>
      <c r="CX5" s="701"/>
      <c r="CY5" s="701"/>
      <c r="CZ5" s="701"/>
      <c r="DA5" s="712"/>
      <c r="DB5" s="700" t="s">
        <v>420</v>
      </c>
      <c r="DC5" s="701"/>
      <c r="DD5" s="701"/>
      <c r="DE5" s="701"/>
      <c r="DF5" s="712"/>
      <c r="DG5" s="714" t="s">
        <v>249</v>
      </c>
      <c r="DH5" s="715"/>
      <c r="DI5" s="715"/>
      <c r="DJ5" s="715"/>
      <c r="DK5" s="716"/>
      <c r="DL5" s="714" t="s">
        <v>446</v>
      </c>
      <c r="DM5" s="715"/>
      <c r="DN5" s="715"/>
      <c r="DO5" s="715"/>
      <c r="DP5" s="716"/>
      <c r="DQ5" s="700" t="s">
        <v>448</v>
      </c>
      <c r="DR5" s="701"/>
      <c r="DS5" s="701"/>
      <c r="DT5" s="701"/>
      <c r="DU5" s="712"/>
      <c r="DV5" s="700" t="s">
        <v>444</v>
      </c>
      <c r="DW5" s="701"/>
      <c r="DX5" s="701"/>
      <c r="DY5" s="701"/>
      <c r="DZ5" s="702"/>
      <c r="EA5" s="81"/>
    </row>
    <row r="6" spans="1:131" s="53" customFormat="1" ht="26.25" customHeight="1" x14ac:dyDescent="0.15">
      <c r="A6" s="709"/>
      <c r="B6" s="710"/>
      <c r="C6" s="710"/>
      <c r="D6" s="710"/>
      <c r="E6" s="710"/>
      <c r="F6" s="710"/>
      <c r="G6" s="710"/>
      <c r="H6" s="710"/>
      <c r="I6" s="710"/>
      <c r="J6" s="710"/>
      <c r="K6" s="710"/>
      <c r="L6" s="710"/>
      <c r="M6" s="710"/>
      <c r="N6" s="710"/>
      <c r="O6" s="710"/>
      <c r="P6" s="711"/>
      <c r="Q6" s="703"/>
      <c r="R6" s="704"/>
      <c r="S6" s="704"/>
      <c r="T6" s="704"/>
      <c r="U6" s="713"/>
      <c r="V6" s="703"/>
      <c r="W6" s="704"/>
      <c r="X6" s="704"/>
      <c r="Y6" s="704"/>
      <c r="Z6" s="713"/>
      <c r="AA6" s="703"/>
      <c r="AB6" s="704"/>
      <c r="AC6" s="704"/>
      <c r="AD6" s="704"/>
      <c r="AE6" s="704"/>
      <c r="AF6" s="970"/>
      <c r="AG6" s="704"/>
      <c r="AH6" s="704"/>
      <c r="AI6" s="704"/>
      <c r="AJ6" s="705"/>
      <c r="AK6" s="704"/>
      <c r="AL6" s="704"/>
      <c r="AM6" s="704"/>
      <c r="AN6" s="704"/>
      <c r="AO6" s="713"/>
      <c r="AP6" s="703"/>
      <c r="AQ6" s="704"/>
      <c r="AR6" s="704"/>
      <c r="AS6" s="704"/>
      <c r="AT6" s="713"/>
      <c r="AU6" s="703"/>
      <c r="AV6" s="704"/>
      <c r="AW6" s="704"/>
      <c r="AX6" s="704"/>
      <c r="AY6" s="705"/>
      <c r="AZ6" s="63"/>
      <c r="BA6" s="63"/>
      <c r="BB6" s="63"/>
      <c r="BC6" s="63"/>
      <c r="BD6" s="63"/>
      <c r="BE6" s="81"/>
      <c r="BF6" s="81"/>
      <c r="BG6" s="81"/>
      <c r="BH6" s="81"/>
      <c r="BI6" s="81"/>
      <c r="BJ6" s="81"/>
      <c r="BK6" s="81"/>
      <c r="BL6" s="81"/>
      <c r="BM6" s="81"/>
      <c r="BN6" s="81"/>
      <c r="BO6" s="81"/>
      <c r="BP6" s="81"/>
      <c r="BQ6" s="709"/>
      <c r="BR6" s="710"/>
      <c r="BS6" s="710"/>
      <c r="BT6" s="710"/>
      <c r="BU6" s="710"/>
      <c r="BV6" s="710"/>
      <c r="BW6" s="710"/>
      <c r="BX6" s="710"/>
      <c r="BY6" s="710"/>
      <c r="BZ6" s="710"/>
      <c r="CA6" s="710"/>
      <c r="CB6" s="710"/>
      <c r="CC6" s="710"/>
      <c r="CD6" s="710"/>
      <c r="CE6" s="710"/>
      <c r="CF6" s="710"/>
      <c r="CG6" s="711"/>
      <c r="CH6" s="703"/>
      <c r="CI6" s="704"/>
      <c r="CJ6" s="704"/>
      <c r="CK6" s="704"/>
      <c r="CL6" s="713"/>
      <c r="CM6" s="703"/>
      <c r="CN6" s="704"/>
      <c r="CO6" s="704"/>
      <c r="CP6" s="704"/>
      <c r="CQ6" s="713"/>
      <c r="CR6" s="703"/>
      <c r="CS6" s="704"/>
      <c r="CT6" s="704"/>
      <c r="CU6" s="704"/>
      <c r="CV6" s="713"/>
      <c r="CW6" s="703"/>
      <c r="CX6" s="704"/>
      <c r="CY6" s="704"/>
      <c r="CZ6" s="704"/>
      <c r="DA6" s="713"/>
      <c r="DB6" s="703"/>
      <c r="DC6" s="704"/>
      <c r="DD6" s="704"/>
      <c r="DE6" s="704"/>
      <c r="DF6" s="713"/>
      <c r="DG6" s="717"/>
      <c r="DH6" s="718"/>
      <c r="DI6" s="718"/>
      <c r="DJ6" s="718"/>
      <c r="DK6" s="719"/>
      <c r="DL6" s="717"/>
      <c r="DM6" s="718"/>
      <c r="DN6" s="718"/>
      <c r="DO6" s="718"/>
      <c r="DP6" s="719"/>
      <c r="DQ6" s="703"/>
      <c r="DR6" s="704"/>
      <c r="DS6" s="704"/>
      <c r="DT6" s="704"/>
      <c r="DU6" s="713"/>
      <c r="DV6" s="703"/>
      <c r="DW6" s="704"/>
      <c r="DX6" s="704"/>
      <c r="DY6" s="704"/>
      <c r="DZ6" s="705"/>
      <c r="EA6" s="81"/>
    </row>
    <row r="7" spans="1:131" s="53" customFormat="1" ht="26.25" customHeight="1" x14ac:dyDescent="0.15">
      <c r="A7" s="58">
        <v>1</v>
      </c>
      <c r="B7" s="697" t="s">
        <v>450</v>
      </c>
      <c r="C7" s="698"/>
      <c r="D7" s="698"/>
      <c r="E7" s="698"/>
      <c r="F7" s="698"/>
      <c r="G7" s="698"/>
      <c r="H7" s="698"/>
      <c r="I7" s="698"/>
      <c r="J7" s="698"/>
      <c r="K7" s="698"/>
      <c r="L7" s="698"/>
      <c r="M7" s="698"/>
      <c r="N7" s="698"/>
      <c r="O7" s="698"/>
      <c r="P7" s="738"/>
      <c r="Q7" s="739">
        <v>12867</v>
      </c>
      <c r="R7" s="740"/>
      <c r="S7" s="740"/>
      <c r="T7" s="740"/>
      <c r="U7" s="740"/>
      <c r="V7" s="740">
        <v>12657</v>
      </c>
      <c r="W7" s="740"/>
      <c r="X7" s="740"/>
      <c r="Y7" s="740"/>
      <c r="Z7" s="740"/>
      <c r="AA7" s="740">
        <v>210</v>
      </c>
      <c r="AB7" s="740"/>
      <c r="AC7" s="740"/>
      <c r="AD7" s="740"/>
      <c r="AE7" s="741"/>
      <c r="AF7" s="742">
        <v>98</v>
      </c>
      <c r="AG7" s="743"/>
      <c r="AH7" s="743"/>
      <c r="AI7" s="743"/>
      <c r="AJ7" s="744"/>
      <c r="AK7" s="745">
        <v>129</v>
      </c>
      <c r="AL7" s="740"/>
      <c r="AM7" s="740"/>
      <c r="AN7" s="740"/>
      <c r="AO7" s="740"/>
      <c r="AP7" s="740">
        <v>15375</v>
      </c>
      <c r="AQ7" s="740"/>
      <c r="AR7" s="740"/>
      <c r="AS7" s="740"/>
      <c r="AT7" s="740"/>
      <c r="AU7" s="746"/>
      <c r="AV7" s="746"/>
      <c r="AW7" s="746"/>
      <c r="AX7" s="746"/>
      <c r="AY7" s="747"/>
      <c r="AZ7" s="63"/>
      <c r="BA7" s="63"/>
      <c r="BB7" s="63"/>
      <c r="BC7" s="63"/>
      <c r="BD7" s="63"/>
      <c r="BE7" s="81"/>
      <c r="BF7" s="81"/>
      <c r="BG7" s="81"/>
      <c r="BH7" s="81"/>
      <c r="BI7" s="81"/>
      <c r="BJ7" s="81"/>
      <c r="BK7" s="81"/>
      <c r="BL7" s="81"/>
      <c r="BM7" s="81"/>
      <c r="BN7" s="81"/>
      <c r="BO7" s="81"/>
      <c r="BP7" s="81"/>
      <c r="BQ7" s="58">
        <v>1</v>
      </c>
      <c r="BR7" s="86" t="s">
        <v>536</v>
      </c>
      <c r="BS7" s="697" t="s">
        <v>278</v>
      </c>
      <c r="BT7" s="698"/>
      <c r="BU7" s="698"/>
      <c r="BV7" s="698"/>
      <c r="BW7" s="698"/>
      <c r="BX7" s="698"/>
      <c r="BY7" s="698"/>
      <c r="BZ7" s="698"/>
      <c r="CA7" s="698"/>
      <c r="CB7" s="698"/>
      <c r="CC7" s="698"/>
      <c r="CD7" s="698"/>
      <c r="CE7" s="698"/>
      <c r="CF7" s="698"/>
      <c r="CG7" s="738"/>
      <c r="CH7" s="694">
        <v>-2</v>
      </c>
      <c r="CI7" s="695"/>
      <c r="CJ7" s="695"/>
      <c r="CK7" s="695"/>
      <c r="CL7" s="696"/>
      <c r="CM7" s="694">
        <v>45</v>
      </c>
      <c r="CN7" s="695"/>
      <c r="CO7" s="695"/>
      <c r="CP7" s="695"/>
      <c r="CQ7" s="696"/>
      <c r="CR7" s="694">
        <v>3</v>
      </c>
      <c r="CS7" s="695"/>
      <c r="CT7" s="695"/>
      <c r="CU7" s="695"/>
      <c r="CV7" s="696"/>
      <c r="CW7" s="694">
        <v>0</v>
      </c>
      <c r="CX7" s="695"/>
      <c r="CY7" s="695"/>
      <c r="CZ7" s="695"/>
      <c r="DA7" s="696"/>
      <c r="DB7" s="694">
        <v>0</v>
      </c>
      <c r="DC7" s="695"/>
      <c r="DD7" s="695"/>
      <c r="DE7" s="695"/>
      <c r="DF7" s="696"/>
      <c r="DG7" s="694">
        <v>38</v>
      </c>
      <c r="DH7" s="695"/>
      <c r="DI7" s="695"/>
      <c r="DJ7" s="695"/>
      <c r="DK7" s="696"/>
      <c r="DL7" s="694">
        <v>0</v>
      </c>
      <c r="DM7" s="695"/>
      <c r="DN7" s="695"/>
      <c r="DO7" s="695"/>
      <c r="DP7" s="696"/>
      <c r="DQ7" s="694" t="s">
        <v>207</v>
      </c>
      <c r="DR7" s="695"/>
      <c r="DS7" s="695"/>
      <c r="DT7" s="695"/>
      <c r="DU7" s="696"/>
      <c r="DV7" s="697"/>
      <c r="DW7" s="698"/>
      <c r="DX7" s="698"/>
      <c r="DY7" s="698"/>
      <c r="DZ7" s="699"/>
      <c r="EA7" s="81"/>
    </row>
    <row r="8" spans="1:131" s="53" customFormat="1" ht="26.25" customHeight="1" x14ac:dyDescent="0.15">
      <c r="A8" s="59">
        <v>2</v>
      </c>
      <c r="B8" s="729"/>
      <c r="C8" s="730"/>
      <c r="D8" s="730"/>
      <c r="E8" s="730"/>
      <c r="F8" s="730"/>
      <c r="G8" s="730"/>
      <c r="H8" s="730"/>
      <c r="I8" s="730"/>
      <c r="J8" s="730"/>
      <c r="K8" s="730"/>
      <c r="L8" s="730"/>
      <c r="M8" s="730"/>
      <c r="N8" s="730"/>
      <c r="O8" s="730"/>
      <c r="P8" s="731"/>
      <c r="Q8" s="720"/>
      <c r="R8" s="721"/>
      <c r="S8" s="721"/>
      <c r="T8" s="721"/>
      <c r="U8" s="721"/>
      <c r="V8" s="721"/>
      <c r="W8" s="721"/>
      <c r="X8" s="721"/>
      <c r="Y8" s="721"/>
      <c r="Z8" s="721"/>
      <c r="AA8" s="721"/>
      <c r="AB8" s="721"/>
      <c r="AC8" s="721"/>
      <c r="AD8" s="721"/>
      <c r="AE8" s="722"/>
      <c r="AF8" s="723"/>
      <c r="AG8" s="724"/>
      <c r="AH8" s="724"/>
      <c r="AI8" s="724"/>
      <c r="AJ8" s="725"/>
      <c r="AK8" s="726"/>
      <c r="AL8" s="721"/>
      <c r="AM8" s="721"/>
      <c r="AN8" s="721"/>
      <c r="AO8" s="721"/>
      <c r="AP8" s="721"/>
      <c r="AQ8" s="721"/>
      <c r="AR8" s="721"/>
      <c r="AS8" s="721"/>
      <c r="AT8" s="721"/>
      <c r="AU8" s="727"/>
      <c r="AV8" s="727"/>
      <c r="AW8" s="727"/>
      <c r="AX8" s="727"/>
      <c r="AY8" s="728"/>
      <c r="AZ8" s="63"/>
      <c r="BA8" s="63"/>
      <c r="BB8" s="63"/>
      <c r="BC8" s="63"/>
      <c r="BD8" s="63"/>
      <c r="BE8" s="81"/>
      <c r="BF8" s="81"/>
      <c r="BG8" s="81"/>
      <c r="BH8" s="81"/>
      <c r="BI8" s="81"/>
      <c r="BJ8" s="81"/>
      <c r="BK8" s="81"/>
      <c r="BL8" s="81"/>
      <c r="BM8" s="81"/>
      <c r="BN8" s="81"/>
      <c r="BO8" s="81"/>
      <c r="BP8" s="81"/>
      <c r="BQ8" s="59">
        <v>2</v>
      </c>
      <c r="BR8" s="87"/>
      <c r="BS8" s="729"/>
      <c r="BT8" s="730"/>
      <c r="BU8" s="730"/>
      <c r="BV8" s="730"/>
      <c r="BW8" s="730"/>
      <c r="BX8" s="730"/>
      <c r="BY8" s="730"/>
      <c r="BZ8" s="730"/>
      <c r="CA8" s="730"/>
      <c r="CB8" s="730"/>
      <c r="CC8" s="730"/>
      <c r="CD8" s="730"/>
      <c r="CE8" s="730"/>
      <c r="CF8" s="730"/>
      <c r="CG8" s="731"/>
      <c r="CH8" s="732"/>
      <c r="CI8" s="724"/>
      <c r="CJ8" s="724"/>
      <c r="CK8" s="724"/>
      <c r="CL8" s="733"/>
      <c r="CM8" s="732"/>
      <c r="CN8" s="724"/>
      <c r="CO8" s="724"/>
      <c r="CP8" s="724"/>
      <c r="CQ8" s="733"/>
      <c r="CR8" s="732"/>
      <c r="CS8" s="724"/>
      <c r="CT8" s="724"/>
      <c r="CU8" s="724"/>
      <c r="CV8" s="733"/>
      <c r="CW8" s="732"/>
      <c r="CX8" s="724"/>
      <c r="CY8" s="724"/>
      <c r="CZ8" s="724"/>
      <c r="DA8" s="733"/>
      <c r="DB8" s="732"/>
      <c r="DC8" s="724"/>
      <c r="DD8" s="724"/>
      <c r="DE8" s="724"/>
      <c r="DF8" s="733"/>
      <c r="DG8" s="732"/>
      <c r="DH8" s="724"/>
      <c r="DI8" s="724"/>
      <c r="DJ8" s="724"/>
      <c r="DK8" s="733"/>
      <c r="DL8" s="732"/>
      <c r="DM8" s="724"/>
      <c r="DN8" s="724"/>
      <c r="DO8" s="724"/>
      <c r="DP8" s="733"/>
      <c r="DQ8" s="732"/>
      <c r="DR8" s="724"/>
      <c r="DS8" s="724"/>
      <c r="DT8" s="724"/>
      <c r="DU8" s="733"/>
      <c r="DV8" s="729"/>
      <c r="DW8" s="730"/>
      <c r="DX8" s="730"/>
      <c r="DY8" s="730"/>
      <c r="DZ8" s="748"/>
      <c r="EA8" s="81"/>
    </row>
    <row r="9" spans="1:131" s="53" customFormat="1" ht="26.25" customHeight="1" x14ac:dyDescent="0.15">
      <c r="A9" s="59">
        <v>3</v>
      </c>
      <c r="B9" s="729"/>
      <c r="C9" s="730"/>
      <c r="D9" s="730"/>
      <c r="E9" s="730"/>
      <c r="F9" s="730"/>
      <c r="G9" s="730"/>
      <c r="H9" s="730"/>
      <c r="I9" s="730"/>
      <c r="J9" s="730"/>
      <c r="K9" s="730"/>
      <c r="L9" s="730"/>
      <c r="M9" s="730"/>
      <c r="N9" s="730"/>
      <c r="O9" s="730"/>
      <c r="P9" s="731"/>
      <c r="Q9" s="720"/>
      <c r="R9" s="721"/>
      <c r="S9" s="721"/>
      <c r="T9" s="721"/>
      <c r="U9" s="721"/>
      <c r="V9" s="721"/>
      <c r="W9" s="721"/>
      <c r="X9" s="721"/>
      <c r="Y9" s="721"/>
      <c r="Z9" s="721"/>
      <c r="AA9" s="721"/>
      <c r="AB9" s="721"/>
      <c r="AC9" s="721"/>
      <c r="AD9" s="721"/>
      <c r="AE9" s="722"/>
      <c r="AF9" s="723"/>
      <c r="AG9" s="724"/>
      <c r="AH9" s="724"/>
      <c r="AI9" s="724"/>
      <c r="AJ9" s="725"/>
      <c r="AK9" s="726"/>
      <c r="AL9" s="721"/>
      <c r="AM9" s="721"/>
      <c r="AN9" s="721"/>
      <c r="AO9" s="721"/>
      <c r="AP9" s="721"/>
      <c r="AQ9" s="721"/>
      <c r="AR9" s="721"/>
      <c r="AS9" s="721"/>
      <c r="AT9" s="721"/>
      <c r="AU9" s="727"/>
      <c r="AV9" s="727"/>
      <c r="AW9" s="727"/>
      <c r="AX9" s="727"/>
      <c r="AY9" s="728"/>
      <c r="AZ9" s="63"/>
      <c r="BA9" s="63"/>
      <c r="BB9" s="63"/>
      <c r="BC9" s="63"/>
      <c r="BD9" s="63"/>
      <c r="BE9" s="81"/>
      <c r="BF9" s="81"/>
      <c r="BG9" s="81"/>
      <c r="BH9" s="81"/>
      <c r="BI9" s="81"/>
      <c r="BJ9" s="81"/>
      <c r="BK9" s="81"/>
      <c r="BL9" s="81"/>
      <c r="BM9" s="81"/>
      <c r="BN9" s="81"/>
      <c r="BO9" s="81"/>
      <c r="BP9" s="81"/>
      <c r="BQ9" s="59">
        <v>3</v>
      </c>
      <c r="BR9" s="87"/>
      <c r="BS9" s="729"/>
      <c r="BT9" s="730"/>
      <c r="BU9" s="730"/>
      <c r="BV9" s="730"/>
      <c r="BW9" s="730"/>
      <c r="BX9" s="730"/>
      <c r="BY9" s="730"/>
      <c r="BZ9" s="730"/>
      <c r="CA9" s="730"/>
      <c r="CB9" s="730"/>
      <c r="CC9" s="730"/>
      <c r="CD9" s="730"/>
      <c r="CE9" s="730"/>
      <c r="CF9" s="730"/>
      <c r="CG9" s="731"/>
      <c r="CH9" s="732"/>
      <c r="CI9" s="724"/>
      <c r="CJ9" s="724"/>
      <c r="CK9" s="724"/>
      <c r="CL9" s="733"/>
      <c r="CM9" s="732"/>
      <c r="CN9" s="724"/>
      <c r="CO9" s="724"/>
      <c r="CP9" s="724"/>
      <c r="CQ9" s="733"/>
      <c r="CR9" s="732"/>
      <c r="CS9" s="724"/>
      <c r="CT9" s="724"/>
      <c r="CU9" s="724"/>
      <c r="CV9" s="733"/>
      <c r="CW9" s="732"/>
      <c r="CX9" s="724"/>
      <c r="CY9" s="724"/>
      <c r="CZ9" s="724"/>
      <c r="DA9" s="733"/>
      <c r="DB9" s="732"/>
      <c r="DC9" s="724"/>
      <c r="DD9" s="724"/>
      <c r="DE9" s="724"/>
      <c r="DF9" s="733"/>
      <c r="DG9" s="732"/>
      <c r="DH9" s="724"/>
      <c r="DI9" s="724"/>
      <c r="DJ9" s="724"/>
      <c r="DK9" s="733"/>
      <c r="DL9" s="732"/>
      <c r="DM9" s="724"/>
      <c r="DN9" s="724"/>
      <c r="DO9" s="724"/>
      <c r="DP9" s="733"/>
      <c r="DQ9" s="732"/>
      <c r="DR9" s="724"/>
      <c r="DS9" s="724"/>
      <c r="DT9" s="724"/>
      <c r="DU9" s="733"/>
      <c r="DV9" s="729"/>
      <c r="DW9" s="730"/>
      <c r="DX9" s="730"/>
      <c r="DY9" s="730"/>
      <c r="DZ9" s="748"/>
      <c r="EA9" s="81"/>
    </row>
    <row r="10" spans="1:131" s="53" customFormat="1" ht="26.25" customHeight="1" x14ac:dyDescent="0.15">
      <c r="A10" s="59">
        <v>4</v>
      </c>
      <c r="B10" s="729"/>
      <c r="C10" s="730"/>
      <c r="D10" s="730"/>
      <c r="E10" s="730"/>
      <c r="F10" s="730"/>
      <c r="G10" s="730"/>
      <c r="H10" s="730"/>
      <c r="I10" s="730"/>
      <c r="J10" s="730"/>
      <c r="K10" s="730"/>
      <c r="L10" s="730"/>
      <c r="M10" s="730"/>
      <c r="N10" s="730"/>
      <c r="O10" s="730"/>
      <c r="P10" s="731"/>
      <c r="Q10" s="720"/>
      <c r="R10" s="721"/>
      <c r="S10" s="721"/>
      <c r="T10" s="721"/>
      <c r="U10" s="721"/>
      <c r="V10" s="721"/>
      <c r="W10" s="721"/>
      <c r="X10" s="721"/>
      <c r="Y10" s="721"/>
      <c r="Z10" s="721"/>
      <c r="AA10" s="721"/>
      <c r="AB10" s="721"/>
      <c r="AC10" s="721"/>
      <c r="AD10" s="721"/>
      <c r="AE10" s="722"/>
      <c r="AF10" s="723"/>
      <c r="AG10" s="724"/>
      <c r="AH10" s="724"/>
      <c r="AI10" s="724"/>
      <c r="AJ10" s="725"/>
      <c r="AK10" s="726"/>
      <c r="AL10" s="721"/>
      <c r="AM10" s="721"/>
      <c r="AN10" s="721"/>
      <c r="AO10" s="721"/>
      <c r="AP10" s="721"/>
      <c r="AQ10" s="721"/>
      <c r="AR10" s="721"/>
      <c r="AS10" s="721"/>
      <c r="AT10" s="721"/>
      <c r="AU10" s="727"/>
      <c r="AV10" s="727"/>
      <c r="AW10" s="727"/>
      <c r="AX10" s="727"/>
      <c r="AY10" s="728"/>
      <c r="AZ10" s="63"/>
      <c r="BA10" s="63"/>
      <c r="BB10" s="63"/>
      <c r="BC10" s="63"/>
      <c r="BD10" s="63"/>
      <c r="BE10" s="81"/>
      <c r="BF10" s="81"/>
      <c r="BG10" s="81"/>
      <c r="BH10" s="81"/>
      <c r="BI10" s="81"/>
      <c r="BJ10" s="81"/>
      <c r="BK10" s="81"/>
      <c r="BL10" s="81"/>
      <c r="BM10" s="81"/>
      <c r="BN10" s="81"/>
      <c r="BO10" s="81"/>
      <c r="BP10" s="81"/>
      <c r="BQ10" s="59">
        <v>4</v>
      </c>
      <c r="BR10" s="87"/>
      <c r="BS10" s="729"/>
      <c r="BT10" s="730"/>
      <c r="BU10" s="730"/>
      <c r="BV10" s="730"/>
      <c r="BW10" s="730"/>
      <c r="BX10" s="730"/>
      <c r="BY10" s="730"/>
      <c r="BZ10" s="730"/>
      <c r="CA10" s="730"/>
      <c r="CB10" s="730"/>
      <c r="CC10" s="730"/>
      <c r="CD10" s="730"/>
      <c r="CE10" s="730"/>
      <c r="CF10" s="730"/>
      <c r="CG10" s="731"/>
      <c r="CH10" s="732"/>
      <c r="CI10" s="724"/>
      <c r="CJ10" s="724"/>
      <c r="CK10" s="724"/>
      <c r="CL10" s="733"/>
      <c r="CM10" s="732"/>
      <c r="CN10" s="724"/>
      <c r="CO10" s="724"/>
      <c r="CP10" s="724"/>
      <c r="CQ10" s="733"/>
      <c r="CR10" s="732"/>
      <c r="CS10" s="724"/>
      <c r="CT10" s="724"/>
      <c r="CU10" s="724"/>
      <c r="CV10" s="733"/>
      <c r="CW10" s="732"/>
      <c r="CX10" s="724"/>
      <c r="CY10" s="724"/>
      <c r="CZ10" s="724"/>
      <c r="DA10" s="733"/>
      <c r="DB10" s="732"/>
      <c r="DC10" s="724"/>
      <c r="DD10" s="724"/>
      <c r="DE10" s="724"/>
      <c r="DF10" s="733"/>
      <c r="DG10" s="732"/>
      <c r="DH10" s="724"/>
      <c r="DI10" s="724"/>
      <c r="DJ10" s="724"/>
      <c r="DK10" s="733"/>
      <c r="DL10" s="732"/>
      <c r="DM10" s="724"/>
      <c r="DN10" s="724"/>
      <c r="DO10" s="724"/>
      <c r="DP10" s="733"/>
      <c r="DQ10" s="732"/>
      <c r="DR10" s="724"/>
      <c r="DS10" s="724"/>
      <c r="DT10" s="724"/>
      <c r="DU10" s="733"/>
      <c r="DV10" s="729"/>
      <c r="DW10" s="730"/>
      <c r="DX10" s="730"/>
      <c r="DY10" s="730"/>
      <c r="DZ10" s="748"/>
      <c r="EA10" s="81"/>
    </row>
    <row r="11" spans="1:131" s="53" customFormat="1" ht="26.25" customHeight="1" x14ac:dyDescent="0.15">
      <c r="A11" s="59">
        <v>5</v>
      </c>
      <c r="B11" s="729"/>
      <c r="C11" s="730"/>
      <c r="D11" s="730"/>
      <c r="E11" s="730"/>
      <c r="F11" s="730"/>
      <c r="G11" s="730"/>
      <c r="H11" s="730"/>
      <c r="I11" s="730"/>
      <c r="J11" s="730"/>
      <c r="K11" s="730"/>
      <c r="L11" s="730"/>
      <c r="M11" s="730"/>
      <c r="N11" s="730"/>
      <c r="O11" s="730"/>
      <c r="P11" s="731"/>
      <c r="Q11" s="720"/>
      <c r="R11" s="721"/>
      <c r="S11" s="721"/>
      <c r="T11" s="721"/>
      <c r="U11" s="721"/>
      <c r="V11" s="721"/>
      <c r="W11" s="721"/>
      <c r="X11" s="721"/>
      <c r="Y11" s="721"/>
      <c r="Z11" s="721"/>
      <c r="AA11" s="721"/>
      <c r="AB11" s="721"/>
      <c r="AC11" s="721"/>
      <c r="AD11" s="721"/>
      <c r="AE11" s="722"/>
      <c r="AF11" s="723"/>
      <c r="AG11" s="724"/>
      <c r="AH11" s="724"/>
      <c r="AI11" s="724"/>
      <c r="AJ11" s="725"/>
      <c r="AK11" s="726"/>
      <c r="AL11" s="721"/>
      <c r="AM11" s="721"/>
      <c r="AN11" s="721"/>
      <c r="AO11" s="721"/>
      <c r="AP11" s="721"/>
      <c r="AQ11" s="721"/>
      <c r="AR11" s="721"/>
      <c r="AS11" s="721"/>
      <c r="AT11" s="721"/>
      <c r="AU11" s="727"/>
      <c r="AV11" s="727"/>
      <c r="AW11" s="727"/>
      <c r="AX11" s="727"/>
      <c r="AY11" s="728"/>
      <c r="AZ11" s="63"/>
      <c r="BA11" s="63"/>
      <c r="BB11" s="63"/>
      <c r="BC11" s="63"/>
      <c r="BD11" s="63"/>
      <c r="BE11" s="81"/>
      <c r="BF11" s="81"/>
      <c r="BG11" s="81"/>
      <c r="BH11" s="81"/>
      <c r="BI11" s="81"/>
      <c r="BJ11" s="81"/>
      <c r="BK11" s="81"/>
      <c r="BL11" s="81"/>
      <c r="BM11" s="81"/>
      <c r="BN11" s="81"/>
      <c r="BO11" s="81"/>
      <c r="BP11" s="81"/>
      <c r="BQ11" s="59">
        <v>5</v>
      </c>
      <c r="BR11" s="87"/>
      <c r="BS11" s="729"/>
      <c r="BT11" s="730"/>
      <c r="BU11" s="730"/>
      <c r="BV11" s="730"/>
      <c r="BW11" s="730"/>
      <c r="BX11" s="730"/>
      <c r="BY11" s="730"/>
      <c r="BZ11" s="730"/>
      <c r="CA11" s="730"/>
      <c r="CB11" s="730"/>
      <c r="CC11" s="730"/>
      <c r="CD11" s="730"/>
      <c r="CE11" s="730"/>
      <c r="CF11" s="730"/>
      <c r="CG11" s="731"/>
      <c r="CH11" s="732"/>
      <c r="CI11" s="724"/>
      <c r="CJ11" s="724"/>
      <c r="CK11" s="724"/>
      <c r="CL11" s="733"/>
      <c r="CM11" s="732"/>
      <c r="CN11" s="724"/>
      <c r="CO11" s="724"/>
      <c r="CP11" s="724"/>
      <c r="CQ11" s="733"/>
      <c r="CR11" s="732"/>
      <c r="CS11" s="724"/>
      <c r="CT11" s="724"/>
      <c r="CU11" s="724"/>
      <c r="CV11" s="733"/>
      <c r="CW11" s="732"/>
      <c r="CX11" s="724"/>
      <c r="CY11" s="724"/>
      <c r="CZ11" s="724"/>
      <c r="DA11" s="733"/>
      <c r="DB11" s="732"/>
      <c r="DC11" s="724"/>
      <c r="DD11" s="724"/>
      <c r="DE11" s="724"/>
      <c r="DF11" s="733"/>
      <c r="DG11" s="732"/>
      <c r="DH11" s="724"/>
      <c r="DI11" s="724"/>
      <c r="DJ11" s="724"/>
      <c r="DK11" s="733"/>
      <c r="DL11" s="732"/>
      <c r="DM11" s="724"/>
      <c r="DN11" s="724"/>
      <c r="DO11" s="724"/>
      <c r="DP11" s="733"/>
      <c r="DQ11" s="732"/>
      <c r="DR11" s="724"/>
      <c r="DS11" s="724"/>
      <c r="DT11" s="724"/>
      <c r="DU11" s="733"/>
      <c r="DV11" s="729"/>
      <c r="DW11" s="730"/>
      <c r="DX11" s="730"/>
      <c r="DY11" s="730"/>
      <c r="DZ11" s="748"/>
      <c r="EA11" s="81"/>
    </row>
    <row r="12" spans="1:131" s="53" customFormat="1" ht="26.25" customHeight="1" x14ac:dyDescent="0.15">
      <c r="A12" s="59">
        <v>6</v>
      </c>
      <c r="B12" s="729"/>
      <c r="C12" s="730"/>
      <c r="D12" s="730"/>
      <c r="E12" s="730"/>
      <c r="F12" s="730"/>
      <c r="G12" s="730"/>
      <c r="H12" s="730"/>
      <c r="I12" s="730"/>
      <c r="J12" s="730"/>
      <c r="K12" s="730"/>
      <c r="L12" s="730"/>
      <c r="M12" s="730"/>
      <c r="N12" s="730"/>
      <c r="O12" s="730"/>
      <c r="P12" s="731"/>
      <c r="Q12" s="720"/>
      <c r="R12" s="721"/>
      <c r="S12" s="721"/>
      <c r="T12" s="721"/>
      <c r="U12" s="721"/>
      <c r="V12" s="721"/>
      <c r="W12" s="721"/>
      <c r="X12" s="721"/>
      <c r="Y12" s="721"/>
      <c r="Z12" s="721"/>
      <c r="AA12" s="721"/>
      <c r="AB12" s="721"/>
      <c r="AC12" s="721"/>
      <c r="AD12" s="721"/>
      <c r="AE12" s="722"/>
      <c r="AF12" s="723"/>
      <c r="AG12" s="724"/>
      <c r="AH12" s="724"/>
      <c r="AI12" s="724"/>
      <c r="AJ12" s="725"/>
      <c r="AK12" s="726"/>
      <c r="AL12" s="721"/>
      <c r="AM12" s="721"/>
      <c r="AN12" s="721"/>
      <c r="AO12" s="721"/>
      <c r="AP12" s="721"/>
      <c r="AQ12" s="721"/>
      <c r="AR12" s="721"/>
      <c r="AS12" s="721"/>
      <c r="AT12" s="721"/>
      <c r="AU12" s="727"/>
      <c r="AV12" s="727"/>
      <c r="AW12" s="727"/>
      <c r="AX12" s="727"/>
      <c r="AY12" s="728"/>
      <c r="AZ12" s="63"/>
      <c r="BA12" s="63"/>
      <c r="BB12" s="63"/>
      <c r="BC12" s="63"/>
      <c r="BD12" s="63"/>
      <c r="BE12" s="81"/>
      <c r="BF12" s="81"/>
      <c r="BG12" s="81"/>
      <c r="BH12" s="81"/>
      <c r="BI12" s="81"/>
      <c r="BJ12" s="81"/>
      <c r="BK12" s="81"/>
      <c r="BL12" s="81"/>
      <c r="BM12" s="81"/>
      <c r="BN12" s="81"/>
      <c r="BO12" s="81"/>
      <c r="BP12" s="81"/>
      <c r="BQ12" s="59">
        <v>6</v>
      </c>
      <c r="BR12" s="87"/>
      <c r="BS12" s="729"/>
      <c r="BT12" s="730"/>
      <c r="BU12" s="730"/>
      <c r="BV12" s="730"/>
      <c r="BW12" s="730"/>
      <c r="BX12" s="730"/>
      <c r="BY12" s="730"/>
      <c r="BZ12" s="730"/>
      <c r="CA12" s="730"/>
      <c r="CB12" s="730"/>
      <c r="CC12" s="730"/>
      <c r="CD12" s="730"/>
      <c r="CE12" s="730"/>
      <c r="CF12" s="730"/>
      <c r="CG12" s="731"/>
      <c r="CH12" s="732"/>
      <c r="CI12" s="724"/>
      <c r="CJ12" s="724"/>
      <c r="CK12" s="724"/>
      <c r="CL12" s="733"/>
      <c r="CM12" s="732"/>
      <c r="CN12" s="724"/>
      <c r="CO12" s="724"/>
      <c r="CP12" s="724"/>
      <c r="CQ12" s="733"/>
      <c r="CR12" s="732"/>
      <c r="CS12" s="724"/>
      <c r="CT12" s="724"/>
      <c r="CU12" s="724"/>
      <c r="CV12" s="733"/>
      <c r="CW12" s="732"/>
      <c r="CX12" s="724"/>
      <c r="CY12" s="724"/>
      <c r="CZ12" s="724"/>
      <c r="DA12" s="733"/>
      <c r="DB12" s="732"/>
      <c r="DC12" s="724"/>
      <c r="DD12" s="724"/>
      <c r="DE12" s="724"/>
      <c r="DF12" s="733"/>
      <c r="DG12" s="732"/>
      <c r="DH12" s="724"/>
      <c r="DI12" s="724"/>
      <c r="DJ12" s="724"/>
      <c r="DK12" s="733"/>
      <c r="DL12" s="732"/>
      <c r="DM12" s="724"/>
      <c r="DN12" s="724"/>
      <c r="DO12" s="724"/>
      <c r="DP12" s="733"/>
      <c r="DQ12" s="732"/>
      <c r="DR12" s="724"/>
      <c r="DS12" s="724"/>
      <c r="DT12" s="724"/>
      <c r="DU12" s="733"/>
      <c r="DV12" s="729"/>
      <c r="DW12" s="730"/>
      <c r="DX12" s="730"/>
      <c r="DY12" s="730"/>
      <c r="DZ12" s="748"/>
      <c r="EA12" s="81"/>
    </row>
    <row r="13" spans="1:131" s="53" customFormat="1" ht="26.25" customHeight="1" x14ac:dyDescent="0.15">
      <c r="A13" s="59">
        <v>7</v>
      </c>
      <c r="B13" s="729"/>
      <c r="C13" s="730"/>
      <c r="D13" s="730"/>
      <c r="E13" s="730"/>
      <c r="F13" s="730"/>
      <c r="G13" s="730"/>
      <c r="H13" s="730"/>
      <c r="I13" s="730"/>
      <c r="J13" s="730"/>
      <c r="K13" s="730"/>
      <c r="L13" s="730"/>
      <c r="M13" s="730"/>
      <c r="N13" s="730"/>
      <c r="O13" s="730"/>
      <c r="P13" s="731"/>
      <c r="Q13" s="720"/>
      <c r="R13" s="721"/>
      <c r="S13" s="721"/>
      <c r="T13" s="721"/>
      <c r="U13" s="721"/>
      <c r="V13" s="721"/>
      <c r="W13" s="721"/>
      <c r="X13" s="721"/>
      <c r="Y13" s="721"/>
      <c r="Z13" s="721"/>
      <c r="AA13" s="721"/>
      <c r="AB13" s="721"/>
      <c r="AC13" s="721"/>
      <c r="AD13" s="721"/>
      <c r="AE13" s="722"/>
      <c r="AF13" s="723"/>
      <c r="AG13" s="724"/>
      <c r="AH13" s="724"/>
      <c r="AI13" s="724"/>
      <c r="AJ13" s="725"/>
      <c r="AK13" s="726"/>
      <c r="AL13" s="721"/>
      <c r="AM13" s="721"/>
      <c r="AN13" s="721"/>
      <c r="AO13" s="721"/>
      <c r="AP13" s="721"/>
      <c r="AQ13" s="721"/>
      <c r="AR13" s="721"/>
      <c r="AS13" s="721"/>
      <c r="AT13" s="721"/>
      <c r="AU13" s="727"/>
      <c r="AV13" s="727"/>
      <c r="AW13" s="727"/>
      <c r="AX13" s="727"/>
      <c r="AY13" s="728"/>
      <c r="AZ13" s="63"/>
      <c r="BA13" s="63"/>
      <c r="BB13" s="63"/>
      <c r="BC13" s="63"/>
      <c r="BD13" s="63"/>
      <c r="BE13" s="81"/>
      <c r="BF13" s="81"/>
      <c r="BG13" s="81"/>
      <c r="BH13" s="81"/>
      <c r="BI13" s="81"/>
      <c r="BJ13" s="81"/>
      <c r="BK13" s="81"/>
      <c r="BL13" s="81"/>
      <c r="BM13" s="81"/>
      <c r="BN13" s="81"/>
      <c r="BO13" s="81"/>
      <c r="BP13" s="81"/>
      <c r="BQ13" s="59">
        <v>7</v>
      </c>
      <c r="BR13" s="87"/>
      <c r="BS13" s="729"/>
      <c r="BT13" s="730"/>
      <c r="BU13" s="730"/>
      <c r="BV13" s="730"/>
      <c r="BW13" s="730"/>
      <c r="BX13" s="730"/>
      <c r="BY13" s="730"/>
      <c r="BZ13" s="730"/>
      <c r="CA13" s="730"/>
      <c r="CB13" s="730"/>
      <c r="CC13" s="730"/>
      <c r="CD13" s="730"/>
      <c r="CE13" s="730"/>
      <c r="CF13" s="730"/>
      <c r="CG13" s="731"/>
      <c r="CH13" s="732"/>
      <c r="CI13" s="724"/>
      <c r="CJ13" s="724"/>
      <c r="CK13" s="724"/>
      <c r="CL13" s="733"/>
      <c r="CM13" s="732"/>
      <c r="CN13" s="724"/>
      <c r="CO13" s="724"/>
      <c r="CP13" s="724"/>
      <c r="CQ13" s="733"/>
      <c r="CR13" s="732"/>
      <c r="CS13" s="724"/>
      <c r="CT13" s="724"/>
      <c r="CU13" s="724"/>
      <c r="CV13" s="733"/>
      <c r="CW13" s="732"/>
      <c r="CX13" s="724"/>
      <c r="CY13" s="724"/>
      <c r="CZ13" s="724"/>
      <c r="DA13" s="733"/>
      <c r="DB13" s="732"/>
      <c r="DC13" s="724"/>
      <c r="DD13" s="724"/>
      <c r="DE13" s="724"/>
      <c r="DF13" s="733"/>
      <c r="DG13" s="732"/>
      <c r="DH13" s="724"/>
      <c r="DI13" s="724"/>
      <c r="DJ13" s="724"/>
      <c r="DK13" s="733"/>
      <c r="DL13" s="732"/>
      <c r="DM13" s="724"/>
      <c r="DN13" s="724"/>
      <c r="DO13" s="724"/>
      <c r="DP13" s="733"/>
      <c r="DQ13" s="732"/>
      <c r="DR13" s="724"/>
      <c r="DS13" s="724"/>
      <c r="DT13" s="724"/>
      <c r="DU13" s="733"/>
      <c r="DV13" s="729"/>
      <c r="DW13" s="730"/>
      <c r="DX13" s="730"/>
      <c r="DY13" s="730"/>
      <c r="DZ13" s="748"/>
      <c r="EA13" s="81"/>
    </row>
    <row r="14" spans="1:131" s="53" customFormat="1" ht="26.25" customHeight="1" x14ac:dyDescent="0.15">
      <c r="A14" s="59">
        <v>8</v>
      </c>
      <c r="B14" s="729"/>
      <c r="C14" s="730"/>
      <c r="D14" s="730"/>
      <c r="E14" s="730"/>
      <c r="F14" s="730"/>
      <c r="G14" s="730"/>
      <c r="H14" s="730"/>
      <c r="I14" s="730"/>
      <c r="J14" s="730"/>
      <c r="K14" s="730"/>
      <c r="L14" s="730"/>
      <c r="M14" s="730"/>
      <c r="N14" s="730"/>
      <c r="O14" s="730"/>
      <c r="P14" s="731"/>
      <c r="Q14" s="720"/>
      <c r="R14" s="721"/>
      <c r="S14" s="721"/>
      <c r="T14" s="721"/>
      <c r="U14" s="721"/>
      <c r="V14" s="721"/>
      <c r="W14" s="721"/>
      <c r="X14" s="721"/>
      <c r="Y14" s="721"/>
      <c r="Z14" s="721"/>
      <c r="AA14" s="721"/>
      <c r="AB14" s="721"/>
      <c r="AC14" s="721"/>
      <c r="AD14" s="721"/>
      <c r="AE14" s="722"/>
      <c r="AF14" s="723"/>
      <c r="AG14" s="724"/>
      <c r="AH14" s="724"/>
      <c r="AI14" s="724"/>
      <c r="AJ14" s="725"/>
      <c r="AK14" s="726"/>
      <c r="AL14" s="721"/>
      <c r="AM14" s="721"/>
      <c r="AN14" s="721"/>
      <c r="AO14" s="721"/>
      <c r="AP14" s="721"/>
      <c r="AQ14" s="721"/>
      <c r="AR14" s="721"/>
      <c r="AS14" s="721"/>
      <c r="AT14" s="721"/>
      <c r="AU14" s="727"/>
      <c r="AV14" s="727"/>
      <c r="AW14" s="727"/>
      <c r="AX14" s="727"/>
      <c r="AY14" s="728"/>
      <c r="AZ14" s="63"/>
      <c r="BA14" s="63"/>
      <c r="BB14" s="63"/>
      <c r="BC14" s="63"/>
      <c r="BD14" s="63"/>
      <c r="BE14" s="81"/>
      <c r="BF14" s="81"/>
      <c r="BG14" s="81"/>
      <c r="BH14" s="81"/>
      <c r="BI14" s="81"/>
      <c r="BJ14" s="81"/>
      <c r="BK14" s="81"/>
      <c r="BL14" s="81"/>
      <c r="BM14" s="81"/>
      <c r="BN14" s="81"/>
      <c r="BO14" s="81"/>
      <c r="BP14" s="81"/>
      <c r="BQ14" s="59">
        <v>8</v>
      </c>
      <c r="BR14" s="87"/>
      <c r="BS14" s="729"/>
      <c r="BT14" s="730"/>
      <c r="BU14" s="730"/>
      <c r="BV14" s="730"/>
      <c r="BW14" s="730"/>
      <c r="BX14" s="730"/>
      <c r="BY14" s="730"/>
      <c r="BZ14" s="730"/>
      <c r="CA14" s="730"/>
      <c r="CB14" s="730"/>
      <c r="CC14" s="730"/>
      <c r="CD14" s="730"/>
      <c r="CE14" s="730"/>
      <c r="CF14" s="730"/>
      <c r="CG14" s="731"/>
      <c r="CH14" s="732"/>
      <c r="CI14" s="724"/>
      <c r="CJ14" s="724"/>
      <c r="CK14" s="724"/>
      <c r="CL14" s="733"/>
      <c r="CM14" s="732"/>
      <c r="CN14" s="724"/>
      <c r="CO14" s="724"/>
      <c r="CP14" s="724"/>
      <c r="CQ14" s="733"/>
      <c r="CR14" s="732"/>
      <c r="CS14" s="724"/>
      <c r="CT14" s="724"/>
      <c r="CU14" s="724"/>
      <c r="CV14" s="733"/>
      <c r="CW14" s="732"/>
      <c r="CX14" s="724"/>
      <c r="CY14" s="724"/>
      <c r="CZ14" s="724"/>
      <c r="DA14" s="733"/>
      <c r="DB14" s="732"/>
      <c r="DC14" s="724"/>
      <c r="DD14" s="724"/>
      <c r="DE14" s="724"/>
      <c r="DF14" s="733"/>
      <c r="DG14" s="732"/>
      <c r="DH14" s="724"/>
      <c r="DI14" s="724"/>
      <c r="DJ14" s="724"/>
      <c r="DK14" s="733"/>
      <c r="DL14" s="732"/>
      <c r="DM14" s="724"/>
      <c r="DN14" s="724"/>
      <c r="DO14" s="724"/>
      <c r="DP14" s="733"/>
      <c r="DQ14" s="732"/>
      <c r="DR14" s="724"/>
      <c r="DS14" s="724"/>
      <c r="DT14" s="724"/>
      <c r="DU14" s="733"/>
      <c r="DV14" s="729"/>
      <c r="DW14" s="730"/>
      <c r="DX14" s="730"/>
      <c r="DY14" s="730"/>
      <c r="DZ14" s="748"/>
      <c r="EA14" s="81"/>
    </row>
    <row r="15" spans="1:131" s="53" customFormat="1" ht="26.25" customHeight="1" x14ac:dyDescent="0.15">
      <c r="A15" s="59">
        <v>9</v>
      </c>
      <c r="B15" s="729"/>
      <c r="C15" s="730"/>
      <c r="D15" s="730"/>
      <c r="E15" s="730"/>
      <c r="F15" s="730"/>
      <c r="G15" s="730"/>
      <c r="H15" s="730"/>
      <c r="I15" s="730"/>
      <c r="J15" s="730"/>
      <c r="K15" s="730"/>
      <c r="L15" s="730"/>
      <c r="M15" s="730"/>
      <c r="N15" s="730"/>
      <c r="O15" s="730"/>
      <c r="P15" s="731"/>
      <c r="Q15" s="720"/>
      <c r="R15" s="721"/>
      <c r="S15" s="721"/>
      <c r="T15" s="721"/>
      <c r="U15" s="721"/>
      <c r="V15" s="721"/>
      <c r="W15" s="721"/>
      <c r="X15" s="721"/>
      <c r="Y15" s="721"/>
      <c r="Z15" s="721"/>
      <c r="AA15" s="721"/>
      <c r="AB15" s="721"/>
      <c r="AC15" s="721"/>
      <c r="AD15" s="721"/>
      <c r="AE15" s="722"/>
      <c r="AF15" s="723"/>
      <c r="AG15" s="724"/>
      <c r="AH15" s="724"/>
      <c r="AI15" s="724"/>
      <c r="AJ15" s="725"/>
      <c r="AK15" s="726"/>
      <c r="AL15" s="721"/>
      <c r="AM15" s="721"/>
      <c r="AN15" s="721"/>
      <c r="AO15" s="721"/>
      <c r="AP15" s="721"/>
      <c r="AQ15" s="721"/>
      <c r="AR15" s="721"/>
      <c r="AS15" s="721"/>
      <c r="AT15" s="721"/>
      <c r="AU15" s="727"/>
      <c r="AV15" s="727"/>
      <c r="AW15" s="727"/>
      <c r="AX15" s="727"/>
      <c r="AY15" s="728"/>
      <c r="AZ15" s="63"/>
      <c r="BA15" s="63"/>
      <c r="BB15" s="63"/>
      <c r="BC15" s="63"/>
      <c r="BD15" s="63"/>
      <c r="BE15" s="81"/>
      <c r="BF15" s="81"/>
      <c r="BG15" s="81"/>
      <c r="BH15" s="81"/>
      <c r="BI15" s="81"/>
      <c r="BJ15" s="81"/>
      <c r="BK15" s="81"/>
      <c r="BL15" s="81"/>
      <c r="BM15" s="81"/>
      <c r="BN15" s="81"/>
      <c r="BO15" s="81"/>
      <c r="BP15" s="81"/>
      <c r="BQ15" s="59">
        <v>9</v>
      </c>
      <c r="BR15" s="87"/>
      <c r="BS15" s="729"/>
      <c r="BT15" s="730"/>
      <c r="BU15" s="730"/>
      <c r="BV15" s="730"/>
      <c r="BW15" s="730"/>
      <c r="BX15" s="730"/>
      <c r="BY15" s="730"/>
      <c r="BZ15" s="730"/>
      <c r="CA15" s="730"/>
      <c r="CB15" s="730"/>
      <c r="CC15" s="730"/>
      <c r="CD15" s="730"/>
      <c r="CE15" s="730"/>
      <c r="CF15" s="730"/>
      <c r="CG15" s="731"/>
      <c r="CH15" s="732"/>
      <c r="CI15" s="724"/>
      <c r="CJ15" s="724"/>
      <c r="CK15" s="724"/>
      <c r="CL15" s="733"/>
      <c r="CM15" s="732"/>
      <c r="CN15" s="724"/>
      <c r="CO15" s="724"/>
      <c r="CP15" s="724"/>
      <c r="CQ15" s="733"/>
      <c r="CR15" s="732"/>
      <c r="CS15" s="724"/>
      <c r="CT15" s="724"/>
      <c r="CU15" s="724"/>
      <c r="CV15" s="733"/>
      <c r="CW15" s="732"/>
      <c r="CX15" s="724"/>
      <c r="CY15" s="724"/>
      <c r="CZ15" s="724"/>
      <c r="DA15" s="733"/>
      <c r="DB15" s="732"/>
      <c r="DC15" s="724"/>
      <c r="DD15" s="724"/>
      <c r="DE15" s="724"/>
      <c r="DF15" s="733"/>
      <c r="DG15" s="732"/>
      <c r="DH15" s="724"/>
      <c r="DI15" s="724"/>
      <c r="DJ15" s="724"/>
      <c r="DK15" s="733"/>
      <c r="DL15" s="732"/>
      <c r="DM15" s="724"/>
      <c r="DN15" s="724"/>
      <c r="DO15" s="724"/>
      <c r="DP15" s="733"/>
      <c r="DQ15" s="732"/>
      <c r="DR15" s="724"/>
      <c r="DS15" s="724"/>
      <c r="DT15" s="724"/>
      <c r="DU15" s="733"/>
      <c r="DV15" s="729"/>
      <c r="DW15" s="730"/>
      <c r="DX15" s="730"/>
      <c r="DY15" s="730"/>
      <c r="DZ15" s="748"/>
      <c r="EA15" s="81"/>
    </row>
    <row r="16" spans="1:131" s="53" customFormat="1" ht="26.25" customHeight="1" x14ac:dyDescent="0.15">
      <c r="A16" s="59">
        <v>10</v>
      </c>
      <c r="B16" s="729"/>
      <c r="C16" s="730"/>
      <c r="D16" s="730"/>
      <c r="E16" s="730"/>
      <c r="F16" s="730"/>
      <c r="G16" s="730"/>
      <c r="H16" s="730"/>
      <c r="I16" s="730"/>
      <c r="J16" s="730"/>
      <c r="K16" s="730"/>
      <c r="L16" s="730"/>
      <c r="M16" s="730"/>
      <c r="N16" s="730"/>
      <c r="O16" s="730"/>
      <c r="P16" s="731"/>
      <c r="Q16" s="720"/>
      <c r="R16" s="721"/>
      <c r="S16" s="721"/>
      <c r="T16" s="721"/>
      <c r="U16" s="721"/>
      <c r="V16" s="721"/>
      <c r="W16" s="721"/>
      <c r="X16" s="721"/>
      <c r="Y16" s="721"/>
      <c r="Z16" s="721"/>
      <c r="AA16" s="721"/>
      <c r="AB16" s="721"/>
      <c r="AC16" s="721"/>
      <c r="AD16" s="721"/>
      <c r="AE16" s="722"/>
      <c r="AF16" s="723"/>
      <c r="AG16" s="724"/>
      <c r="AH16" s="724"/>
      <c r="AI16" s="724"/>
      <c r="AJ16" s="725"/>
      <c r="AK16" s="726"/>
      <c r="AL16" s="721"/>
      <c r="AM16" s="721"/>
      <c r="AN16" s="721"/>
      <c r="AO16" s="721"/>
      <c r="AP16" s="721"/>
      <c r="AQ16" s="721"/>
      <c r="AR16" s="721"/>
      <c r="AS16" s="721"/>
      <c r="AT16" s="721"/>
      <c r="AU16" s="727"/>
      <c r="AV16" s="727"/>
      <c r="AW16" s="727"/>
      <c r="AX16" s="727"/>
      <c r="AY16" s="728"/>
      <c r="AZ16" s="63"/>
      <c r="BA16" s="63"/>
      <c r="BB16" s="63"/>
      <c r="BC16" s="63"/>
      <c r="BD16" s="63"/>
      <c r="BE16" s="81"/>
      <c r="BF16" s="81"/>
      <c r="BG16" s="81"/>
      <c r="BH16" s="81"/>
      <c r="BI16" s="81"/>
      <c r="BJ16" s="81"/>
      <c r="BK16" s="81"/>
      <c r="BL16" s="81"/>
      <c r="BM16" s="81"/>
      <c r="BN16" s="81"/>
      <c r="BO16" s="81"/>
      <c r="BP16" s="81"/>
      <c r="BQ16" s="59">
        <v>10</v>
      </c>
      <c r="BR16" s="87"/>
      <c r="BS16" s="729"/>
      <c r="BT16" s="730"/>
      <c r="BU16" s="730"/>
      <c r="BV16" s="730"/>
      <c r="BW16" s="730"/>
      <c r="BX16" s="730"/>
      <c r="BY16" s="730"/>
      <c r="BZ16" s="730"/>
      <c r="CA16" s="730"/>
      <c r="CB16" s="730"/>
      <c r="CC16" s="730"/>
      <c r="CD16" s="730"/>
      <c r="CE16" s="730"/>
      <c r="CF16" s="730"/>
      <c r="CG16" s="731"/>
      <c r="CH16" s="732"/>
      <c r="CI16" s="724"/>
      <c r="CJ16" s="724"/>
      <c r="CK16" s="724"/>
      <c r="CL16" s="733"/>
      <c r="CM16" s="732"/>
      <c r="CN16" s="724"/>
      <c r="CO16" s="724"/>
      <c r="CP16" s="724"/>
      <c r="CQ16" s="733"/>
      <c r="CR16" s="732"/>
      <c r="CS16" s="724"/>
      <c r="CT16" s="724"/>
      <c r="CU16" s="724"/>
      <c r="CV16" s="733"/>
      <c r="CW16" s="732"/>
      <c r="CX16" s="724"/>
      <c r="CY16" s="724"/>
      <c r="CZ16" s="724"/>
      <c r="DA16" s="733"/>
      <c r="DB16" s="732"/>
      <c r="DC16" s="724"/>
      <c r="DD16" s="724"/>
      <c r="DE16" s="724"/>
      <c r="DF16" s="733"/>
      <c r="DG16" s="732"/>
      <c r="DH16" s="724"/>
      <c r="DI16" s="724"/>
      <c r="DJ16" s="724"/>
      <c r="DK16" s="733"/>
      <c r="DL16" s="732"/>
      <c r="DM16" s="724"/>
      <c r="DN16" s="724"/>
      <c r="DO16" s="724"/>
      <c r="DP16" s="733"/>
      <c r="DQ16" s="732"/>
      <c r="DR16" s="724"/>
      <c r="DS16" s="724"/>
      <c r="DT16" s="724"/>
      <c r="DU16" s="733"/>
      <c r="DV16" s="729"/>
      <c r="DW16" s="730"/>
      <c r="DX16" s="730"/>
      <c r="DY16" s="730"/>
      <c r="DZ16" s="748"/>
      <c r="EA16" s="81"/>
    </row>
    <row r="17" spans="1:131" s="53" customFormat="1" ht="26.25" customHeight="1" x14ac:dyDescent="0.15">
      <c r="A17" s="59">
        <v>11</v>
      </c>
      <c r="B17" s="729"/>
      <c r="C17" s="730"/>
      <c r="D17" s="730"/>
      <c r="E17" s="730"/>
      <c r="F17" s="730"/>
      <c r="G17" s="730"/>
      <c r="H17" s="730"/>
      <c r="I17" s="730"/>
      <c r="J17" s="730"/>
      <c r="K17" s="730"/>
      <c r="L17" s="730"/>
      <c r="M17" s="730"/>
      <c r="N17" s="730"/>
      <c r="O17" s="730"/>
      <c r="P17" s="731"/>
      <c r="Q17" s="720"/>
      <c r="R17" s="721"/>
      <c r="S17" s="721"/>
      <c r="T17" s="721"/>
      <c r="U17" s="721"/>
      <c r="V17" s="721"/>
      <c r="W17" s="721"/>
      <c r="X17" s="721"/>
      <c r="Y17" s="721"/>
      <c r="Z17" s="721"/>
      <c r="AA17" s="721"/>
      <c r="AB17" s="721"/>
      <c r="AC17" s="721"/>
      <c r="AD17" s="721"/>
      <c r="AE17" s="722"/>
      <c r="AF17" s="723"/>
      <c r="AG17" s="724"/>
      <c r="AH17" s="724"/>
      <c r="AI17" s="724"/>
      <c r="AJ17" s="725"/>
      <c r="AK17" s="726"/>
      <c r="AL17" s="721"/>
      <c r="AM17" s="721"/>
      <c r="AN17" s="721"/>
      <c r="AO17" s="721"/>
      <c r="AP17" s="721"/>
      <c r="AQ17" s="721"/>
      <c r="AR17" s="721"/>
      <c r="AS17" s="721"/>
      <c r="AT17" s="721"/>
      <c r="AU17" s="727"/>
      <c r="AV17" s="727"/>
      <c r="AW17" s="727"/>
      <c r="AX17" s="727"/>
      <c r="AY17" s="728"/>
      <c r="AZ17" s="63"/>
      <c r="BA17" s="63"/>
      <c r="BB17" s="63"/>
      <c r="BC17" s="63"/>
      <c r="BD17" s="63"/>
      <c r="BE17" s="81"/>
      <c r="BF17" s="81"/>
      <c r="BG17" s="81"/>
      <c r="BH17" s="81"/>
      <c r="BI17" s="81"/>
      <c r="BJ17" s="81"/>
      <c r="BK17" s="81"/>
      <c r="BL17" s="81"/>
      <c r="BM17" s="81"/>
      <c r="BN17" s="81"/>
      <c r="BO17" s="81"/>
      <c r="BP17" s="81"/>
      <c r="BQ17" s="59">
        <v>11</v>
      </c>
      <c r="BR17" s="87"/>
      <c r="BS17" s="729"/>
      <c r="BT17" s="730"/>
      <c r="BU17" s="730"/>
      <c r="BV17" s="730"/>
      <c r="BW17" s="730"/>
      <c r="BX17" s="730"/>
      <c r="BY17" s="730"/>
      <c r="BZ17" s="730"/>
      <c r="CA17" s="730"/>
      <c r="CB17" s="730"/>
      <c r="CC17" s="730"/>
      <c r="CD17" s="730"/>
      <c r="CE17" s="730"/>
      <c r="CF17" s="730"/>
      <c r="CG17" s="731"/>
      <c r="CH17" s="732"/>
      <c r="CI17" s="724"/>
      <c r="CJ17" s="724"/>
      <c r="CK17" s="724"/>
      <c r="CL17" s="733"/>
      <c r="CM17" s="732"/>
      <c r="CN17" s="724"/>
      <c r="CO17" s="724"/>
      <c r="CP17" s="724"/>
      <c r="CQ17" s="733"/>
      <c r="CR17" s="732"/>
      <c r="CS17" s="724"/>
      <c r="CT17" s="724"/>
      <c r="CU17" s="724"/>
      <c r="CV17" s="733"/>
      <c r="CW17" s="732"/>
      <c r="CX17" s="724"/>
      <c r="CY17" s="724"/>
      <c r="CZ17" s="724"/>
      <c r="DA17" s="733"/>
      <c r="DB17" s="732"/>
      <c r="DC17" s="724"/>
      <c r="DD17" s="724"/>
      <c r="DE17" s="724"/>
      <c r="DF17" s="733"/>
      <c r="DG17" s="732"/>
      <c r="DH17" s="724"/>
      <c r="DI17" s="724"/>
      <c r="DJ17" s="724"/>
      <c r="DK17" s="733"/>
      <c r="DL17" s="732"/>
      <c r="DM17" s="724"/>
      <c r="DN17" s="724"/>
      <c r="DO17" s="724"/>
      <c r="DP17" s="733"/>
      <c r="DQ17" s="732"/>
      <c r="DR17" s="724"/>
      <c r="DS17" s="724"/>
      <c r="DT17" s="724"/>
      <c r="DU17" s="733"/>
      <c r="DV17" s="729"/>
      <c r="DW17" s="730"/>
      <c r="DX17" s="730"/>
      <c r="DY17" s="730"/>
      <c r="DZ17" s="748"/>
      <c r="EA17" s="81"/>
    </row>
    <row r="18" spans="1:131" s="53" customFormat="1" ht="26.25" customHeight="1" x14ac:dyDescent="0.15">
      <c r="A18" s="59">
        <v>12</v>
      </c>
      <c r="B18" s="729"/>
      <c r="C18" s="730"/>
      <c r="D18" s="730"/>
      <c r="E18" s="730"/>
      <c r="F18" s="730"/>
      <c r="G18" s="730"/>
      <c r="H18" s="730"/>
      <c r="I18" s="730"/>
      <c r="J18" s="730"/>
      <c r="K18" s="730"/>
      <c r="L18" s="730"/>
      <c r="M18" s="730"/>
      <c r="N18" s="730"/>
      <c r="O18" s="730"/>
      <c r="P18" s="731"/>
      <c r="Q18" s="720"/>
      <c r="R18" s="721"/>
      <c r="S18" s="721"/>
      <c r="T18" s="721"/>
      <c r="U18" s="721"/>
      <c r="V18" s="721"/>
      <c r="W18" s="721"/>
      <c r="X18" s="721"/>
      <c r="Y18" s="721"/>
      <c r="Z18" s="721"/>
      <c r="AA18" s="721"/>
      <c r="AB18" s="721"/>
      <c r="AC18" s="721"/>
      <c r="AD18" s="721"/>
      <c r="AE18" s="722"/>
      <c r="AF18" s="723"/>
      <c r="AG18" s="724"/>
      <c r="AH18" s="724"/>
      <c r="AI18" s="724"/>
      <c r="AJ18" s="725"/>
      <c r="AK18" s="726"/>
      <c r="AL18" s="721"/>
      <c r="AM18" s="721"/>
      <c r="AN18" s="721"/>
      <c r="AO18" s="721"/>
      <c r="AP18" s="721"/>
      <c r="AQ18" s="721"/>
      <c r="AR18" s="721"/>
      <c r="AS18" s="721"/>
      <c r="AT18" s="721"/>
      <c r="AU18" s="727"/>
      <c r="AV18" s="727"/>
      <c r="AW18" s="727"/>
      <c r="AX18" s="727"/>
      <c r="AY18" s="728"/>
      <c r="AZ18" s="63"/>
      <c r="BA18" s="63"/>
      <c r="BB18" s="63"/>
      <c r="BC18" s="63"/>
      <c r="BD18" s="63"/>
      <c r="BE18" s="81"/>
      <c r="BF18" s="81"/>
      <c r="BG18" s="81"/>
      <c r="BH18" s="81"/>
      <c r="BI18" s="81"/>
      <c r="BJ18" s="81"/>
      <c r="BK18" s="81"/>
      <c r="BL18" s="81"/>
      <c r="BM18" s="81"/>
      <c r="BN18" s="81"/>
      <c r="BO18" s="81"/>
      <c r="BP18" s="81"/>
      <c r="BQ18" s="59">
        <v>12</v>
      </c>
      <c r="BR18" s="87"/>
      <c r="BS18" s="729"/>
      <c r="BT18" s="730"/>
      <c r="BU18" s="730"/>
      <c r="BV18" s="730"/>
      <c r="BW18" s="730"/>
      <c r="BX18" s="730"/>
      <c r="BY18" s="730"/>
      <c r="BZ18" s="730"/>
      <c r="CA18" s="730"/>
      <c r="CB18" s="730"/>
      <c r="CC18" s="730"/>
      <c r="CD18" s="730"/>
      <c r="CE18" s="730"/>
      <c r="CF18" s="730"/>
      <c r="CG18" s="731"/>
      <c r="CH18" s="732"/>
      <c r="CI18" s="724"/>
      <c r="CJ18" s="724"/>
      <c r="CK18" s="724"/>
      <c r="CL18" s="733"/>
      <c r="CM18" s="732"/>
      <c r="CN18" s="724"/>
      <c r="CO18" s="724"/>
      <c r="CP18" s="724"/>
      <c r="CQ18" s="733"/>
      <c r="CR18" s="732"/>
      <c r="CS18" s="724"/>
      <c r="CT18" s="724"/>
      <c r="CU18" s="724"/>
      <c r="CV18" s="733"/>
      <c r="CW18" s="732"/>
      <c r="CX18" s="724"/>
      <c r="CY18" s="724"/>
      <c r="CZ18" s="724"/>
      <c r="DA18" s="733"/>
      <c r="DB18" s="732"/>
      <c r="DC18" s="724"/>
      <c r="DD18" s="724"/>
      <c r="DE18" s="724"/>
      <c r="DF18" s="733"/>
      <c r="DG18" s="732"/>
      <c r="DH18" s="724"/>
      <c r="DI18" s="724"/>
      <c r="DJ18" s="724"/>
      <c r="DK18" s="733"/>
      <c r="DL18" s="732"/>
      <c r="DM18" s="724"/>
      <c r="DN18" s="724"/>
      <c r="DO18" s="724"/>
      <c r="DP18" s="733"/>
      <c r="DQ18" s="732"/>
      <c r="DR18" s="724"/>
      <c r="DS18" s="724"/>
      <c r="DT18" s="724"/>
      <c r="DU18" s="733"/>
      <c r="DV18" s="729"/>
      <c r="DW18" s="730"/>
      <c r="DX18" s="730"/>
      <c r="DY18" s="730"/>
      <c r="DZ18" s="748"/>
      <c r="EA18" s="81"/>
    </row>
    <row r="19" spans="1:131" s="53" customFormat="1" ht="26.25" customHeight="1" x14ac:dyDescent="0.15">
      <c r="A19" s="59">
        <v>13</v>
      </c>
      <c r="B19" s="729"/>
      <c r="C19" s="730"/>
      <c r="D19" s="730"/>
      <c r="E19" s="730"/>
      <c r="F19" s="730"/>
      <c r="G19" s="730"/>
      <c r="H19" s="730"/>
      <c r="I19" s="730"/>
      <c r="J19" s="730"/>
      <c r="K19" s="730"/>
      <c r="L19" s="730"/>
      <c r="M19" s="730"/>
      <c r="N19" s="730"/>
      <c r="O19" s="730"/>
      <c r="P19" s="731"/>
      <c r="Q19" s="720"/>
      <c r="R19" s="721"/>
      <c r="S19" s="721"/>
      <c r="T19" s="721"/>
      <c r="U19" s="721"/>
      <c r="V19" s="721"/>
      <c r="W19" s="721"/>
      <c r="X19" s="721"/>
      <c r="Y19" s="721"/>
      <c r="Z19" s="721"/>
      <c r="AA19" s="721"/>
      <c r="AB19" s="721"/>
      <c r="AC19" s="721"/>
      <c r="AD19" s="721"/>
      <c r="AE19" s="722"/>
      <c r="AF19" s="723"/>
      <c r="AG19" s="724"/>
      <c r="AH19" s="724"/>
      <c r="AI19" s="724"/>
      <c r="AJ19" s="725"/>
      <c r="AK19" s="726"/>
      <c r="AL19" s="721"/>
      <c r="AM19" s="721"/>
      <c r="AN19" s="721"/>
      <c r="AO19" s="721"/>
      <c r="AP19" s="721"/>
      <c r="AQ19" s="721"/>
      <c r="AR19" s="721"/>
      <c r="AS19" s="721"/>
      <c r="AT19" s="721"/>
      <c r="AU19" s="727"/>
      <c r="AV19" s="727"/>
      <c r="AW19" s="727"/>
      <c r="AX19" s="727"/>
      <c r="AY19" s="728"/>
      <c r="AZ19" s="63"/>
      <c r="BA19" s="63"/>
      <c r="BB19" s="63"/>
      <c r="BC19" s="63"/>
      <c r="BD19" s="63"/>
      <c r="BE19" s="81"/>
      <c r="BF19" s="81"/>
      <c r="BG19" s="81"/>
      <c r="BH19" s="81"/>
      <c r="BI19" s="81"/>
      <c r="BJ19" s="81"/>
      <c r="BK19" s="81"/>
      <c r="BL19" s="81"/>
      <c r="BM19" s="81"/>
      <c r="BN19" s="81"/>
      <c r="BO19" s="81"/>
      <c r="BP19" s="81"/>
      <c r="BQ19" s="59">
        <v>13</v>
      </c>
      <c r="BR19" s="87"/>
      <c r="BS19" s="729"/>
      <c r="BT19" s="730"/>
      <c r="BU19" s="730"/>
      <c r="BV19" s="730"/>
      <c r="BW19" s="730"/>
      <c r="BX19" s="730"/>
      <c r="BY19" s="730"/>
      <c r="BZ19" s="730"/>
      <c r="CA19" s="730"/>
      <c r="CB19" s="730"/>
      <c r="CC19" s="730"/>
      <c r="CD19" s="730"/>
      <c r="CE19" s="730"/>
      <c r="CF19" s="730"/>
      <c r="CG19" s="731"/>
      <c r="CH19" s="732"/>
      <c r="CI19" s="724"/>
      <c r="CJ19" s="724"/>
      <c r="CK19" s="724"/>
      <c r="CL19" s="733"/>
      <c r="CM19" s="732"/>
      <c r="CN19" s="724"/>
      <c r="CO19" s="724"/>
      <c r="CP19" s="724"/>
      <c r="CQ19" s="733"/>
      <c r="CR19" s="732"/>
      <c r="CS19" s="724"/>
      <c r="CT19" s="724"/>
      <c r="CU19" s="724"/>
      <c r="CV19" s="733"/>
      <c r="CW19" s="732"/>
      <c r="CX19" s="724"/>
      <c r="CY19" s="724"/>
      <c r="CZ19" s="724"/>
      <c r="DA19" s="733"/>
      <c r="DB19" s="732"/>
      <c r="DC19" s="724"/>
      <c r="DD19" s="724"/>
      <c r="DE19" s="724"/>
      <c r="DF19" s="733"/>
      <c r="DG19" s="732"/>
      <c r="DH19" s="724"/>
      <c r="DI19" s="724"/>
      <c r="DJ19" s="724"/>
      <c r="DK19" s="733"/>
      <c r="DL19" s="732"/>
      <c r="DM19" s="724"/>
      <c r="DN19" s="724"/>
      <c r="DO19" s="724"/>
      <c r="DP19" s="733"/>
      <c r="DQ19" s="732"/>
      <c r="DR19" s="724"/>
      <c r="DS19" s="724"/>
      <c r="DT19" s="724"/>
      <c r="DU19" s="733"/>
      <c r="DV19" s="729"/>
      <c r="DW19" s="730"/>
      <c r="DX19" s="730"/>
      <c r="DY19" s="730"/>
      <c r="DZ19" s="748"/>
      <c r="EA19" s="81"/>
    </row>
    <row r="20" spans="1:131" s="53" customFormat="1" ht="26.25" customHeight="1" x14ac:dyDescent="0.15">
      <c r="A20" s="59">
        <v>14</v>
      </c>
      <c r="B20" s="729"/>
      <c r="C20" s="730"/>
      <c r="D20" s="730"/>
      <c r="E20" s="730"/>
      <c r="F20" s="730"/>
      <c r="G20" s="730"/>
      <c r="H20" s="730"/>
      <c r="I20" s="730"/>
      <c r="J20" s="730"/>
      <c r="K20" s="730"/>
      <c r="L20" s="730"/>
      <c r="M20" s="730"/>
      <c r="N20" s="730"/>
      <c r="O20" s="730"/>
      <c r="P20" s="731"/>
      <c r="Q20" s="720"/>
      <c r="R20" s="721"/>
      <c r="S20" s="721"/>
      <c r="T20" s="721"/>
      <c r="U20" s="721"/>
      <c r="V20" s="721"/>
      <c r="W20" s="721"/>
      <c r="X20" s="721"/>
      <c r="Y20" s="721"/>
      <c r="Z20" s="721"/>
      <c r="AA20" s="721"/>
      <c r="AB20" s="721"/>
      <c r="AC20" s="721"/>
      <c r="AD20" s="721"/>
      <c r="AE20" s="722"/>
      <c r="AF20" s="723"/>
      <c r="AG20" s="724"/>
      <c r="AH20" s="724"/>
      <c r="AI20" s="724"/>
      <c r="AJ20" s="725"/>
      <c r="AK20" s="726"/>
      <c r="AL20" s="721"/>
      <c r="AM20" s="721"/>
      <c r="AN20" s="721"/>
      <c r="AO20" s="721"/>
      <c r="AP20" s="721"/>
      <c r="AQ20" s="721"/>
      <c r="AR20" s="721"/>
      <c r="AS20" s="721"/>
      <c r="AT20" s="721"/>
      <c r="AU20" s="727"/>
      <c r="AV20" s="727"/>
      <c r="AW20" s="727"/>
      <c r="AX20" s="727"/>
      <c r="AY20" s="728"/>
      <c r="AZ20" s="63"/>
      <c r="BA20" s="63"/>
      <c r="BB20" s="63"/>
      <c r="BC20" s="63"/>
      <c r="BD20" s="63"/>
      <c r="BE20" s="81"/>
      <c r="BF20" s="81"/>
      <c r="BG20" s="81"/>
      <c r="BH20" s="81"/>
      <c r="BI20" s="81"/>
      <c r="BJ20" s="81"/>
      <c r="BK20" s="81"/>
      <c r="BL20" s="81"/>
      <c r="BM20" s="81"/>
      <c r="BN20" s="81"/>
      <c r="BO20" s="81"/>
      <c r="BP20" s="81"/>
      <c r="BQ20" s="59">
        <v>14</v>
      </c>
      <c r="BR20" s="87"/>
      <c r="BS20" s="729"/>
      <c r="BT20" s="730"/>
      <c r="BU20" s="730"/>
      <c r="BV20" s="730"/>
      <c r="BW20" s="730"/>
      <c r="BX20" s="730"/>
      <c r="BY20" s="730"/>
      <c r="BZ20" s="730"/>
      <c r="CA20" s="730"/>
      <c r="CB20" s="730"/>
      <c r="CC20" s="730"/>
      <c r="CD20" s="730"/>
      <c r="CE20" s="730"/>
      <c r="CF20" s="730"/>
      <c r="CG20" s="731"/>
      <c r="CH20" s="732"/>
      <c r="CI20" s="724"/>
      <c r="CJ20" s="724"/>
      <c r="CK20" s="724"/>
      <c r="CL20" s="733"/>
      <c r="CM20" s="732"/>
      <c r="CN20" s="724"/>
      <c r="CO20" s="724"/>
      <c r="CP20" s="724"/>
      <c r="CQ20" s="733"/>
      <c r="CR20" s="732"/>
      <c r="CS20" s="724"/>
      <c r="CT20" s="724"/>
      <c r="CU20" s="724"/>
      <c r="CV20" s="733"/>
      <c r="CW20" s="732"/>
      <c r="CX20" s="724"/>
      <c r="CY20" s="724"/>
      <c r="CZ20" s="724"/>
      <c r="DA20" s="733"/>
      <c r="DB20" s="732"/>
      <c r="DC20" s="724"/>
      <c r="DD20" s="724"/>
      <c r="DE20" s="724"/>
      <c r="DF20" s="733"/>
      <c r="DG20" s="732"/>
      <c r="DH20" s="724"/>
      <c r="DI20" s="724"/>
      <c r="DJ20" s="724"/>
      <c r="DK20" s="733"/>
      <c r="DL20" s="732"/>
      <c r="DM20" s="724"/>
      <c r="DN20" s="724"/>
      <c r="DO20" s="724"/>
      <c r="DP20" s="733"/>
      <c r="DQ20" s="732"/>
      <c r="DR20" s="724"/>
      <c r="DS20" s="724"/>
      <c r="DT20" s="724"/>
      <c r="DU20" s="733"/>
      <c r="DV20" s="729"/>
      <c r="DW20" s="730"/>
      <c r="DX20" s="730"/>
      <c r="DY20" s="730"/>
      <c r="DZ20" s="748"/>
      <c r="EA20" s="81"/>
    </row>
    <row r="21" spans="1:131" s="53" customFormat="1" ht="26.25" customHeight="1" x14ac:dyDescent="0.15">
      <c r="A21" s="59">
        <v>15</v>
      </c>
      <c r="B21" s="729"/>
      <c r="C21" s="730"/>
      <c r="D21" s="730"/>
      <c r="E21" s="730"/>
      <c r="F21" s="730"/>
      <c r="G21" s="730"/>
      <c r="H21" s="730"/>
      <c r="I21" s="730"/>
      <c r="J21" s="730"/>
      <c r="K21" s="730"/>
      <c r="L21" s="730"/>
      <c r="M21" s="730"/>
      <c r="N21" s="730"/>
      <c r="O21" s="730"/>
      <c r="P21" s="731"/>
      <c r="Q21" s="720"/>
      <c r="R21" s="721"/>
      <c r="S21" s="721"/>
      <c r="T21" s="721"/>
      <c r="U21" s="721"/>
      <c r="V21" s="721"/>
      <c r="W21" s="721"/>
      <c r="X21" s="721"/>
      <c r="Y21" s="721"/>
      <c r="Z21" s="721"/>
      <c r="AA21" s="721"/>
      <c r="AB21" s="721"/>
      <c r="AC21" s="721"/>
      <c r="AD21" s="721"/>
      <c r="AE21" s="722"/>
      <c r="AF21" s="723"/>
      <c r="AG21" s="724"/>
      <c r="AH21" s="724"/>
      <c r="AI21" s="724"/>
      <c r="AJ21" s="725"/>
      <c r="AK21" s="726"/>
      <c r="AL21" s="721"/>
      <c r="AM21" s="721"/>
      <c r="AN21" s="721"/>
      <c r="AO21" s="721"/>
      <c r="AP21" s="721"/>
      <c r="AQ21" s="721"/>
      <c r="AR21" s="721"/>
      <c r="AS21" s="721"/>
      <c r="AT21" s="721"/>
      <c r="AU21" s="727"/>
      <c r="AV21" s="727"/>
      <c r="AW21" s="727"/>
      <c r="AX21" s="727"/>
      <c r="AY21" s="728"/>
      <c r="AZ21" s="63"/>
      <c r="BA21" s="63"/>
      <c r="BB21" s="63"/>
      <c r="BC21" s="63"/>
      <c r="BD21" s="63"/>
      <c r="BE21" s="81"/>
      <c r="BF21" s="81"/>
      <c r="BG21" s="81"/>
      <c r="BH21" s="81"/>
      <c r="BI21" s="81"/>
      <c r="BJ21" s="81"/>
      <c r="BK21" s="81"/>
      <c r="BL21" s="81"/>
      <c r="BM21" s="81"/>
      <c r="BN21" s="81"/>
      <c r="BO21" s="81"/>
      <c r="BP21" s="81"/>
      <c r="BQ21" s="59">
        <v>15</v>
      </c>
      <c r="BR21" s="87"/>
      <c r="BS21" s="729"/>
      <c r="BT21" s="730"/>
      <c r="BU21" s="730"/>
      <c r="BV21" s="730"/>
      <c r="BW21" s="730"/>
      <c r="BX21" s="730"/>
      <c r="BY21" s="730"/>
      <c r="BZ21" s="730"/>
      <c r="CA21" s="730"/>
      <c r="CB21" s="730"/>
      <c r="CC21" s="730"/>
      <c r="CD21" s="730"/>
      <c r="CE21" s="730"/>
      <c r="CF21" s="730"/>
      <c r="CG21" s="731"/>
      <c r="CH21" s="732"/>
      <c r="CI21" s="724"/>
      <c r="CJ21" s="724"/>
      <c r="CK21" s="724"/>
      <c r="CL21" s="733"/>
      <c r="CM21" s="732"/>
      <c r="CN21" s="724"/>
      <c r="CO21" s="724"/>
      <c r="CP21" s="724"/>
      <c r="CQ21" s="733"/>
      <c r="CR21" s="732"/>
      <c r="CS21" s="724"/>
      <c r="CT21" s="724"/>
      <c r="CU21" s="724"/>
      <c r="CV21" s="733"/>
      <c r="CW21" s="732"/>
      <c r="CX21" s="724"/>
      <c r="CY21" s="724"/>
      <c r="CZ21" s="724"/>
      <c r="DA21" s="733"/>
      <c r="DB21" s="732"/>
      <c r="DC21" s="724"/>
      <c r="DD21" s="724"/>
      <c r="DE21" s="724"/>
      <c r="DF21" s="733"/>
      <c r="DG21" s="732"/>
      <c r="DH21" s="724"/>
      <c r="DI21" s="724"/>
      <c r="DJ21" s="724"/>
      <c r="DK21" s="733"/>
      <c r="DL21" s="732"/>
      <c r="DM21" s="724"/>
      <c r="DN21" s="724"/>
      <c r="DO21" s="724"/>
      <c r="DP21" s="733"/>
      <c r="DQ21" s="732"/>
      <c r="DR21" s="724"/>
      <c r="DS21" s="724"/>
      <c r="DT21" s="724"/>
      <c r="DU21" s="733"/>
      <c r="DV21" s="729"/>
      <c r="DW21" s="730"/>
      <c r="DX21" s="730"/>
      <c r="DY21" s="730"/>
      <c r="DZ21" s="748"/>
      <c r="EA21" s="81"/>
    </row>
    <row r="22" spans="1:131" s="53" customFormat="1" ht="26.25" customHeight="1" x14ac:dyDescent="0.15">
      <c r="A22" s="59">
        <v>16</v>
      </c>
      <c r="B22" s="729"/>
      <c r="C22" s="730"/>
      <c r="D22" s="730"/>
      <c r="E22" s="730"/>
      <c r="F22" s="730"/>
      <c r="G22" s="730"/>
      <c r="H22" s="730"/>
      <c r="I22" s="730"/>
      <c r="J22" s="730"/>
      <c r="K22" s="730"/>
      <c r="L22" s="730"/>
      <c r="M22" s="730"/>
      <c r="N22" s="730"/>
      <c r="O22" s="730"/>
      <c r="P22" s="731"/>
      <c r="Q22" s="764"/>
      <c r="R22" s="765"/>
      <c r="S22" s="765"/>
      <c r="T22" s="765"/>
      <c r="U22" s="765"/>
      <c r="V22" s="765"/>
      <c r="W22" s="765"/>
      <c r="X22" s="765"/>
      <c r="Y22" s="765"/>
      <c r="Z22" s="765"/>
      <c r="AA22" s="765"/>
      <c r="AB22" s="765"/>
      <c r="AC22" s="765"/>
      <c r="AD22" s="765"/>
      <c r="AE22" s="766"/>
      <c r="AF22" s="723"/>
      <c r="AG22" s="724"/>
      <c r="AH22" s="724"/>
      <c r="AI22" s="724"/>
      <c r="AJ22" s="725"/>
      <c r="AK22" s="767"/>
      <c r="AL22" s="765"/>
      <c r="AM22" s="765"/>
      <c r="AN22" s="765"/>
      <c r="AO22" s="765"/>
      <c r="AP22" s="765"/>
      <c r="AQ22" s="765"/>
      <c r="AR22" s="765"/>
      <c r="AS22" s="765"/>
      <c r="AT22" s="765"/>
      <c r="AU22" s="768"/>
      <c r="AV22" s="768"/>
      <c r="AW22" s="768"/>
      <c r="AX22" s="768"/>
      <c r="AY22" s="769"/>
      <c r="AZ22" s="770" t="s">
        <v>452</v>
      </c>
      <c r="BA22" s="770"/>
      <c r="BB22" s="770"/>
      <c r="BC22" s="770"/>
      <c r="BD22" s="771"/>
      <c r="BE22" s="81"/>
      <c r="BF22" s="81"/>
      <c r="BG22" s="81"/>
      <c r="BH22" s="81"/>
      <c r="BI22" s="81"/>
      <c r="BJ22" s="81"/>
      <c r="BK22" s="81"/>
      <c r="BL22" s="81"/>
      <c r="BM22" s="81"/>
      <c r="BN22" s="81"/>
      <c r="BO22" s="81"/>
      <c r="BP22" s="81"/>
      <c r="BQ22" s="59">
        <v>16</v>
      </c>
      <c r="BR22" s="87"/>
      <c r="BS22" s="729"/>
      <c r="BT22" s="730"/>
      <c r="BU22" s="730"/>
      <c r="BV22" s="730"/>
      <c r="BW22" s="730"/>
      <c r="BX22" s="730"/>
      <c r="BY22" s="730"/>
      <c r="BZ22" s="730"/>
      <c r="CA22" s="730"/>
      <c r="CB22" s="730"/>
      <c r="CC22" s="730"/>
      <c r="CD22" s="730"/>
      <c r="CE22" s="730"/>
      <c r="CF22" s="730"/>
      <c r="CG22" s="731"/>
      <c r="CH22" s="732"/>
      <c r="CI22" s="724"/>
      <c r="CJ22" s="724"/>
      <c r="CK22" s="724"/>
      <c r="CL22" s="733"/>
      <c r="CM22" s="732"/>
      <c r="CN22" s="724"/>
      <c r="CO22" s="724"/>
      <c r="CP22" s="724"/>
      <c r="CQ22" s="733"/>
      <c r="CR22" s="732"/>
      <c r="CS22" s="724"/>
      <c r="CT22" s="724"/>
      <c r="CU22" s="724"/>
      <c r="CV22" s="733"/>
      <c r="CW22" s="732"/>
      <c r="CX22" s="724"/>
      <c r="CY22" s="724"/>
      <c r="CZ22" s="724"/>
      <c r="DA22" s="733"/>
      <c r="DB22" s="732"/>
      <c r="DC22" s="724"/>
      <c r="DD22" s="724"/>
      <c r="DE22" s="724"/>
      <c r="DF22" s="733"/>
      <c r="DG22" s="732"/>
      <c r="DH22" s="724"/>
      <c r="DI22" s="724"/>
      <c r="DJ22" s="724"/>
      <c r="DK22" s="733"/>
      <c r="DL22" s="732"/>
      <c r="DM22" s="724"/>
      <c r="DN22" s="724"/>
      <c r="DO22" s="724"/>
      <c r="DP22" s="733"/>
      <c r="DQ22" s="732"/>
      <c r="DR22" s="724"/>
      <c r="DS22" s="724"/>
      <c r="DT22" s="724"/>
      <c r="DU22" s="733"/>
      <c r="DV22" s="729"/>
      <c r="DW22" s="730"/>
      <c r="DX22" s="730"/>
      <c r="DY22" s="730"/>
      <c r="DZ22" s="748"/>
      <c r="EA22" s="81"/>
    </row>
    <row r="23" spans="1:131" s="53" customFormat="1" ht="26.25" customHeight="1" x14ac:dyDescent="0.15">
      <c r="A23" s="60" t="s">
        <v>259</v>
      </c>
      <c r="B23" s="749" t="s">
        <v>311</v>
      </c>
      <c r="C23" s="750"/>
      <c r="D23" s="750"/>
      <c r="E23" s="750"/>
      <c r="F23" s="750"/>
      <c r="G23" s="750"/>
      <c r="H23" s="750"/>
      <c r="I23" s="750"/>
      <c r="J23" s="750"/>
      <c r="K23" s="750"/>
      <c r="L23" s="750"/>
      <c r="M23" s="750"/>
      <c r="N23" s="750"/>
      <c r="O23" s="750"/>
      <c r="P23" s="751"/>
      <c r="Q23" s="752">
        <v>12400</v>
      </c>
      <c r="R23" s="753"/>
      <c r="S23" s="753"/>
      <c r="T23" s="753"/>
      <c r="U23" s="753"/>
      <c r="V23" s="753">
        <v>12190</v>
      </c>
      <c r="W23" s="753"/>
      <c r="X23" s="753"/>
      <c r="Y23" s="753"/>
      <c r="Z23" s="753"/>
      <c r="AA23" s="753">
        <v>210</v>
      </c>
      <c r="AB23" s="753"/>
      <c r="AC23" s="753"/>
      <c r="AD23" s="753"/>
      <c r="AE23" s="754"/>
      <c r="AF23" s="755">
        <v>98</v>
      </c>
      <c r="AG23" s="753"/>
      <c r="AH23" s="753"/>
      <c r="AI23" s="753"/>
      <c r="AJ23" s="756"/>
      <c r="AK23" s="757"/>
      <c r="AL23" s="758"/>
      <c r="AM23" s="758"/>
      <c r="AN23" s="758"/>
      <c r="AO23" s="758"/>
      <c r="AP23" s="753">
        <v>15375</v>
      </c>
      <c r="AQ23" s="753"/>
      <c r="AR23" s="753"/>
      <c r="AS23" s="753"/>
      <c r="AT23" s="753"/>
      <c r="AU23" s="759"/>
      <c r="AV23" s="759"/>
      <c r="AW23" s="759"/>
      <c r="AX23" s="759"/>
      <c r="AY23" s="760"/>
      <c r="AZ23" s="761" t="s">
        <v>207</v>
      </c>
      <c r="BA23" s="762"/>
      <c r="BB23" s="762"/>
      <c r="BC23" s="762"/>
      <c r="BD23" s="763"/>
      <c r="BE23" s="81"/>
      <c r="BF23" s="81"/>
      <c r="BG23" s="81"/>
      <c r="BH23" s="81"/>
      <c r="BI23" s="81"/>
      <c r="BJ23" s="81"/>
      <c r="BK23" s="81"/>
      <c r="BL23" s="81"/>
      <c r="BM23" s="81"/>
      <c r="BN23" s="81"/>
      <c r="BO23" s="81"/>
      <c r="BP23" s="81"/>
      <c r="BQ23" s="59">
        <v>17</v>
      </c>
      <c r="BR23" s="87"/>
      <c r="BS23" s="729"/>
      <c r="BT23" s="730"/>
      <c r="BU23" s="730"/>
      <c r="BV23" s="730"/>
      <c r="BW23" s="730"/>
      <c r="BX23" s="730"/>
      <c r="BY23" s="730"/>
      <c r="BZ23" s="730"/>
      <c r="CA23" s="730"/>
      <c r="CB23" s="730"/>
      <c r="CC23" s="730"/>
      <c r="CD23" s="730"/>
      <c r="CE23" s="730"/>
      <c r="CF23" s="730"/>
      <c r="CG23" s="731"/>
      <c r="CH23" s="732"/>
      <c r="CI23" s="724"/>
      <c r="CJ23" s="724"/>
      <c r="CK23" s="724"/>
      <c r="CL23" s="733"/>
      <c r="CM23" s="732"/>
      <c r="CN23" s="724"/>
      <c r="CO23" s="724"/>
      <c r="CP23" s="724"/>
      <c r="CQ23" s="733"/>
      <c r="CR23" s="732"/>
      <c r="CS23" s="724"/>
      <c r="CT23" s="724"/>
      <c r="CU23" s="724"/>
      <c r="CV23" s="733"/>
      <c r="CW23" s="732"/>
      <c r="CX23" s="724"/>
      <c r="CY23" s="724"/>
      <c r="CZ23" s="724"/>
      <c r="DA23" s="733"/>
      <c r="DB23" s="732"/>
      <c r="DC23" s="724"/>
      <c r="DD23" s="724"/>
      <c r="DE23" s="724"/>
      <c r="DF23" s="733"/>
      <c r="DG23" s="732"/>
      <c r="DH23" s="724"/>
      <c r="DI23" s="724"/>
      <c r="DJ23" s="724"/>
      <c r="DK23" s="733"/>
      <c r="DL23" s="732"/>
      <c r="DM23" s="724"/>
      <c r="DN23" s="724"/>
      <c r="DO23" s="724"/>
      <c r="DP23" s="733"/>
      <c r="DQ23" s="732"/>
      <c r="DR23" s="724"/>
      <c r="DS23" s="724"/>
      <c r="DT23" s="724"/>
      <c r="DU23" s="733"/>
      <c r="DV23" s="729"/>
      <c r="DW23" s="730"/>
      <c r="DX23" s="730"/>
      <c r="DY23" s="730"/>
      <c r="DZ23" s="748"/>
      <c r="EA23" s="81"/>
    </row>
    <row r="24" spans="1:131" s="53" customFormat="1" ht="26.25" customHeight="1" x14ac:dyDescent="0.15">
      <c r="A24" s="772" t="s">
        <v>395</v>
      </c>
      <c r="B24" s="772"/>
      <c r="C24" s="772"/>
      <c r="D24" s="772"/>
      <c r="E24" s="772"/>
      <c r="F24" s="772"/>
      <c r="G24" s="772"/>
      <c r="H24" s="772"/>
      <c r="I24" s="772"/>
      <c r="J24" s="772"/>
      <c r="K24" s="772"/>
      <c r="L24" s="772"/>
      <c r="M24" s="772"/>
      <c r="N24" s="772"/>
      <c r="O24" s="772"/>
      <c r="P24" s="772"/>
      <c r="Q24" s="772"/>
      <c r="R24" s="772"/>
      <c r="S24" s="772"/>
      <c r="T24" s="772"/>
      <c r="U24" s="772"/>
      <c r="V24" s="772"/>
      <c r="W24" s="772"/>
      <c r="X24" s="772"/>
      <c r="Y24" s="772"/>
      <c r="Z24" s="772"/>
      <c r="AA24" s="772"/>
      <c r="AB24" s="772"/>
      <c r="AC24" s="772"/>
      <c r="AD24" s="772"/>
      <c r="AE24" s="772"/>
      <c r="AF24" s="772"/>
      <c r="AG24" s="772"/>
      <c r="AH24" s="772"/>
      <c r="AI24" s="772"/>
      <c r="AJ24" s="772"/>
      <c r="AK24" s="772"/>
      <c r="AL24" s="772"/>
      <c r="AM24" s="772"/>
      <c r="AN24" s="772"/>
      <c r="AO24" s="772"/>
      <c r="AP24" s="772"/>
      <c r="AQ24" s="772"/>
      <c r="AR24" s="772"/>
      <c r="AS24" s="772"/>
      <c r="AT24" s="772"/>
      <c r="AU24" s="772"/>
      <c r="AV24" s="772"/>
      <c r="AW24" s="772"/>
      <c r="AX24" s="772"/>
      <c r="AY24" s="772"/>
      <c r="AZ24" s="63"/>
      <c r="BA24" s="63"/>
      <c r="BB24" s="63"/>
      <c r="BC24" s="63"/>
      <c r="BD24" s="63"/>
      <c r="BE24" s="81"/>
      <c r="BF24" s="81"/>
      <c r="BG24" s="81"/>
      <c r="BH24" s="81"/>
      <c r="BI24" s="81"/>
      <c r="BJ24" s="81"/>
      <c r="BK24" s="81"/>
      <c r="BL24" s="81"/>
      <c r="BM24" s="81"/>
      <c r="BN24" s="81"/>
      <c r="BO24" s="81"/>
      <c r="BP24" s="81"/>
      <c r="BQ24" s="59">
        <v>18</v>
      </c>
      <c r="BR24" s="87"/>
      <c r="BS24" s="729"/>
      <c r="BT24" s="730"/>
      <c r="BU24" s="730"/>
      <c r="BV24" s="730"/>
      <c r="BW24" s="730"/>
      <c r="BX24" s="730"/>
      <c r="BY24" s="730"/>
      <c r="BZ24" s="730"/>
      <c r="CA24" s="730"/>
      <c r="CB24" s="730"/>
      <c r="CC24" s="730"/>
      <c r="CD24" s="730"/>
      <c r="CE24" s="730"/>
      <c r="CF24" s="730"/>
      <c r="CG24" s="731"/>
      <c r="CH24" s="732"/>
      <c r="CI24" s="724"/>
      <c r="CJ24" s="724"/>
      <c r="CK24" s="724"/>
      <c r="CL24" s="733"/>
      <c r="CM24" s="732"/>
      <c r="CN24" s="724"/>
      <c r="CO24" s="724"/>
      <c r="CP24" s="724"/>
      <c r="CQ24" s="733"/>
      <c r="CR24" s="732"/>
      <c r="CS24" s="724"/>
      <c r="CT24" s="724"/>
      <c r="CU24" s="724"/>
      <c r="CV24" s="733"/>
      <c r="CW24" s="732"/>
      <c r="CX24" s="724"/>
      <c r="CY24" s="724"/>
      <c r="CZ24" s="724"/>
      <c r="DA24" s="733"/>
      <c r="DB24" s="732"/>
      <c r="DC24" s="724"/>
      <c r="DD24" s="724"/>
      <c r="DE24" s="724"/>
      <c r="DF24" s="733"/>
      <c r="DG24" s="732"/>
      <c r="DH24" s="724"/>
      <c r="DI24" s="724"/>
      <c r="DJ24" s="724"/>
      <c r="DK24" s="733"/>
      <c r="DL24" s="732"/>
      <c r="DM24" s="724"/>
      <c r="DN24" s="724"/>
      <c r="DO24" s="724"/>
      <c r="DP24" s="733"/>
      <c r="DQ24" s="732"/>
      <c r="DR24" s="724"/>
      <c r="DS24" s="724"/>
      <c r="DT24" s="724"/>
      <c r="DU24" s="733"/>
      <c r="DV24" s="729"/>
      <c r="DW24" s="730"/>
      <c r="DX24" s="730"/>
      <c r="DY24" s="730"/>
      <c r="DZ24" s="748"/>
      <c r="EA24" s="81"/>
    </row>
    <row r="25" spans="1:131" s="51" customFormat="1" ht="26.25" customHeight="1" x14ac:dyDescent="0.15">
      <c r="A25" s="737" t="s">
        <v>422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63"/>
      <c r="BK25" s="63"/>
      <c r="BL25" s="63"/>
      <c r="BM25" s="63"/>
      <c r="BN25" s="63"/>
      <c r="BO25" s="62"/>
      <c r="BP25" s="62"/>
      <c r="BQ25" s="59">
        <v>19</v>
      </c>
      <c r="BR25" s="87"/>
      <c r="BS25" s="729"/>
      <c r="BT25" s="730"/>
      <c r="BU25" s="730"/>
      <c r="BV25" s="730"/>
      <c r="BW25" s="730"/>
      <c r="BX25" s="730"/>
      <c r="BY25" s="730"/>
      <c r="BZ25" s="730"/>
      <c r="CA25" s="730"/>
      <c r="CB25" s="730"/>
      <c r="CC25" s="730"/>
      <c r="CD25" s="730"/>
      <c r="CE25" s="730"/>
      <c r="CF25" s="730"/>
      <c r="CG25" s="731"/>
      <c r="CH25" s="732"/>
      <c r="CI25" s="724"/>
      <c r="CJ25" s="724"/>
      <c r="CK25" s="724"/>
      <c r="CL25" s="733"/>
      <c r="CM25" s="732"/>
      <c r="CN25" s="724"/>
      <c r="CO25" s="724"/>
      <c r="CP25" s="724"/>
      <c r="CQ25" s="733"/>
      <c r="CR25" s="732"/>
      <c r="CS25" s="724"/>
      <c r="CT25" s="724"/>
      <c r="CU25" s="724"/>
      <c r="CV25" s="733"/>
      <c r="CW25" s="732"/>
      <c r="CX25" s="724"/>
      <c r="CY25" s="724"/>
      <c r="CZ25" s="724"/>
      <c r="DA25" s="733"/>
      <c r="DB25" s="732"/>
      <c r="DC25" s="724"/>
      <c r="DD25" s="724"/>
      <c r="DE25" s="724"/>
      <c r="DF25" s="733"/>
      <c r="DG25" s="732"/>
      <c r="DH25" s="724"/>
      <c r="DI25" s="724"/>
      <c r="DJ25" s="724"/>
      <c r="DK25" s="733"/>
      <c r="DL25" s="732"/>
      <c r="DM25" s="724"/>
      <c r="DN25" s="724"/>
      <c r="DO25" s="724"/>
      <c r="DP25" s="733"/>
      <c r="DQ25" s="732"/>
      <c r="DR25" s="724"/>
      <c r="DS25" s="724"/>
      <c r="DT25" s="724"/>
      <c r="DU25" s="733"/>
      <c r="DV25" s="729"/>
      <c r="DW25" s="730"/>
      <c r="DX25" s="730"/>
      <c r="DY25" s="730"/>
      <c r="DZ25" s="748"/>
      <c r="EA25" s="54"/>
    </row>
    <row r="26" spans="1:131" s="51" customFormat="1" ht="26.25" customHeight="1" x14ac:dyDescent="0.15">
      <c r="A26" s="706" t="s">
        <v>440</v>
      </c>
      <c r="B26" s="707"/>
      <c r="C26" s="707"/>
      <c r="D26" s="707"/>
      <c r="E26" s="707"/>
      <c r="F26" s="707"/>
      <c r="G26" s="707"/>
      <c r="H26" s="707"/>
      <c r="I26" s="707"/>
      <c r="J26" s="707"/>
      <c r="K26" s="707"/>
      <c r="L26" s="707"/>
      <c r="M26" s="707"/>
      <c r="N26" s="707"/>
      <c r="O26" s="707"/>
      <c r="P26" s="708"/>
      <c r="Q26" s="700" t="s">
        <v>454</v>
      </c>
      <c r="R26" s="701"/>
      <c r="S26" s="701"/>
      <c r="T26" s="701"/>
      <c r="U26" s="712"/>
      <c r="V26" s="700" t="s">
        <v>455</v>
      </c>
      <c r="W26" s="701"/>
      <c r="X26" s="701"/>
      <c r="Y26" s="701"/>
      <c r="Z26" s="712"/>
      <c r="AA26" s="700" t="s">
        <v>456</v>
      </c>
      <c r="AB26" s="701"/>
      <c r="AC26" s="701"/>
      <c r="AD26" s="701"/>
      <c r="AE26" s="701"/>
      <c r="AF26" s="971" t="s">
        <v>255</v>
      </c>
      <c r="AG26" s="972"/>
      <c r="AH26" s="972"/>
      <c r="AI26" s="972"/>
      <c r="AJ26" s="973"/>
      <c r="AK26" s="701" t="s">
        <v>397</v>
      </c>
      <c r="AL26" s="701"/>
      <c r="AM26" s="701"/>
      <c r="AN26" s="701"/>
      <c r="AO26" s="712"/>
      <c r="AP26" s="700" t="s">
        <v>366</v>
      </c>
      <c r="AQ26" s="701"/>
      <c r="AR26" s="701"/>
      <c r="AS26" s="701"/>
      <c r="AT26" s="712"/>
      <c r="AU26" s="700" t="s">
        <v>457</v>
      </c>
      <c r="AV26" s="701"/>
      <c r="AW26" s="701"/>
      <c r="AX26" s="701"/>
      <c r="AY26" s="712"/>
      <c r="AZ26" s="700" t="s">
        <v>458</v>
      </c>
      <c r="BA26" s="701"/>
      <c r="BB26" s="701"/>
      <c r="BC26" s="701"/>
      <c r="BD26" s="712"/>
      <c r="BE26" s="700" t="s">
        <v>444</v>
      </c>
      <c r="BF26" s="701"/>
      <c r="BG26" s="701"/>
      <c r="BH26" s="701"/>
      <c r="BI26" s="702"/>
      <c r="BJ26" s="63"/>
      <c r="BK26" s="63"/>
      <c r="BL26" s="63"/>
      <c r="BM26" s="63"/>
      <c r="BN26" s="63"/>
      <c r="BO26" s="62"/>
      <c r="BP26" s="62"/>
      <c r="BQ26" s="59">
        <v>20</v>
      </c>
      <c r="BR26" s="87"/>
      <c r="BS26" s="729"/>
      <c r="BT26" s="730"/>
      <c r="BU26" s="730"/>
      <c r="BV26" s="730"/>
      <c r="BW26" s="730"/>
      <c r="BX26" s="730"/>
      <c r="BY26" s="730"/>
      <c r="BZ26" s="730"/>
      <c r="CA26" s="730"/>
      <c r="CB26" s="730"/>
      <c r="CC26" s="730"/>
      <c r="CD26" s="730"/>
      <c r="CE26" s="730"/>
      <c r="CF26" s="730"/>
      <c r="CG26" s="731"/>
      <c r="CH26" s="732"/>
      <c r="CI26" s="724"/>
      <c r="CJ26" s="724"/>
      <c r="CK26" s="724"/>
      <c r="CL26" s="733"/>
      <c r="CM26" s="732"/>
      <c r="CN26" s="724"/>
      <c r="CO26" s="724"/>
      <c r="CP26" s="724"/>
      <c r="CQ26" s="733"/>
      <c r="CR26" s="732"/>
      <c r="CS26" s="724"/>
      <c r="CT26" s="724"/>
      <c r="CU26" s="724"/>
      <c r="CV26" s="733"/>
      <c r="CW26" s="732"/>
      <c r="CX26" s="724"/>
      <c r="CY26" s="724"/>
      <c r="CZ26" s="724"/>
      <c r="DA26" s="733"/>
      <c r="DB26" s="732"/>
      <c r="DC26" s="724"/>
      <c r="DD26" s="724"/>
      <c r="DE26" s="724"/>
      <c r="DF26" s="733"/>
      <c r="DG26" s="732"/>
      <c r="DH26" s="724"/>
      <c r="DI26" s="724"/>
      <c r="DJ26" s="724"/>
      <c r="DK26" s="733"/>
      <c r="DL26" s="732"/>
      <c r="DM26" s="724"/>
      <c r="DN26" s="724"/>
      <c r="DO26" s="724"/>
      <c r="DP26" s="733"/>
      <c r="DQ26" s="732"/>
      <c r="DR26" s="724"/>
      <c r="DS26" s="724"/>
      <c r="DT26" s="724"/>
      <c r="DU26" s="733"/>
      <c r="DV26" s="729"/>
      <c r="DW26" s="730"/>
      <c r="DX26" s="730"/>
      <c r="DY26" s="730"/>
      <c r="DZ26" s="748"/>
      <c r="EA26" s="54"/>
    </row>
    <row r="27" spans="1:131" s="51" customFormat="1" ht="26.25" customHeight="1" x14ac:dyDescent="0.15">
      <c r="A27" s="709"/>
      <c r="B27" s="710"/>
      <c r="C27" s="710"/>
      <c r="D27" s="710"/>
      <c r="E27" s="710"/>
      <c r="F27" s="710"/>
      <c r="G27" s="710"/>
      <c r="H27" s="710"/>
      <c r="I27" s="710"/>
      <c r="J27" s="710"/>
      <c r="K27" s="710"/>
      <c r="L27" s="710"/>
      <c r="M27" s="710"/>
      <c r="N27" s="710"/>
      <c r="O27" s="710"/>
      <c r="P27" s="711"/>
      <c r="Q27" s="703"/>
      <c r="R27" s="704"/>
      <c r="S27" s="704"/>
      <c r="T27" s="704"/>
      <c r="U27" s="713"/>
      <c r="V27" s="703"/>
      <c r="W27" s="704"/>
      <c r="X27" s="704"/>
      <c r="Y27" s="704"/>
      <c r="Z27" s="713"/>
      <c r="AA27" s="703"/>
      <c r="AB27" s="704"/>
      <c r="AC27" s="704"/>
      <c r="AD27" s="704"/>
      <c r="AE27" s="704"/>
      <c r="AF27" s="974"/>
      <c r="AG27" s="975"/>
      <c r="AH27" s="975"/>
      <c r="AI27" s="975"/>
      <c r="AJ27" s="976"/>
      <c r="AK27" s="704"/>
      <c r="AL27" s="704"/>
      <c r="AM27" s="704"/>
      <c r="AN27" s="704"/>
      <c r="AO27" s="713"/>
      <c r="AP27" s="703"/>
      <c r="AQ27" s="704"/>
      <c r="AR27" s="704"/>
      <c r="AS27" s="704"/>
      <c r="AT27" s="713"/>
      <c r="AU27" s="703"/>
      <c r="AV27" s="704"/>
      <c r="AW27" s="704"/>
      <c r="AX27" s="704"/>
      <c r="AY27" s="713"/>
      <c r="AZ27" s="703"/>
      <c r="BA27" s="704"/>
      <c r="BB27" s="704"/>
      <c r="BC27" s="704"/>
      <c r="BD27" s="713"/>
      <c r="BE27" s="703"/>
      <c r="BF27" s="704"/>
      <c r="BG27" s="704"/>
      <c r="BH27" s="704"/>
      <c r="BI27" s="705"/>
      <c r="BJ27" s="63"/>
      <c r="BK27" s="63"/>
      <c r="BL27" s="63"/>
      <c r="BM27" s="63"/>
      <c r="BN27" s="63"/>
      <c r="BO27" s="62"/>
      <c r="BP27" s="62"/>
      <c r="BQ27" s="59">
        <v>21</v>
      </c>
      <c r="BR27" s="87"/>
      <c r="BS27" s="729"/>
      <c r="BT27" s="730"/>
      <c r="BU27" s="730"/>
      <c r="BV27" s="730"/>
      <c r="BW27" s="730"/>
      <c r="BX27" s="730"/>
      <c r="BY27" s="730"/>
      <c r="BZ27" s="730"/>
      <c r="CA27" s="730"/>
      <c r="CB27" s="730"/>
      <c r="CC27" s="730"/>
      <c r="CD27" s="730"/>
      <c r="CE27" s="730"/>
      <c r="CF27" s="730"/>
      <c r="CG27" s="731"/>
      <c r="CH27" s="732"/>
      <c r="CI27" s="724"/>
      <c r="CJ27" s="724"/>
      <c r="CK27" s="724"/>
      <c r="CL27" s="733"/>
      <c r="CM27" s="732"/>
      <c r="CN27" s="724"/>
      <c r="CO27" s="724"/>
      <c r="CP27" s="724"/>
      <c r="CQ27" s="733"/>
      <c r="CR27" s="732"/>
      <c r="CS27" s="724"/>
      <c r="CT27" s="724"/>
      <c r="CU27" s="724"/>
      <c r="CV27" s="733"/>
      <c r="CW27" s="732"/>
      <c r="CX27" s="724"/>
      <c r="CY27" s="724"/>
      <c r="CZ27" s="724"/>
      <c r="DA27" s="733"/>
      <c r="DB27" s="732"/>
      <c r="DC27" s="724"/>
      <c r="DD27" s="724"/>
      <c r="DE27" s="724"/>
      <c r="DF27" s="733"/>
      <c r="DG27" s="732"/>
      <c r="DH27" s="724"/>
      <c r="DI27" s="724"/>
      <c r="DJ27" s="724"/>
      <c r="DK27" s="733"/>
      <c r="DL27" s="732"/>
      <c r="DM27" s="724"/>
      <c r="DN27" s="724"/>
      <c r="DO27" s="724"/>
      <c r="DP27" s="733"/>
      <c r="DQ27" s="732"/>
      <c r="DR27" s="724"/>
      <c r="DS27" s="724"/>
      <c r="DT27" s="724"/>
      <c r="DU27" s="733"/>
      <c r="DV27" s="729"/>
      <c r="DW27" s="730"/>
      <c r="DX27" s="730"/>
      <c r="DY27" s="730"/>
      <c r="DZ27" s="748"/>
      <c r="EA27" s="54"/>
    </row>
    <row r="28" spans="1:131" s="51" customFormat="1" ht="26.25" customHeight="1" x14ac:dyDescent="0.15">
      <c r="A28" s="61">
        <v>1</v>
      </c>
      <c r="B28" s="697" t="s">
        <v>459</v>
      </c>
      <c r="C28" s="698"/>
      <c r="D28" s="698"/>
      <c r="E28" s="698"/>
      <c r="F28" s="698"/>
      <c r="G28" s="698"/>
      <c r="H28" s="698"/>
      <c r="I28" s="698"/>
      <c r="J28" s="698"/>
      <c r="K28" s="698"/>
      <c r="L28" s="698"/>
      <c r="M28" s="698"/>
      <c r="N28" s="698"/>
      <c r="O28" s="698"/>
      <c r="P28" s="738"/>
      <c r="Q28" s="776">
        <v>3320</v>
      </c>
      <c r="R28" s="777"/>
      <c r="S28" s="777"/>
      <c r="T28" s="777"/>
      <c r="U28" s="777"/>
      <c r="V28" s="777">
        <v>3106</v>
      </c>
      <c r="W28" s="777"/>
      <c r="X28" s="777"/>
      <c r="Y28" s="777"/>
      <c r="Z28" s="777"/>
      <c r="AA28" s="777">
        <v>214</v>
      </c>
      <c r="AB28" s="777"/>
      <c r="AC28" s="777"/>
      <c r="AD28" s="777"/>
      <c r="AE28" s="778"/>
      <c r="AF28" s="779">
        <v>214</v>
      </c>
      <c r="AG28" s="777"/>
      <c r="AH28" s="777"/>
      <c r="AI28" s="777"/>
      <c r="AJ28" s="780"/>
      <c r="AK28" s="781">
        <v>223</v>
      </c>
      <c r="AL28" s="777"/>
      <c r="AM28" s="777"/>
      <c r="AN28" s="777"/>
      <c r="AO28" s="777"/>
      <c r="AP28" s="777" t="s">
        <v>207</v>
      </c>
      <c r="AQ28" s="777"/>
      <c r="AR28" s="777"/>
      <c r="AS28" s="777"/>
      <c r="AT28" s="777"/>
      <c r="AU28" s="777" t="s">
        <v>207</v>
      </c>
      <c r="AV28" s="777"/>
      <c r="AW28" s="777"/>
      <c r="AX28" s="777"/>
      <c r="AY28" s="777"/>
      <c r="AZ28" s="782" t="s">
        <v>207</v>
      </c>
      <c r="BA28" s="782"/>
      <c r="BB28" s="782"/>
      <c r="BC28" s="782"/>
      <c r="BD28" s="782"/>
      <c r="BE28" s="773"/>
      <c r="BF28" s="773"/>
      <c r="BG28" s="773"/>
      <c r="BH28" s="773"/>
      <c r="BI28" s="774"/>
      <c r="BJ28" s="63"/>
      <c r="BK28" s="63"/>
      <c r="BL28" s="63"/>
      <c r="BM28" s="63"/>
      <c r="BN28" s="63"/>
      <c r="BO28" s="62"/>
      <c r="BP28" s="62"/>
      <c r="BQ28" s="59">
        <v>22</v>
      </c>
      <c r="BR28" s="87"/>
      <c r="BS28" s="729"/>
      <c r="BT28" s="730"/>
      <c r="BU28" s="730"/>
      <c r="BV28" s="730"/>
      <c r="BW28" s="730"/>
      <c r="BX28" s="730"/>
      <c r="BY28" s="730"/>
      <c r="BZ28" s="730"/>
      <c r="CA28" s="730"/>
      <c r="CB28" s="730"/>
      <c r="CC28" s="730"/>
      <c r="CD28" s="730"/>
      <c r="CE28" s="730"/>
      <c r="CF28" s="730"/>
      <c r="CG28" s="731"/>
      <c r="CH28" s="732"/>
      <c r="CI28" s="724"/>
      <c r="CJ28" s="724"/>
      <c r="CK28" s="724"/>
      <c r="CL28" s="733"/>
      <c r="CM28" s="732"/>
      <c r="CN28" s="724"/>
      <c r="CO28" s="724"/>
      <c r="CP28" s="724"/>
      <c r="CQ28" s="733"/>
      <c r="CR28" s="732"/>
      <c r="CS28" s="724"/>
      <c r="CT28" s="724"/>
      <c r="CU28" s="724"/>
      <c r="CV28" s="733"/>
      <c r="CW28" s="732"/>
      <c r="CX28" s="724"/>
      <c r="CY28" s="724"/>
      <c r="CZ28" s="724"/>
      <c r="DA28" s="733"/>
      <c r="DB28" s="732"/>
      <c r="DC28" s="724"/>
      <c r="DD28" s="724"/>
      <c r="DE28" s="724"/>
      <c r="DF28" s="733"/>
      <c r="DG28" s="732"/>
      <c r="DH28" s="724"/>
      <c r="DI28" s="724"/>
      <c r="DJ28" s="724"/>
      <c r="DK28" s="733"/>
      <c r="DL28" s="732"/>
      <c r="DM28" s="724"/>
      <c r="DN28" s="724"/>
      <c r="DO28" s="724"/>
      <c r="DP28" s="733"/>
      <c r="DQ28" s="732"/>
      <c r="DR28" s="724"/>
      <c r="DS28" s="724"/>
      <c r="DT28" s="724"/>
      <c r="DU28" s="733"/>
      <c r="DV28" s="729"/>
      <c r="DW28" s="730"/>
      <c r="DX28" s="730"/>
      <c r="DY28" s="730"/>
      <c r="DZ28" s="748"/>
      <c r="EA28" s="54"/>
    </row>
    <row r="29" spans="1:131" s="51" customFormat="1" ht="26.25" customHeight="1" x14ac:dyDescent="0.15">
      <c r="A29" s="61">
        <v>2</v>
      </c>
      <c r="B29" s="729" t="s">
        <v>292</v>
      </c>
      <c r="C29" s="730"/>
      <c r="D29" s="730"/>
      <c r="E29" s="730"/>
      <c r="F29" s="730"/>
      <c r="G29" s="730"/>
      <c r="H29" s="730"/>
      <c r="I29" s="730"/>
      <c r="J29" s="730"/>
      <c r="K29" s="730"/>
      <c r="L29" s="730"/>
      <c r="M29" s="730"/>
      <c r="N29" s="730"/>
      <c r="O29" s="730"/>
      <c r="P29" s="731"/>
      <c r="Q29" s="720">
        <v>2838</v>
      </c>
      <c r="R29" s="721"/>
      <c r="S29" s="721"/>
      <c r="T29" s="721"/>
      <c r="U29" s="721"/>
      <c r="V29" s="721">
        <v>2540</v>
      </c>
      <c r="W29" s="721"/>
      <c r="X29" s="721"/>
      <c r="Y29" s="721"/>
      <c r="Z29" s="721"/>
      <c r="AA29" s="721">
        <v>297</v>
      </c>
      <c r="AB29" s="721"/>
      <c r="AC29" s="721"/>
      <c r="AD29" s="721"/>
      <c r="AE29" s="722"/>
      <c r="AF29" s="723">
        <v>297</v>
      </c>
      <c r="AG29" s="724"/>
      <c r="AH29" s="724"/>
      <c r="AI29" s="724"/>
      <c r="AJ29" s="725"/>
      <c r="AK29" s="726">
        <v>392</v>
      </c>
      <c r="AL29" s="721"/>
      <c r="AM29" s="721"/>
      <c r="AN29" s="721"/>
      <c r="AO29" s="721"/>
      <c r="AP29" s="721" t="s">
        <v>207</v>
      </c>
      <c r="AQ29" s="721"/>
      <c r="AR29" s="721"/>
      <c r="AS29" s="721"/>
      <c r="AT29" s="721"/>
      <c r="AU29" s="721" t="s">
        <v>207</v>
      </c>
      <c r="AV29" s="721"/>
      <c r="AW29" s="721"/>
      <c r="AX29" s="721"/>
      <c r="AY29" s="721"/>
      <c r="AZ29" s="775" t="s">
        <v>207</v>
      </c>
      <c r="BA29" s="775"/>
      <c r="BB29" s="775"/>
      <c r="BC29" s="775"/>
      <c r="BD29" s="775"/>
      <c r="BE29" s="727"/>
      <c r="BF29" s="727"/>
      <c r="BG29" s="727"/>
      <c r="BH29" s="727"/>
      <c r="BI29" s="728"/>
      <c r="BJ29" s="63"/>
      <c r="BK29" s="63"/>
      <c r="BL29" s="63"/>
      <c r="BM29" s="63"/>
      <c r="BN29" s="63"/>
      <c r="BO29" s="62"/>
      <c r="BP29" s="62"/>
      <c r="BQ29" s="59">
        <v>23</v>
      </c>
      <c r="BR29" s="87"/>
      <c r="BS29" s="729"/>
      <c r="BT29" s="730"/>
      <c r="BU29" s="730"/>
      <c r="BV29" s="730"/>
      <c r="BW29" s="730"/>
      <c r="BX29" s="730"/>
      <c r="BY29" s="730"/>
      <c r="BZ29" s="730"/>
      <c r="CA29" s="730"/>
      <c r="CB29" s="730"/>
      <c r="CC29" s="730"/>
      <c r="CD29" s="730"/>
      <c r="CE29" s="730"/>
      <c r="CF29" s="730"/>
      <c r="CG29" s="731"/>
      <c r="CH29" s="732"/>
      <c r="CI29" s="724"/>
      <c r="CJ29" s="724"/>
      <c r="CK29" s="724"/>
      <c r="CL29" s="733"/>
      <c r="CM29" s="732"/>
      <c r="CN29" s="724"/>
      <c r="CO29" s="724"/>
      <c r="CP29" s="724"/>
      <c r="CQ29" s="733"/>
      <c r="CR29" s="732"/>
      <c r="CS29" s="724"/>
      <c r="CT29" s="724"/>
      <c r="CU29" s="724"/>
      <c r="CV29" s="733"/>
      <c r="CW29" s="732"/>
      <c r="CX29" s="724"/>
      <c r="CY29" s="724"/>
      <c r="CZ29" s="724"/>
      <c r="DA29" s="733"/>
      <c r="DB29" s="732"/>
      <c r="DC29" s="724"/>
      <c r="DD29" s="724"/>
      <c r="DE29" s="724"/>
      <c r="DF29" s="733"/>
      <c r="DG29" s="732"/>
      <c r="DH29" s="724"/>
      <c r="DI29" s="724"/>
      <c r="DJ29" s="724"/>
      <c r="DK29" s="733"/>
      <c r="DL29" s="732"/>
      <c r="DM29" s="724"/>
      <c r="DN29" s="724"/>
      <c r="DO29" s="724"/>
      <c r="DP29" s="733"/>
      <c r="DQ29" s="732"/>
      <c r="DR29" s="724"/>
      <c r="DS29" s="724"/>
      <c r="DT29" s="724"/>
      <c r="DU29" s="733"/>
      <c r="DV29" s="729"/>
      <c r="DW29" s="730"/>
      <c r="DX29" s="730"/>
      <c r="DY29" s="730"/>
      <c r="DZ29" s="748"/>
      <c r="EA29" s="54"/>
    </row>
    <row r="30" spans="1:131" s="51" customFormat="1" ht="26.25" customHeight="1" x14ac:dyDescent="0.15">
      <c r="A30" s="61">
        <v>3</v>
      </c>
      <c r="B30" s="729" t="s">
        <v>234</v>
      </c>
      <c r="C30" s="730"/>
      <c r="D30" s="730"/>
      <c r="E30" s="730"/>
      <c r="F30" s="730"/>
      <c r="G30" s="730"/>
      <c r="H30" s="730"/>
      <c r="I30" s="730"/>
      <c r="J30" s="730"/>
      <c r="K30" s="730"/>
      <c r="L30" s="730"/>
      <c r="M30" s="730"/>
      <c r="N30" s="730"/>
      <c r="O30" s="730"/>
      <c r="P30" s="731"/>
      <c r="Q30" s="720">
        <v>462</v>
      </c>
      <c r="R30" s="721"/>
      <c r="S30" s="721"/>
      <c r="T30" s="721"/>
      <c r="U30" s="721"/>
      <c r="V30" s="721">
        <v>448</v>
      </c>
      <c r="W30" s="721"/>
      <c r="X30" s="721"/>
      <c r="Y30" s="721"/>
      <c r="Z30" s="721"/>
      <c r="AA30" s="721">
        <v>14</v>
      </c>
      <c r="AB30" s="721"/>
      <c r="AC30" s="721"/>
      <c r="AD30" s="721"/>
      <c r="AE30" s="722"/>
      <c r="AF30" s="723">
        <v>14</v>
      </c>
      <c r="AG30" s="724"/>
      <c r="AH30" s="724"/>
      <c r="AI30" s="724"/>
      <c r="AJ30" s="725"/>
      <c r="AK30" s="726">
        <v>68</v>
      </c>
      <c r="AL30" s="721"/>
      <c r="AM30" s="721"/>
      <c r="AN30" s="721"/>
      <c r="AO30" s="721"/>
      <c r="AP30" s="721" t="s">
        <v>207</v>
      </c>
      <c r="AQ30" s="721"/>
      <c r="AR30" s="721"/>
      <c r="AS30" s="721"/>
      <c r="AT30" s="721"/>
      <c r="AU30" s="721" t="s">
        <v>207</v>
      </c>
      <c r="AV30" s="721"/>
      <c r="AW30" s="721"/>
      <c r="AX30" s="721"/>
      <c r="AY30" s="721"/>
      <c r="AZ30" s="775" t="s">
        <v>207</v>
      </c>
      <c r="BA30" s="775"/>
      <c r="BB30" s="775"/>
      <c r="BC30" s="775"/>
      <c r="BD30" s="775"/>
      <c r="BE30" s="727"/>
      <c r="BF30" s="727"/>
      <c r="BG30" s="727"/>
      <c r="BH30" s="727"/>
      <c r="BI30" s="728"/>
      <c r="BJ30" s="63"/>
      <c r="BK30" s="63"/>
      <c r="BL30" s="63"/>
      <c r="BM30" s="63"/>
      <c r="BN30" s="63"/>
      <c r="BO30" s="62"/>
      <c r="BP30" s="62"/>
      <c r="BQ30" s="59">
        <v>24</v>
      </c>
      <c r="BR30" s="87"/>
      <c r="BS30" s="729"/>
      <c r="BT30" s="730"/>
      <c r="BU30" s="730"/>
      <c r="BV30" s="730"/>
      <c r="BW30" s="730"/>
      <c r="BX30" s="730"/>
      <c r="BY30" s="730"/>
      <c r="BZ30" s="730"/>
      <c r="CA30" s="730"/>
      <c r="CB30" s="730"/>
      <c r="CC30" s="730"/>
      <c r="CD30" s="730"/>
      <c r="CE30" s="730"/>
      <c r="CF30" s="730"/>
      <c r="CG30" s="731"/>
      <c r="CH30" s="732"/>
      <c r="CI30" s="724"/>
      <c r="CJ30" s="724"/>
      <c r="CK30" s="724"/>
      <c r="CL30" s="733"/>
      <c r="CM30" s="732"/>
      <c r="CN30" s="724"/>
      <c r="CO30" s="724"/>
      <c r="CP30" s="724"/>
      <c r="CQ30" s="733"/>
      <c r="CR30" s="732"/>
      <c r="CS30" s="724"/>
      <c r="CT30" s="724"/>
      <c r="CU30" s="724"/>
      <c r="CV30" s="733"/>
      <c r="CW30" s="732"/>
      <c r="CX30" s="724"/>
      <c r="CY30" s="724"/>
      <c r="CZ30" s="724"/>
      <c r="DA30" s="733"/>
      <c r="DB30" s="732"/>
      <c r="DC30" s="724"/>
      <c r="DD30" s="724"/>
      <c r="DE30" s="724"/>
      <c r="DF30" s="733"/>
      <c r="DG30" s="732"/>
      <c r="DH30" s="724"/>
      <c r="DI30" s="724"/>
      <c r="DJ30" s="724"/>
      <c r="DK30" s="733"/>
      <c r="DL30" s="732"/>
      <c r="DM30" s="724"/>
      <c r="DN30" s="724"/>
      <c r="DO30" s="724"/>
      <c r="DP30" s="733"/>
      <c r="DQ30" s="732"/>
      <c r="DR30" s="724"/>
      <c r="DS30" s="724"/>
      <c r="DT30" s="724"/>
      <c r="DU30" s="733"/>
      <c r="DV30" s="729"/>
      <c r="DW30" s="730"/>
      <c r="DX30" s="730"/>
      <c r="DY30" s="730"/>
      <c r="DZ30" s="748"/>
      <c r="EA30" s="54"/>
    </row>
    <row r="31" spans="1:131" s="51" customFormat="1" ht="26.25" customHeight="1" x14ac:dyDescent="0.15">
      <c r="A31" s="61">
        <v>4</v>
      </c>
      <c r="B31" s="729" t="s">
        <v>380</v>
      </c>
      <c r="C31" s="730"/>
      <c r="D31" s="730"/>
      <c r="E31" s="730"/>
      <c r="F31" s="730"/>
      <c r="G31" s="730"/>
      <c r="H31" s="730"/>
      <c r="I31" s="730"/>
      <c r="J31" s="730"/>
      <c r="K31" s="730"/>
      <c r="L31" s="730"/>
      <c r="M31" s="730"/>
      <c r="N31" s="730"/>
      <c r="O31" s="730"/>
      <c r="P31" s="731"/>
      <c r="Q31" s="720">
        <v>1073</v>
      </c>
      <c r="R31" s="721"/>
      <c r="S31" s="721"/>
      <c r="T31" s="721"/>
      <c r="U31" s="721"/>
      <c r="V31" s="721">
        <v>1088</v>
      </c>
      <c r="W31" s="721"/>
      <c r="X31" s="721"/>
      <c r="Y31" s="721"/>
      <c r="Z31" s="721"/>
      <c r="AA31" s="721">
        <v>-16</v>
      </c>
      <c r="AB31" s="721"/>
      <c r="AC31" s="721"/>
      <c r="AD31" s="721"/>
      <c r="AE31" s="722"/>
      <c r="AF31" s="723">
        <v>3129</v>
      </c>
      <c r="AG31" s="724"/>
      <c r="AH31" s="724"/>
      <c r="AI31" s="724"/>
      <c r="AJ31" s="725"/>
      <c r="AK31" s="726">
        <v>48</v>
      </c>
      <c r="AL31" s="721"/>
      <c r="AM31" s="721"/>
      <c r="AN31" s="721"/>
      <c r="AO31" s="721"/>
      <c r="AP31" s="721">
        <v>4</v>
      </c>
      <c r="AQ31" s="721"/>
      <c r="AR31" s="721"/>
      <c r="AS31" s="721"/>
      <c r="AT31" s="721"/>
      <c r="AU31" s="721">
        <v>4</v>
      </c>
      <c r="AV31" s="721"/>
      <c r="AW31" s="721"/>
      <c r="AX31" s="721"/>
      <c r="AY31" s="721"/>
      <c r="AZ31" s="775" t="s">
        <v>207</v>
      </c>
      <c r="BA31" s="775"/>
      <c r="BB31" s="775"/>
      <c r="BC31" s="775"/>
      <c r="BD31" s="775"/>
      <c r="BE31" s="727" t="s">
        <v>140</v>
      </c>
      <c r="BF31" s="727"/>
      <c r="BG31" s="727"/>
      <c r="BH31" s="727"/>
      <c r="BI31" s="728"/>
      <c r="BJ31" s="63"/>
      <c r="BK31" s="63"/>
      <c r="BL31" s="63"/>
      <c r="BM31" s="63"/>
      <c r="BN31" s="63"/>
      <c r="BO31" s="62"/>
      <c r="BP31" s="62"/>
      <c r="BQ31" s="59">
        <v>25</v>
      </c>
      <c r="BR31" s="87"/>
      <c r="BS31" s="729"/>
      <c r="BT31" s="730"/>
      <c r="BU31" s="730"/>
      <c r="BV31" s="730"/>
      <c r="BW31" s="730"/>
      <c r="BX31" s="730"/>
      <c r="BY31" s="730"/>
      <c r="BZ31" s="730"/>
      <c r="CA31" s="730"/>
      <c r="CB31" s="730"/>
      <c r="CC31" s="730"/>
      <c r="CD31" s="730"/>
      <c r="CE31" s="730"/>
      <c r="CF31" s="730"/>
      <c r="CG31" s="731"/>
      <c r="CH31" s="732"/>
      <c r="CI31" s="724"/>
      <c r="CJ31" s="724"/>
      <c r="CK31" s="724"/>
      <c r="CL31" s="733"/>
      <c r="CM31" s="732"/>
      <c r="CN31" s="724"/>
      <c r="CO31" s="724"/>
      <c r="CP31" s="724"/>
      <c r="CQ31" s="733"/>
      <c r="CR31" s="732"/>
      <c r="CS31" s="724"/>
      <c r="CT31" s="724"/>
      <c r="CU31" s="724"/>
      <c r="CV31" s="733"/>
      <c r="CW31" s="732"/>
      <c r="CX31" s="724"/>
      <c r="CY31" s="724"/>
      <c r="CZ31" s="724"/>
      <c r="DA31" s="733"/>
      <c r="DB31" s="732"/>
      <c r="DC31" s="724"/>
      <c r="DD31" s="724"/>
      <c r="DE31" s="724"/>
      <c r="DF31" s="733"/>
      <c r="DG31" s="732"/>
      <c r="DH31" s="724"/>
      <c r="DI31" s="724"/>
      <c r="DJ31" s="724"/>
      <c r="DK31" s="733"/>
      <c r="DL31" s="732"/>
      <c r="DM31" s="724"/>
      <c r="DN31" s="724"/>
      <c r="DO31" s="724"/>
      <c r="DP31" s="733"/>
      <c r="DQ31" s="732"/>
      <c r="DR31" s="724"/>
      <c r="DS31" s="724"/>
      <c r="DT31" s="724"/>
      <c r="DU31" s="733"/>
      <c r="DV31" s="729"/>
      <c r="DW31" s="730"/>
      <c r="DX31" s="730"/>
      <c r="DY31" s="730"/>
      <c r="DZ31" s="748"/>
      <c r="EA31" s="54"/>
    </row>
    <row r="32" spans="1:131" s="51" customFormat="1" ht="26.25" customHeight="1" x14ac:dyDescent="0.15">
      <c r="A32" s="61">
        <v>5</v>
      </c>
      <c r="B32" s="729" t="s">
        <v>78</v>
      </c>
      <c r="C32" s="730"/>
      <c r="D32" s="730"/>
      <c r="E32" s="730"/>
      <c r="F32" s="730"/>
      <c r="G32" s="730"/>
      <c r="H32" s="730"/>
      <c r="I32" s="730"/>
      <c r="J32" s="730"/>
      <c r="K32" s="730"/>
      <c r="L32" s="730"/>
      <c r="M32" s="730"/>
      <c r="N32" s="730"/>
      <c r="O32" s="730"/>
      <c r="P32" s="731"/>
      <c r="Q32" s="720">
        <v>31</v>
      </c>
      <c r="R32" s="721"/>
      <c r="S32" s="721"/>
      <c r="T32" s="721"/>
      <c r="U32" s="721"/>
      <c r="V32" s="721">
        <v>49</v>
      </c>
      <c r="W32" s="721"/>
      <c r="X32" s="721"/>
      <c r="Y32" s="721"/>
      <c r="Z32" s="721"/>
      <c r="AA32" s="721">
        <v>-18</v>
      </c>
      <c r="AB32" s="721"/>
      <c r="AC32" s="721"/>
      <c r="AD32" s="721"/>
      <c r="AE32" s="722"/>
      <c r="AF32" s="723">
        <v>11</v>
      </c>
      <c r="AG32" s="724"/>
      <c r="AH32" s="724"/>
      <c r="AI32" s="724"/>
      <c r="AJ32" s="725"/>
      <c r="AK32" s="726">
        <v>20</v>
      </c>
      <c r="AL32" s="721"/>
      <c r="AM32" s="721"/>
      <c r="AN32" s="721"/>
      <c r="AO32" s="721"/>
      <c r="AP32" s="721" t="s">
        <v>207</v>
      </c>
      <c r="AQ32" s="721"/>
      <c r="AR32" s="721"/>
      <c r="AS32" s="721"/>
      <c r="AT32" s="721"/>
      <c r="AU32" s="721" t="s">
        <v>207</v>
      </c>
      <c r="AV32" s="721"/>
      <c r="AW32" s="721"/>
      <c r="AX32" s="721"/>
      <c r="AY32" s="721"/>
      <c r="AZ32" s="775" t="s">
        <v>207</v>
      </c>
      <c r="BA32" s="775"/>
      <c r="BB32" s="775"/>
      <c r="BC32" s="775"/>
      <c r="BD32" s="775"/>
      <c r="BE32" s="727" t="s">
        <v>140</v>
      </c>
      <c r="BF32" s="727"/>
      <c r="BG32" s="727"/>
      <c r="BH32" s="727"/>
      <c r="BI32" s="728"/>
      <c r="BJ32" s="63"/>
      <c r="BK32" s="63"/>
      <c r="BL32" s="63"/>
      <c r="BM32" s="63"/>
      <c r="BN32" s="63"/>
      <c r="BO32" s="62"/>
      <c r="BP32" s="62"/>
      <c r="BQ32" s="59">
        <v>26</v>
      </c>
      <c r="BR32" s="87"/>
      <c r="BS32" s="729"/>
      <c r="BT32" s="730"/>
      <c r="BU32" s="730"/>
      <c r="BV32" s="730"/>
      <c r="BW32" s="730"/>
      <c r="BX32" s="730"/>
      <c r="BY32" s="730"/>
      <c r="BZ32" s="730"/>
      <c r="CA32" s="730"/>
      <c r="CB32" s="730"/>
      <c r="CC32" s="730"/>
      <c r="CD32" s="730"/>
      <c r="CE32" s="730"/>
      <c r="CF32" s="730"/>
      <c r="CG32" s="731"/>
      <c r="CH32" s="732"/>
      <c r="CI32" s="724"/>
      <c r="CJ32" s="724"/>
      <c r="CK32" s="724"/>
      <c r="CL32" s="733"/>
      <c r="CM32" s="732"/>
      <c r="CN32" s="724"/>
      <c r="CO32" s="724"/>
      <c r="CP32" s="724"/>
      <c r="CQ32" s="733"/>
      <c r="CR32" s="732"/>
      <c r="CS32" s="724"/>
      <c r="CT32" s="724"/>
      <c r="CU32" s="724"/>
      <c r="CV32" s="733"/>
      <c r="CW32" s="732"/>
      <c r="CX32" s="724"/>
      <c r="CY32" s="724"/>
      <c r="CZ32" s="724"/>
      <c r="DA32" s="733"/>
      <c r="DB32" s="732"/>
      <c r="DC32" s="724"/>
      <c r="DD32" s="724"/>
      <c r="DE32" s="724"/>
      <c r="DF32" s="733"/>
      <c r="DG32" s="732"/>
      <c r="DH32" s="724"/>
      <c r="DI32" s="724"/>
      <c r="DJ32" s="724"/>
      <c r="DK32" s="733"/>
      <c r="DL32" s="732"/>
      <c r="DM32" s="724"/>
      <c r="DN32" s="724"/>
      <c r="DO32" s="724"/>
      <c r="DP32" s="733"/>
      <c r="DQ32" s="732"/>
      <c r="DR32" s="724"/>
      <c r="DS32" s="724"/>
      <c r="DT32" s="724"/>
      <c r="DU32" s="733"/>
      <c r="DV32" s="729"/>
      <c r="DW32" s="730"/>
      <c r="DX32" s="730"/>
      <c r="DY32" s="730"/>
      <c r="DZ32" s="748"/>
      <c r="EA32" s="54"/>
    </row>
    <row r="33" spans="1:131" s="51" customFormat="1" ht="26.25" customHeight="1" x14ac:dyDescent="0.15">
      <c r="A33" s="61">
        <v>6</v>
      </c>
      <c r="B33" s="729" t="s">
        <v>460</v>
      </c>
      <c r="C33" s="730"/>
      <c r="D33" s="730"/>
      <c r="E33" s="730"/>
      <c r="F33" s="730"/>
      <c r="G33" s="730"/>
      <c r="H33" s="730"/>
      <c r="I33" s="730"/>
      <c r="J33" s="730"/>
      <c r="K33" s="730"/>
      <c r="L33" s="730"/>
      <c r="M33" s="730"/>
      <c r="N33" s="730"/>
      <c r="O33" s="730"/>
      <c r="P33" s="731"/>
      <c r="Q33" s="720">
        <v>1607</v>
      </c>
      <c r="R33" s="721"/>
      <c r="S33" s="721"/>
      <c r="T33" s="721"/>
      <c r="U33" s="721"/>
      <c r="V33" s="721">
        <v>1760</v>
      </c>
      <c r="W33" s="721"/>
      <c r="X33" s="721"/>
      <c r="Y33" s="721"/>
      <c r="Z33" s="721"/>
      <c r="AA33" s="721">
        <v>-152</v>
      </c>
      <c r="AB33" s="721"/>
      <c r="AC33" s="721"/>
      <c r="AD33" s="721"/>
      <c r="AE33" s="722"/>
      <c r="AF33" s="723" t="s">
        <v>207</v>
      </c>
      <c r="AG33" s="724"/>
      <c r="AH33" s="724"/>
      <c r="AI33" s="724"/>
      <c r="AJ33" s="725"/>
      <c r="AK33" s="726">
        <v>705</v>
      </c>
      <c r="AL33" s="721"/>
      <c r="AM33" s="721"/>
      <c r="AN33" s="721"/>
      <c r="AO33" s="721"/>
      <c r="AP33" s="721">
        <v>9417</v>
      </c>
      <c r="AQ33" s="721"/>
      <c r="AR33" s="721"/>
      <c r="AS33" s="721"/>
      <c r="AT33" s="721"/>
      <c r="AU33" s="721">
        <v>7656</v>
      </c>
      <c r="AV33" s="721"/>
      <c r="AW33" s="721"/>
      <c r="AX33" s="721"/>
      <c r="AY33" s="721"/>
      <c r="AZ33" s="775" t="s">
        <v>207</v>
      </c>
      <c r="BA33" s="775"/>
      <c r="BB33" s="775"/>
      <c r="BC33" s="775"/>
      <c r="BD33" s="775"/>
      <c r="BE33" s="727" t="s">
        <v>140</v>
      </c>
      <c r="BF33" s="727"/>
      <c r="BG33" s="727"/>
      <c r="BH33" s="727"/>
      <c r="BI33" s="728"/>
      <c r="BJ33" s="63"/>
      <c r="BK33" s="63"/>
      <c r="BL33" s="63"/>
      <c r="BM33" s="63"/>
      <c r="BN33" s="63"/>
      <c r="BO33" s="62"/>
      <c r="BP33" s="62"/>
      <c r="BQ33" s="59">
        <v>27</v>
      </c>
      <c r="BR33" s="87"/>
      <c r="BS33" s="729"/>
      <c r="BT33" s="730"/>
      <c r="BU33" s="730"/>
      <c r="BV33" s="730"/>
      <c r="BW33" s="730"/>
      <c r="BX33" s="730"/>
      <c r="BY33" s="730"/>
      <c r="BZ33" s="730"/>
      <c r="CA33" s="730"/>
      <c r="CB33" s="730"/>
      <c r="CC33" s="730"/>
      <c r="CD33" s="730"/>
      <c r="CE33" s="730"/>
      <c r="CF33" s="730"/>
      <c r="CG33" s="731"/>
      <c r="CH33" s="732"/>
      <c r="CI33" s="724"/>
      <c r="CJ33" s="724"/>
      <c r="CK33" s="724"/>
      <c r="CL33" s="733"/>
      <c r="CM33" s="732"/>
      <c r="CN33" s="724"/>
      <c r="CO33" s="724"/>
      <c r="CP33" s="724"/>
      <c r="CQ33" s="733"/>
      <c r="CR33" s="732"/>
      <c r="CS33" s="724"/>
      <c r="CT33" s="724"/>
      <c r="CU33" s="724"/>
      <c r="CV33" s="733"/>
      <c r="CW33" s="732"/>
      <c r="CX33" s="724"/>
      <c r="CY33" s="724"/>
      <c r="CZ33" s="724"/>
      <c r="DA33" s="733"/>
      <c r="DB33" s="732"/>
      <c r="DC33" s="724"/>
      <c r="DD33" s="724"/>
      <c r="DE33" s="724"/>
      <c r="DF33" s="733"/>
      <c r="DG33" s="732"/>
      <c r="DH33" s="724"/>
      <c r="DI33" s="724"/>
      <c r="DJ33" s="724"/>
      <c r="DK33" s="733"/>
      <c r="DL33" s="732"/>
      <c r="DM33" s="724"/>
      <c r="DN33" s="724"/>
      <c r="DO33" s="724"/>
      <c r="DP33" s="733"/>
      <c r="DQ33" s="732"/>
      <c r="DR33" s="724"/>
      <c r="DS33" s="724"/>
      <c r="DT33" s="724"/>
      <c r="DU33" s="733"/>
      <c r="DV33" s="729"/>
      <c r="DW33" s="730"/>
      <c r="DX33" s="730"/>
      <c r="DY33" s="730"/>
      <c r="DZ33" s="748"/>
      <c r="EA33" s="54"/>
    </row>
    <row r="34" spans="1:131" s="51" customFormat="1" ht="26.25" customHeight="1" x14ac:dyDescent="0.15">
      <c r="A34" s="61">
        <v>7</v>
      </c>
      <c r="B34" s="729"/>
      <c r="C34" s="730"/>
      <c r="D34" s="730"/>
      <c r="E34" s="730"/>
      <c r="F34" s="730"/>
      <c r="G34" s="730"/>
      <c r="H34" s="730"/>
      <c r="I34" s="730"/>
      <c r="J34" s="730"/>
      <c r="K34" s="730"/>
      <c r="L34" s="730"/>
      <c r="M34" s="730"/>
      <c r="N34" s="730"/>
      <c r="O34" s="730"/>
      <c r="P34" s="731"/>
      <c r="Q34" s="720"/>
      <c r="R34" s="721"/>
      <c r="S34" s="721"/>
      <c r="T34" s="721"/>
      <c r="U34" s="721"/>
      <c r="V34" s="721"/>
      <c r="W34" s="721"/>
      <c r="X34" s="721"/>
      <c r="Y34" s="721"/>
      <c r="Z34" s="721"/>
      <c r="AA34" s="721"/>
      <c r="AB34" s="721"/>
      <c r="AC34" s="721"/>
      <c r="AD34" s="721"/>
      <c r="AE34" s="722"/>
      <c r="AF34" s="723"/>
      <c r="AG34" s="724"/>
      <c r="AH34" s="724"/>
      <c r="AI34" s="724"/>
      <c r="AJ34" s="725"/>
      <c r="AK34" s="726"/>
      <c r="AL34" s="721"/>
      <c r="AM34" s="721"/>
      <c r="AN34" s="721"/>
      <c r="AO34" s="721"/>
      <c r="AP34" s="721"/>
      <c r="AQ34" s="721"/>
      <c r="AR34" s="721"/>
      <c r="AS34" s="721"/>
      <c r="AT34" s="721"/>
      <c r="AU34" s="721"/>
      <c r="AV34" s="721"/>
      <c r="AW34" s="721"/>
      <c r="AX34" s="721"/>
      <c r="AY34" s="721"/>
      <c r="AZ34" s="775"/>
      <c r="BA34" s="775"/>
      <c r="BB34" s="775"/>
      <c r="BC34" s="775"/>
      <c r="BD34" s="775"/>
      <c r="BE34" s="727"/>
      <c r="BF34" s="727"/>
      <c r="BG34" s="727"/>
      <c r="BH34" s="727"/>
      <c r="BI34" s="728"/>
      <c r="BJ34" s="63"/>
      <c r="BK34" s="63"/>
      <c r="BL34" s="63"/>
      <c r="BM34" s="63"/>
      <c r="BN34" s="63"/>
      <c r="BO34" s="62"/>
      <c r="BP34" s="62"/>
      <c r="BQ34" s="59">
        <v>28</v>
      </c>
      <c r="BR34" s="87"/>
      <c r="BS34" s="729"/>
      <c r="BT34" s="730"/>
      <c r="BU34" s="730"/>
      <c r="BV34" s="730"/>
      <c r="BW34" s="730"/>
      <c r="BX34" s="730"/>
      <c r="BY34" s="730"/>
      <c r="BZ34" s="730"/>
      <c r="CA34" s="730"/>
      <c r="CB34" s="730"/>
      <c r="CC34" s="730"/>
      <c r="CD34" s="730"/>
      <c r="CE34" s="730"/>
      <c r="CF34" s="730"/>
      <c r="CG34" s="731"/>
      <c r="CH34" s="732"/>
      <c r="CI34" s="724"/>
      <c r="CJ34" s="724"/>
      <c r="CK34" s="724"/>
      <c r="CL34" s="733"/>
      <c r="CM34" s="732"/>
      <c r="CN34" s="724"/>
      <c r="CO34" s="724"/>
      <c r="CP34" s="724"/>
      <c r="CQ34" s="733"/>
      <c r="CR34" s="732"/>
      <c r="CS34" s="724"/>
      <c r="CT34" s="724"/>
      <c r="CU34" s="724"/>
      <c r="CV34" s="733"/>
      <c r="CW34" s="732"/>
      <c r="CX34" s="724"/>
      <c r="CY34" s="724"/>
      <c r="CZ34" s="724"/>
      <c r="DA34" s="733"/>
      <c r="DB34" s="732"/>
      <c r="DC34" s="724"/>
      <c r="DD34" s="724"/>
      <c r="DE34" s="724"/>
      <c r="DF34" s="733"/>
      <c r="DG34" s="732"/>
      <c r="DH34" s="724"/>
      <c r="DI34" s="724"/>
      <c r="DJ34" s="724"/>
      <c r="DK34" s="733"/>
      <c r="DL34" s="732"/>
      <c r="DM34" s="724"/>
      <c r="DN34" s="724"/>
      <c r="DO34" s="724"/>
      <c r="DP34" s="733"/>
      <c r="DQ34" s="732"/>
      <c r="DR34" s="724"/>
      <c r="DS34" s="724"/>
      <c r="DT34" s="724"/>
      <c r="DU34" s="733"/>
      <c r="DV34" s="729"/>
      <c r="DW34" s="730"/>
      <c r="DX34" s="730"/>
      <c r="DY34" s="730"/>
      <c r="DZ34" s="748"/>
      <c r="EA34" s="54"/>
    </row>
    <row r="35" spans="1:131" s="51" customFormat="1" ht="26.25" customHeight="1" x14ac:dyDescent="0.15">
      <c r="A35" s="61">
        <v>8</v>
      </c>
      <c r="B35" s="729"/>
      <c r="C35" s="730"/>
      <c r="D35" s="730"/>
      <c r="E35" s="730"/>
      <c r="F35" s="730"/>
      <c r="G35" s="730"/>
      <c r="H35" s="730"/>
      <c r="I35" s="730"/>
      <c r="J35" s="730"/>
      <c r="K35" s="730"/>
      <c r="L35" s="730"/>
      <c r="M35" s="730"/>
      <c r="N35" s="730"/>
      <c r="O35" s="730"/>
      <c r="P35" s="731"/>
      <c r="Q35" s="720"/>
      <c r="R35" s="721"/>
      <c r="S35" s="721"/>
      <c r="T35" s="721"/>
      <c r="U35" s="721"/>
      <c r="V35" s="721"/>
      <c r="W35" s="721"/>
      <c r="X35" s="721"/>
      <c r="Y35" s="721"/>
      <c r="Z35" s="721"/>
      <c r="AA35" s="721"/>
      <c r="AB35" s="721"/>
      <c r="AC35" s="721"/>
      <c r="AD35" s="721"/>
      <c r="AE35" s="722"/>
      <c r="AF35" s="723"/>
      <c r="AG35" s="724"/>
      <c r="AH35" s="724"/>
      <c r="AI35" s="724"/>
      <c r="AJ35" s="725"/>
      <c r="AK35" s="726"/>
      <c r="AL35" s="721"/>
      <c r="AM35" s="721"/>
      <c r="AN35" s="721"/>
      <c r="AO35" s="721"/>
      <c r="AP35" s="721"/>
      <c r="AQ35" s="721"/>
      <c r="AR35" s="721"/>
      <c r="AS35" s="721"/>
      <c r="AT35" s="721"/>
      <c r="AU35" s="721"/>
      <c r="AV35" s="721"/>
      <c r="AW35" s="721"/>
      <c r="AX35" s="721"/>
      <c r="AY35" s="721"/>
      <c r="AZ35" s="775"/>
      <c r="BA35" s="775"/>
      <c r="BB35" s="775"/>
      <c r="BC35" s="775"/>
      <c r="BD35" s="775"/>
      <c r="BE35" s="727"/>
      <c r="BF35" s="727"/>
      <c r="BG35" s="727"/>
      <c r="BH35" s="727"/>
      <c r="BI35" s="728"/>
      <c r="BJ35" s="63"/>
      <c r="BK35" s="63"/>
      <c r="BL35" s="63"/>
      <c r="BM35" s="63"/>
      <c r="BN35" s="63"/>
      <c r="BO35" s="62"/>
      <c r="BP35" s="62"/>
      <c r="BQ35" s="59">
        <v>29</v>
      </c>
      <c r="BR35" s="87"/>
      <c r="BS35" s="729"/>
      <c r="BT35" s="730"/>
      <c r="BU35" s="730"/>
      <c r="BV35" s="730"/>
      <c r="BW35" s="730"/>
      <c r="BX35" s="730"/>
      <c r="BY35" s="730"/>
      <c r="BZ35" s="730"/>
      <c r="CA35" s="730"/>
      <c r="CB35" s="730"/>
      <c r="CC35" s="730"/>
      <c r="CD35" s="730"/>
      <c r="CE35" s="730"/>
      <c r="CF35" s="730"/>
      <c r="CG35" s="731"/>
      <c r="CH35" s="732"/>
      <c r="CI35" s="724"/>
      <c r="CJ35" s="724"/>
      <c r="CK35" s="724"/>
      <c r="CL35" s="733"/>
      <c r="CM35" s="732"/>
      <c r="CN35" s="724"/>
      <c r="CO35" s="724"/>
      <c r="CP35" s="724"/>
      <c r="CQ35" s="733"/>
      <c r="CR35" s="732"/>
      <c r="CS35" s="724"/>
      <c r="CT35" s="724"/>
      <c r="CU35" s="724"/>
      <c r="CV35" s="733"/>
      <c r="CW35" s="732"/>
      <c r="CX35" s="724"/>
      <c r="CY35" s="724"/>
      <c r="CZ35" s="724"/>
      <c r="DA35" s="733"/>
      <c r="DB35" s="732"/>
      <c r="DC35" s="724"/>
      <c r="DD35" s="724"/>
      <c r="DE35" s="724"/>
      <c r="DF35" s="733"/>
      <c r="DG35" s="732"/>
      <c r="DH35" s="724"/>
      <c r="DI35" s="724"/>
      <c r="DJ35" s="724"/>
      <c r="DK35" s="733"/>
      <c r="DL35" s="732"/>
      <c r="DM35" s="724"/>
      <c r="DN35" s="724"/>
      <c r="DO35" s="724"/>
      <c r="DP35" s="733"/>
      <c r="DQ35" s="732"/>
      <c r="DR35" s="724"/>
      <c r="DS35" s="724"/>
      <c r="DT35" s="724"/>
      <c r="DU35" s="733"/>
      <c r="DV35" s="729"/>
      <c r="DW35" s="730"/>
      <c r="DX35" s="730"/>
      <c r="DY35" s="730"/>
      <c r="DZ35" s="748"/>
      <c r="EA35" s="54"/>
    </row>
    <row r="36" spans="1:131" s="51" customFormat="1" ht="26.25" customHeight="1" x14ac:dyDescent="0.15">
      <c r="A36" s="61">
        <v>9</v>
      </c>
      <c r="B36" s="729"/>
      <c r="C36" s="730"/>
      <c r="D36" s="730"/>
      <c r="E36" s="730"/>
      <c r="F36" s="730"/>
      <c r="G36" s="730"/>
      <c r="H36" s="730"/>
      <c r="I36" s="730"/>
      <c r="J36" s="730"/>
      <c r="K36" s="730"/>
      <c r="L36" s="730"/>
      <c r="M36" s="730"/>
      <c r="N36" s="730"/>
      <c r="O36" s="730"/>
      <c r="P36" s="731"/>
      <c r="Q36" s="720"/>
      <c r="R36" s="721"/>
      <c r="S36" s="721"/>
      <c r="T36" s="721"/>
      <c r="U36" s="721"/>
      <c r="V36" s="721"/>
      <c r="W36" s="721"/>
      <c r="X36" s="721"/>
      <c r="Y36" s="721"/>
      <c r="Z36" s="721"/>
      <c r="AA36" s="721"/>
      <c r="AB36" s="721"/>
      <c r="AC36" s="721"/>
      <c r="AD36" s="721"/>
      <c r="AE36" s="722"/>
      <c r="AF36" s="723"/>
      <c r="AG36" s="724"/>
      <c r="AH36" s="724"/>
      <c r="AI36" s="724"/>
      <c r="AJ36" s="725"/>
      <c r="AK36" s="726"/>
      <c r="AL36" s="721"/>
      <c r="AM36" s="721"/>
      <c r="AN36" s="721"/>
      <c r="AO36" s="721"/>
      <c r="AP36" s="721"/>
      <c r="AQ36" s="721"/>
      <c r="AR36" s="721"/>
      <c r="AS36" s="721"/>
      <c r="AT36" s="721"/>
      <c r="AU36" s="721"/>
      <c r="AV36" s="721"/>
      <c r="AW36" s="721"/>
      <c r="AX36" s="721"/>
      <c r="AY36" s="721"/>
      <c r="AZ36" s="775"/>
      <c r="BA36" s="775"/>
      <c r="BB36" s="775"/>
      <c r="BC36" s="775"/>
      <c r="BD36" s="775"/>
      <c r="BE36" s="727"/>
      <c r="BF36" s="727"/>
      <c r="BG36" s="727"/>
      <c r="BH36" s="727"/>
      <c r="BI36" s="728"/>
      <c r="BJ36" s="63"/>
      <c r="BK36" s="63"/>
      <c r="BL36" s="63"/>
      <c r="BM36" s="63"/>
      <c r="BN36" s="63"/>
      <c r="BO36" s="62"/>
      <c r="BP36" s="62"/>
      <c r="BQ36" s="59">
        <v>30</v>
      </c>
      <c r="BR36" s="87"/>
      <c r="BS36" s="729"/>
      <c r="BT36" s="730"/>
      <c r="BU36" s="730"/>
      <c r="BV36" s="730"/>
      <c r="BW36" s="730"/>
      <c r="BX36" s="730"/>
      <c r="BY36" s="730"/>
      <c r="BZ36" s="730"/>
      <c r="CA36" s="730"/>
      <c r="CB36" s="730"/>
      <c r="CC36" s="730"/>
      <c r="CD36" s="730"/>
      <c r="CE36" s="730"/>
      <c r="CF36" s="730"/>
      <c r="CG36" s="731"/>
      <c r="CH36" s="732"/>
      <c r="CI36" s="724"/>
      <c r="CJ36" s="724"/>
      <c r="CK36" s="724"/>
      <c r="CL36" s="733"/>
      <c r="CM36" s="732"/>
      <c r="CN36" s="724"/>
      <c r="CO36" s="724"/>
      <c r="CP36" s="724"/>
      <c r="CQ36" s="733"/>
      <c r="CR36" s="732"/>
      <c r="CS36" s="724"/>
      <c r="CT36" s="724"/>
      <c r="CU36" s="724"/>
      <c r="CV36" s="733"/>
      <c r="CW36" s="732"/>
      <c r="CX36" s="724"/>
      <c r="CY36" s="724"/>
      <c r="CZ36" s="724"/>
      <c r="DA36" s="733"/>
      <c r="DB36" s="732"/>
      <c r="DC36" s="724"/>
      <c r="DD36" s="724"/>
      <c r="DE36" s="724"/>
      <c r="DF36" s="733"/>
      <c r="DG36" s="732"/>
      <c r="DH36" s="724"/>
      <c r="DI36" s="724"/>
      <c r="DJ36" s="724"/>
      <c r="DK36" s="733"/>
      <c r="DL36" s="732"/>
      <c r="DM36" s="724"/>
      <c r="DN36" s="724"/>
      <c r="DO36" s="724"/>
      <c r="DP36" s="733"/>
      <c r="DQ36" s="732"/>
      <c r="DR36" s="724"/>
      <c r="DS36" s="724"/>
      <c r="DT36" s="724"/>
      <c r="DU36" s="733"/>
      <c r="DV36" s="729"/>
      <c r="DW36" s="730"/>
      <c r="DX36" s="730"/>
      <c r="DY36" s="730"/>
      <c r="DZ36" s="748"/>
      <c r="EA36" s="54"/>
    </row>
    <row r="37" spans="1:131" s="51" customFormat="1" ht="26.25" customHeight="1" x14ac:dyDescent="0.15">
      <c r="A37" s="61">
        <v>10</v>
      </c>
      <c r="B37" s="729"/>
      <c r="C37" s="730"/>
      <c r="D37" s="730"/>
      <c r="E37" s="730"/>
      <c r="F37" s="730"/>
      <c r="G37" s="730"/>
      <c r="H37" s="730"/>
      <c r="I37" s="730"/>
      <c r="J37" s="730"/>
      <c r="K37" s="730"/>
      <c r="L37" s="730"/>
      <c r="M37" s="730"/>
      <c r="N37" s="730"/>
      <c r="O37" s="730"/>
      <c r="P37" s="731"/>
      <c r="Q37" s="720"/>
      <c r="R37" s="721"/>
      <c r="S37" s="721"/>
      <c r="T37" s="721"/>
      <c r="U37" s="721"/>
      <c r="V37" s="721"/>
      <c r="W37" s="721"/>
      <c r="X37" s="721"/>
      <c r="Y37" s="721"/>
      <c r="Z37" s="721"/>
      <c r="AA37" s="721"/>
      <c r="AB37" s="721"/>
      <c r="AC37" s="721"/>
      <c r="AD37" s="721"/>
      <c r="AE37" s="722"/>
      <c r="AF37" s="723"/>
      <c r="AG37" s="724"/>
      <c r="AH37" s="724"/>
      <c r="AI37" s="724"/>
      <c r="AJ37" s="725"/>
      <c r="AK37" s="726"/>
      <c r="AL37" s="721"/>
      <c r="AM37" s="721"/>
      <c r="AN37" s="721"/>
      <c r="AO37" s="721"/>
      <c r="AP37" s="721"/>
      <c r="AQ37" s="721"/>
      <c r="AR37" s="721"/>
      <c r="AS37" s="721"/>
      <c r="AT37" s="721"/>
      <c r="AU37" s="721"/>
      <c r="AV37" s="721"/>
      <c r="AW37" s="721"/>
      <c r="AX37" s="721"/>
      <c r="AY37" s="721"/>
      <c r="AZ37" s="775"/>
      <c r="BA37" s="775"/>
      <c r="BB37" s="775"/>
      <c r="BC37" s="775"/>
      <c r="BD37" s="775"/>
      <c r="BE37" s="727"/>
      <c r="BF37" s="727"/>
      <c r="BG37" s="727"/>
      <c r="BH37" s="727"/>
      <c r="BI37" s="728"/>
      <c r="BJ37" s="63"/>
      <c r="BK37" s="63"/>
      <c r="BL37" s="63"/>
      <c r="BM37" s="63"/>
      <c r="BN37" s="63"/>
      <c r="BO37" s="62"/>
      <c r="BP37" s="62"/>
      <c r="BQ37" s="59">
        <v>31</v>
      </c>
      <c r="BR37" s="87"/>
      <c r="BS37" s="729"/>
      <c r="BT37" s="730"/>
      <c r="BU37" s="730"/>
      <c r="BV37" s="730"/>
      <c r="BW37" s="730"/>
      <c r="BX37" s="730"/>
      <c r="BY37" s="730"/>
      <c r="BZ37" s="730"/>
      <c r="CA37" s="730"/>
      <c r="CB37" s="730"/>
      <c r="CC37" s="730"/>
      <c r="CD37" s="730"/>
      <c r="CE37" s="730"/>
      <c r="CF37" s="730"/>
      <c r="CG37" s="731"/>
      <c r="CH37" s="732"/>
      <c r="CI37" s="724"/>
      <c r="CJ37" s="724"/>
      <c r="CK37" s="724"/>
      <c r="CL37" s="733"/>
      <c r="CM37" s="732"/>
      <c r="CN37" s="724"/>
      <c r="CO37" s="724"/>
      <c r="CP37" s="724"/>
      <c r="CQ37" s="733"/>
      <c r="CR37" s="732"/>
      <c r="CS37" s="724"/>
      <c r="CT37" s="724"/>
      <c r="CU37" s="724"/>
      <c r="CV37" s="733"/>
      <c r="CW37" s="732"/>
      <c r="CX37" s="724"/>
      <c r="CY37" s="724"/>
      <c r="CZ37" s="724"/>
      <c r="DA37" s="733"/>
      <c r="DB37" s="732"/>
      <c r="DC37" s="724"/>
      <c r="DD37" s="724"/>
      <c r="DE37" s="724"/>
      <c r="DF37" s="733"/>
      <c r="DG37" s="732"/>
      <c r="DH37" s="724"/>
      <c r="DI37" s="724"/>
      <c r="DJ37" s="724"/>
      <c r="DK37" s="733"/>
      <c r="DL37" s="732"/>
      <c r="DM37" s="724"/>
      <c r="DN37" s="724"/>
      <c r="DO37" s="724"/>
      <c r="DP37" s="733"/>
      <c r="DQ37" s="732"/>
      <c r="DR37" s="724"/>
      <c r="DS37" s="724"/>
      <c r="DT37" s="724"/>
      <c r="DU37" s="733"/>
      <c r="DV37" s="729"/>
      <c r="DW37" s="730"/>
      <c r="DX37" s="730"/>
      <c r="DY37" s="730"/>
      <c r="DZ37" s="748"/>
      <c r="EA37" s="54"/>
    </row>
    <row r="38" spans="1:131" s="51" customFormat="1" ht="26.25" customHeight="1" x14ac:dyDescent="0.15">
      <c r="A38" s="61">
        <v>11</v>
      </c>
      <c r="B38" s="729"/>
      <c r="C38" s="730"/>
      <c r="D38" s="730"/>
      <c r="E38" s="730"/>
      <c r="F38" s="730"/>
      <c r="G38" s="730"/>
      <c r="H38" s="730"/>
      <c r="I38" s="730"/>
      <c r="J38" s="730"/>
      <c r="K38" s="730"/>
      <c r="L38" s="730"/>
      <c r="M38" s="730"/>
      <c r="N38" s="730"/>
      <c r="O38" s="730"/>
      <c r="P38" s="731"/>
      <c r="Q38" s="720"/>
      <c r="R38" s="721"/>
      <c r="S38" s="721"/>
      <c r="T38" s="721"/>
      <c r="U38" s="721"/>
      <c r="V38" s="721"/>
      <c r="W38" s="721"/>
      <c r="X38" s="721"/>
      <c r="Y38" s="721"/>
      <c r="Z38" s="721"/>
      <c r="AA38" s="721"/>
      <c r="AB38" s="721"/>
      <c r="AC38" s="721"/>
      <c r="AD38" s="721"/>
      <c r="AE38" s="722"/>
      <c r="AF38" s="723"/>
      <c r="AG38" s="724"/>
      <c r="AH38" s="724"/>
      <c r="AI38" s="724"/>
      <c r="AJ38" s="725"/>
      <c r="AK38" s="726"/>
      <c r="AL38" s="721"/>
      <c r="AM38" s="721"/>
      <c r="AN38" s="721"/>
      <c r="AO38" s="721"/>
      <c r="AP38" s="721"/>
      <c r="AQ38" s="721"/>
      <c r="AR38" s="721"/>
      <c r="AS38" s="721"/>
      <c r="AT38" s="721"/>
      <c r="AU38" s="721"/>
      <c r="AV38" s="721"/>
      <c r="AW38" s="721"/>
      <c r="AX38" s="721"/>
      <c r="AY38" s="721"/>
      <c r="AZ38" s="775"/>
      <c r="BA38" s="775"/>
      <c r="BB38" s="775"/>
      <c r="BC38" s="775"/>
      <c r="BD38" s="775"/>
      <c r="BE38" s="727"/>
      <c r="BF38" s="727"/>
      <c r="BG38" s="727"/>
      <c r="BH38" s="727"/>
      <c r="BI38" s="728"/>
      <c r="BJ38" s="63"/>
      <c r="BK38" s="63"/>
      <c r="BL38" s="63"/>
      <c r="BM38" s="63"/>
      <c r="BN38" s="63"/>
      <c r="BO38" s="62"/>
      <c r="BP38" s="62"/>
      <c r="BQ38" s="59">
        <v>32</v>
      </c>
      <c r="BR38" s="87"/>
      <c r="BS38" s="729"/>
      <c r="BT38" s="730"/>
      <c r="BU38" s="730"/>
      <c r="BV38" s="730"/>
      <c r="BW38" s="730"/>
      <c r="BX38" s="730"/>
      <c r="BY38" s="730"/>
      <c r="BZ38" s="730"/>
      <c r="CA38" s="730"/>
      <c r="CB38" s="730"/>
      <c r="CC38" s="730"/>
      <c r="CD38" s="730"/>
      <c r="CE38" s="730"/>
      <c r="CF38" s="730"/>
      <c r="CG38" s="731"/>
      <c r="CH38" s="732"/>
      <c r="CI38" s="724"/>
      <c r="CJ38" s="724"/>
      <c r="CK38" s="724"/>
      <c r="CL38" s="733"/>
      <c r="CM38" s="732"/>
      <c r="CN38" s="724"/>
      <c r="CO38" s="724"/>
      <c r="CP38" s="724"/>
      <c r="CQ38" s="733"/>
      <c r="CR38" s="732"/>
      <c r="CS38" s="724"/>
      <c r="CT38" s="724"/>
      <c r="CU38" s="724"/>
      <c r="CV38" s="733"/>
      <c r="CW38" s="732"/>
      <c r="CX38" s="724"/>
      <c r="CY38" s="724"/>
      <c r="CZ38" s="724"/>
      <c r="DA38" s="733"/>
      <c r="DB38" s="732"/>
      <c r="DC38" s="724"/>
      <c r="DD38" s="724"/>
      <c r="DE38" s="724"/>
      <c r="DF38" s="733"/>
      <c r="DG38" s="732"/>
      <c r="DH38" s="724"/>
      <c r="DI38" s="724"/>
      <c r="DJ38" s="724"/>
      <c r="DK38" s="733"/>
      <c r="DL38" s="732"/>
      <c r="DM38" s="724"/>
      <c r="DN38" s="724"/>
      <c r="DO38" s="724"/>
      <c r="DP38" s="733"/>
      <c r="DQ38" s="732"/>
      <c r="DR38" s="724"/>
      <c r="DS38" s="724"/>
      <c r="DT38" s="724"/>
      <c r="DU38" s="733"/>
      <c r="DV38" s="729"/>
      <c r="DW38" s="730"/>
      <c r="DX38" s="730"/>
      <c r="DY38" s="730"/>
      <c r="DZ38" s="748"/>
      <c r="EA38" s="54"/>
    </row>
    <row r="39" spans="1:131" s="51" customFormat="1" ht="26.25" customHeight="1" x14ac:dyDescent="0.15">
      <c r="A39" s="61">
        <v>12</v>
      </c>
      <c r="B39" s="729"/>
      <c r="C39" s="730"/>
      <c r="D39" s="730"/>
      <c r="E39" s="730"/>
      <c r="F39" s="730"/>
      <c r="G39" s="730"/>
      <c r="H39" s="730"/>
      <c r="I39" s="730"/>
      <c r="J39" s="730"/>
      <c r="K39" s="730"/>
      <c r="L39" s="730"/>
      <c r="M39" s="730"/>
      <c r="N39" s="730"/>
      <c r="O39" s="730"/>
      <c r="P39" s="731"/>
      <c r="Q39" s="720"/>
      <c r="R39" s="721"/>
      <c r="S39" s="721"/>
      <c r="T39" s="721"/>
      <c r="U39" s="721"/>
      <c r="V39" s="721"/>
      <c r="W39" s="721"/>
      <c r="X39" s="721"/>
      <c r="Y39" s="721"/>
      <c r="Z39" s="721"/>
      <c r="AA39" s="721"/>
      <c r="AB39" s="721"/>
      <c r="AC39" s="721"/>
      <c r="AD39" s="721"/>
      <c r="AE39" s="722"/>
      <c r="AF39" s="723"/>
      <c r="AG39" s="724"/>
      <c r="AH39" s="724"/>
      <c r="AI39" s="724"/>
      <c r="AJ39" s="725"/>
      <c r="AK39" s="726"/>
      <c r="AL39" s="721"/>
      <c r="AM39" s="721"/>
      <c r="AN39" s="721"/>
      <c r="AO39" s="721"/>
      <c r="AP39" s="721"/>
      <c r="AQ39" s="721"/>
      <c r="AR39" s="721"/>
      <c r="AS39" s="721"/>
      <c r="AT39" s="721"/>
      <c r="AU39" s="721"/>
      <c r="AV39" s="721"/>
      <c r="AW39" s="721"/>
      <c r="AX39" s="721"/>
      <c r="AY39" s="721"/>
      <c r="AZ39" s="775"/>
      <c r="BA39" s="775"/>
      <c r="BB39" s="775"/>
      <c r="BC39" s="775"/>
      <c r="BD39" s="775"/>
      <c r="BE39" s="727"/>
      <c r="BF39" s="727"/>
      <c r="BG39" s="727"/>
      <c r="BH39" s="727"/>
      <c r="BI39" s="728"/>
      <c r="BJ39" s="63"/>
      <c r="BK39" s="63"/>
      <c r="BL39" s="63"/>
      <c r="BM39" s="63"/>
      <c r="BN39" s="63"/>
      <c r="BO39" s="62"/>
      <c r="BP39" s="62"/>
      <c r="BQ39" s="59">
        <v>33</v>
      </c>
      <c r="BR39" s="87"/>
      <c r="BS39" s="729"/>
      <c r="BT39" s="730"/>
      <c r="BU39" s="730"/>
      <c r="BV39" s="730"/>
      <c r="BW39" s="730"/>
      <c r="BX39" s="730"/>
      <c r="BY39" s="730"/>
      <c r="BZ39" s="730"/>
      <c r="CA39" s="730"/>
      <c r="CB39" s="730"/>
      <c r="CC39" s="730"/>
      <c r="CD39" s="730"/>
      <c r="CE39" s="730"/>
      <c r="CF39" s="730"/>
      <c r="CG39" s="731"/>
      <c r="CH39" s="732"/>
      <c r="CI39" s="724"/>
      <c r="CJ39" s="724"/>
      <c r="CK39" s="724"/>
      <c r="CL39" s="733"/>
      <c r="CM39" s="732"/>
      <c r="CN39" s="724"/>
      <c r="CO39" s="724"/>
      <c r="CP39" s="724"/>
      <c r="CQ39" s="733"/>
      <c r="CR39" s="732"/>
      <c r="CS39" s="724"/>
      <c r="CT39" s="724"/>
      <c r="CU39" s="724"/>
      <c r="CV39" s="733"/>
      <c r="CW39" s="732"/>
      <c r="CX39" s="724"/>
      <c r="CY39" s="724"/>
      <c r="CZ39" s="724"/>
      <c r="DA39" s="733"/>
      <c r="DB39" s="732"/>
      <c r="DC39" s="724"/>
      <c r="DD39" s="724"/>
      <c r="DE39" s="724"/>
      <c r="DF39" s="733"/>
      <c r="DG39" s="732"/>
      <c r="DH39" s="724"/>
      <c r="DI39" s="724"/>
      <c r="DJ39" s="724"/>
      <c r="DK39" s="733"/>
      <c r="DL39" s="732"/>
      <c r="DM39" s="724"/>
      <c r="DN39" s="724"/>
      <c r="DO39" s="724"/>
      <c r="DP39" s="733"/>
      <c r="DQ39" s="732"/>
      <c r="DR39" s="724"/>
      <c r="DS39" s="724"/>
      <c r="DT39" s="724"/>
      <c r="DU39" s="733"/>
      <c r="DV39" s="729"/>
      <c r="DW39" s="730"/>
      <c r="DX39" s="730"/>
      <c r="DY39" s="730"/>
      <c r="DZ39" s="748"/>
      <c r="EA39" s="54"/>
    </row>
    <row r="40" spans="1:131" s="51" customFormat="1" ht="26.25" customHeight="1" x14ac:dyDescent="0.15">
      <c r="A40" s="59">
        <v>13</v>
      </c>
      <c r="B40" s="729"/>
      <c r="C40" s="730"/>
      <c r="D40" s="730"/>
      <c r="E40" s="730"/>
      <c r="F40" s="730"/>
      <c r="G40" s="730"/>
      <c r="H40" s="730"/>
      <c r="I40" s="730"/>
      <c r="J40" s="730"/>
      <c r="K40" s="730"/>
      <c r="L40" s="730"/>
      <c r="M40" s="730"/>
      <c r="N40" s="730"/>
      <c r="O40" s="730"/>
      <c r="P40" s="731"/>
      <c r="Q40" s="720"/>
      <c r="R40" s="721"/>
      <c r="S40" s="721"/>
      <c r="T40" s="721"/>
      <c r="U40" s="721"/>
      <c r="V40" s="721"/>
      <c r="W40" s="721"/>
      <c r="X40" s="721"/>
      <c r="Y40" s="721"/>
      <c r="Z40" s="721"/>
      <c r="AA40" s="721"/>
      <c r="AB40" s="721"/>
      <c r="AC40" s="721"/>
      <c r="AD40" s="721"/>
      <c r="AE40" s="722"/>
      <c r="AF40" s="723"/>
      <c r="AG40" s="724"/>
      <c r="AH40" s="724"/>
      <c r="AI40" s="724"/>
      <c r="AJ40" s="725"/>
      <c r="AK40" s="726"/>
      <c r="AL40" s="721"/>
      <c r="AM40" s="721"/>
      <c r="AN40" s="721"/>
      <c r="AO40" s="721"/>
      <c r="AP40" s="721"/>
      <c r="AQ40" s="721"/>
      <c r="AR40" s="721"/>
      <c r="AS40" s="721"/>
      <c r="AT40" s="721"/>
      <c r="AU40" s="721"/>
      <c r="AV40" s="721"/>
      <c r="AW40" s="721"/>
      <c r="AX40" s="721"/>
      <c r="AY40" s="721"/>
      <c r="AZ40" s="775"/>
      <c r="BA40" s="775"/>
      <c r="BB40" s="775"/>
      <c r="BC40" s="775"/>
      <c r="BD40" s="775"/>
      <c r="BE40" s="727"/>
      <c r="BF40" s="727"/>
      <c r="BG40" s="727"/>
      <c r="BH40" s="727"/>
      <c r="BI40" s="728"/>
      <c r="BJ40" s="63"/>
      <c r="BK40" s="63"/>
      <c r="BL40" s="63"/>
      <c r="BM40" s="63"/>
      <c r="BN40" s="63"/>
      <c r="BO40" s="62"/>
      <c r="BP40" s="62"/>
      <c r="BQ40" s="59">
        <v>34</v>
      </c>
      <c r="BR40" s="87"/>
      <c r="BS40" s="729"/>
      <c r="BT40" s="730"/>
      <c r="BU40" s="730"/>
      <c r="BV40" s="730"/>
      <c r="BW40" s="730"/>
      <c r="BX40" s="730"/>
      <c r="BY40" s="730"/>
      <c r="BZ40" s="730"/>
      <c r="CA40" s="730"/>
      <c r="CB40" s="730"/>
      <c r="CC40" s="730"/>
      <c r="CD40" s="730"/>
      <c r="CE40" s="730"/>
      <c r="CF40" s="730"/>
      <c r="CG40" s="731"/>
      <c r="CH40" s="732"/>
      <c r="CI40" s="724"/>
      <c r="CJ40" s="724"/>
      <c r="CK40" s="724"/>
      <c r="CL40" s="733"/>
      <c r="CM40" s="732"/>
      <c r="CN40" s="724"/>
      <c r="CO40" s="724"/>
      <c r="CP40" s="724"/>
      <c r="CQ40" s="733"/>
      <c r="CR40" s="732"/>
      <c r="CS40" s="724"/>
      <c r="CT40" s="724"/>
      <c r="CU40" s="724"/>
      <c r="CV40" s="733"/>
      <c r="CW40" s="732"/>
      <c r="CX40" s="724"/>
      <c r="CY40" s="724"/>
      <c r="CZ40" s="724"/>
      <c r="DA40" s="733"/>
      <c r="DB40" s="732"/>
      <c r="DC40" s="724"/>
      <c r="DD40" s="724"/>
      <c r="DE40" s="724"/>
      <c r="DF40" s="733"/>
      <c r="DG40" s="732"/>
      <c r="DH40" s="724"/>
      <c r="DI40" s="724"/>
      <c r="DJ40" s="724"/>
      <c r="DK40" s="733"/>
      <c r="DL40" s="732"/>
      <c r="DM40" s="724"/>
      <c r="DN40" s="724"/>
      <c r="DO40" s="724"/>
      <c r="DP40" s="733"/>
      <c r="DQ40" s="732"/>
      <c r="DR40" s="724"/>
      <c r="DS40" s="724"/>
      <c r="DT40" s="724"/>
      <c r="DU40" s="733"/>
      <c r="DV40" s="729"/>
      <c r="DW40" s="730"/>
      <c r="DX40" s="730"/>
      <c r="DY40" s="730"/>
      <c r="DZ40" s="748"/>
      <c r="EA40" s="54"/>
    </row>
    <row r="41" spans="1:131" s="51" customFormat="1" ht="26.25" customHeight="1" x14ac:dyDescent="0.15">
      <c r="A41" s="59">
        <v>14</v>
      </c>
      <c r="B41" s="729"/>
      <c r="C41" s="730"/>
      <c r="D41" s="730"/>
      <c r="E41" s="730"/>
      <c r="F41" s="730"/>
      <c r="G41" s="730"/>
      <c r="H41" s="730"/>
      <c r="I41" s="730"/>
      <c r="J41" s="730"/>
      <c r="K41" s="730"/>
      <c r="L41" s="730"/>
      <c r="M41" s="730"/>
      <c r="N41" s="730"/>
      <c r="O41" s="730"/>
      <c r="P41" s="731"/>
      <c r="Q41" s="720"/>
      <c r="R41" s="721"/>
      <c r="S41" s="721"/>
      <c r="T41" s="721"/>
      <c r="U41" s="721"/>
      <c r="V41" s="721"/>
      <c r="W41" s="721"/>
      <c r="X41" s="721"/>
      <c r="Y41" s="721"/>
      <c r="Z41" s="721"/>
      <c r="AA41" s="721"/>
      <c r="AB41" s="721"/>
      <c r="AC41" s="721"/>
      <c r="AD41" s="721"/>
      <c r="AE41" s="722"/>
      <c r="AF41" s="723"/>
      <c r="AG41" s="724"/>
      <c r="AH41" s="724"/>
      <c r="AI41" s="724"/>
      <c r="AJ41" s="725"/>
      <c r="AK41" s="726"/>
      <c r="AL41" s="721"/>
      <c r="AM41" s="721"/>
      <c r="AN41" s="721"/>
      <c r="AO41" s="721"/>
      <c r="AP41" s="721"/>
      <c r="AQ41" s="721"/>
      <c r="AR41" s="721"/>
      <c r="AS41" s="721"/>
      <c r="AT41" s="721"/>
      <c r="AU41" s="721"/>
      <c r="AV41" s="721"/>
      <c r="AW41" s="721"/>
      <c r="AX41" s="721"/>
      <c r="AY41" s="721"/>
      <c r="AZ41" s="775"/>
      <c r="BA41" s="775"/>
      <c r="BB41" s="775"/>
      <c r="BC41" s="775"/>
      <c r="BD41" s="775"/>
      <c r="BE41" s="727"/>
      <c r="BF41" s="727"/>
      <c r="BG41" s="727"/>
      <c r="BH41" s="727"/>
      <c r="BI41" s="728"/>
      <c r="BJ41" s="63"/>
      <c r="BK41" s="63"/>
      <c r="BL41" s="63"/>
      <c r="BM41" s="63"/>
      <c r="BN41" s="63"/>
      <c r="BO41" s="62"/>
      <c r="BP41" s="62"/>
      <c r="BQ41" s="59">
        <v>35</v>
      </c>
      <c r="BR41" s="87"/>
      <c r="BS41" s="729"/>
      <c r="BT41" s="730"/>
      <c r="BU41" s="730"/>
      <c r="BV41" s="730"/>
      <c r="BW41" s="730"/>
      <c r="BX41" s="730"/>
      <c r="BY41" s="730"/>
      <c r="BZ41" s="730"/>
      <c r="CA41" s="730"/>
      <c r="CB41" s="730"/>
      <c r="CC41" s="730"/>
      <c r="CD41" s="730"/>
      <c r="CE41" s="730"/>
      <c r="CF41" s="730"/>
      <c r="CG41" s="731"/>
      <c r="CH41" s="732"/>
      <c r="CI41" s="724"/>
      <c r="CJ41" s="724"/>
      <c r="CK41" s="724"/>
      <c r="CL41" s="733"/>
      <c r="CM41" s="732"/>
      <c r="CN41" s="724"/>
      <c r="CO41" s="724"/>
      <c r="CP41" s="724"/>
      <c r="CQ41" s="733"/>
      <c r="CR41" s="732"/>
      <c r="CS41" s="724"/>
      <c r="CT41" s="724"/>
      <c r="CU41" s="724"/>
      <c r="CV41" s="733"/>
      <c r="CW41" s="732"/>
      <c r="CX41" s="724"/>
      <c r="CY41" s="724"/>
      <c r="CZ41" s="724"/>
      <c r="DA41" s="733"/>
      <c r="DB41" s="732"/>
      <c r="DC41" s="724"/>
      <c r="DD41" s="724"/>
      <c r="DE41" s="724"/>
      <c r="DF41" s="733"/>
      <c r="DG41" s="732"/>
      <c r="DH41" s="724"/>
      <c r="DI41" s="724"/>
      <c r="DJ41" s="724"/>
      <c r="DK41" s="733"/>
      <c r="DL41" s="732"/>
      <c r="DM41" s="724"/>
      <c r="DN41" s="724"/>
      <c r="DO41" s="724"/>
      <c r="DP41" s="733"/>
      <c r="DQ41" s="732"/>
      <c r="DR41" s="724"/>
      <c r="DS41" s="724"/>
      <c r="DT41" s="724"/>
      <c r="DU41" s="733"/>
      <c r="DV41" s="729"/>
      <c r="DW41" s="730"/>
      <c r="DX41" s="730"/>
      <c r="DY41" s="730"/>
      <c r="DZ41" s="748"/>
      <c r="EA41" s="54"/>
    </row>
    <row r="42" spans="1:131" s="51" customFormat="1" ht="26.25" customHeight="1" x14ac:dyDescent="0.15">
      <c r="A42" s="59">
        <v>15</v>
      </c>
      <c r="B42" s="729"/>
      <c r="C42" s="730"/>
      <c r="D42" s="730"/>
      <c r="E42" s="730"/>
      <c r="F42" s="730"/>
      <c r="G42" s="730"/>
      <c r="H42" s="730"/>
      <c r="I42" s="730"/>
      <c r="J42" s="730"/>
      <c r="K42" s="730"/>
      <c r="L42" s="730"/>
      <c r="M42" s="730"/>
      <c r="N42" s="730"/>
      <c r="O42" s="730"/>
      <c r="P42" s="731"/>
      <c r="Q42" s="720"/>
      <c r="R42" s="721"/>
      <c r="S42" s="721"/>
      <c r="T42" s="721"/>
      <c r="U42" s="721"/>
      <c r="V42" s="721"/>
      <c r="W42" s="721"/>
      <c r="X42" s="721"/>
      <c r="Y42" s="721"/>
      <c r="Z42" s="721"/>
      <c r="AA42" s="721"/>
      <c r="AB42" s="721"/>
      <c r="AC42" s="721"/>
      <c r="AD42" s="721"/>
      <c r="AE42" s="722"/>
      <c r="AF42" s="723"/>
      <c r="AG42" s="724"/>
      <c r="AH42" s="724"/>
      <c r="AI42" s="724"/>
      <c r="AJ42" s="725"/>
      <c r="AK42" s="726"/>
      <c r="AL42" s="721"/>
      <c r="AM42" s="721"/>
      <c r="AN42" s="721"/>
      <c r="AO42" s="721"/>
      <c r="AP42" s="721"/>
      <c r="AQ42" s="721"/>
      <c r="AR42" s="721"/>
      <c r="AS42" s="721"/>
      <c r="AT42" s="721"/>
      <c r="AU42" s="721"/>
      <c r="AV42" s="721"/>
      <c r="AW42" s="721"/>
      <c r="AX42" s="721"/>
      <c r="AY42" s="721"/>
      <c r="AZ42" s="775"/>
      <c r="BA42" s="775"/>
      <c r="BB42" s="775"/>
      <c r="BC42" s="775"/>
      <c r="BD42" s="775"/>
      <c r="BE42" s="727"/>
      <c r="BF42" s="727"/>
      <c r="BG42" s="727"/>
      <c r="BH42" s="727"/>
      <c r="BI42" s="728"/>
      <c r="BJ42" s="63"/>
      <c r="BK42" s="63"/>
      <c r="BL42" s="63"/>
      <c r="BM42" s="63"/>
      <c r="BN42" s="63"/>
      <c r="BO42" s="62"/>
      <c r="BP42" s="62"/>
      <c r="BQ42" s="59">
        <v>36</v>
      </c>
      <c r="BR42" s="87"/>
      <c r="BS42" s="729"/>
      <c r="BT42" s="730"/>
      <c r="BU42" s="730"/>
      <c r="BV42" s="730"/>
      <c r="BW42" s="730"/>
      <c r="BX42" s="730"/>
      <c r="BY42" s="730"/>
      <c r="BZ42" s="730"/>
      <c r="CA42" s="730"/>
      <c r="CB42" s="730"/>
      <c r="CC42" s="730"/>
      <c r="CD42" s="730"/>
      <c r="CE42" s="730"/>
      <c r="CF42" s="730"/>
      <c r="CG42" s="731"/>
      <c r="CH42" s="732"/>
      <c r="CI42" s="724"/>
      <c r="CJ42" s="724"/>
      <c r="CK42" s="724"/>
      <c r="CL42" s="733"/>
      <c r="CM42" s="732"/>
      <c r="CN42" s="724"/>
      <c r="CO42" s="724"/>
      <c r="CP42" s="724"/>
      <c r="CQ42" s="733"/>
      <c r="CR42" s="732"/>
      <c r="CS42" s="724"/>
      <c r="CT42" s="724"/>
      <c r="CU42" s="724"/>
      <c r="CV42" s="733"/>
      <c r="CW42" s="732"/>
      <c r="CX42" s="724"/>
      <c r="CY42" s="724"/>
      <c r="CZ42" s="724"/>
      <c r="DA42" s="733"/>
      <c r="DB42" s="732"/>
      <c r="DC42" s="724"/>
      <c r="DD42" s="724"/>
      <c r="DE42" s="724"/>
      <c r="DF42" s="733"/>
      <c r="DG42" s="732"/>
      <c r="DH42" s="724"/>
      <c r="DI42" s="724"/>
      <c r="DJ42" s="724"/>
      <c r="DK42" s="733"/>
      <c r="DL42" s="732"/>
      <c r="DM42" s="724"/>
      <c r="DN42" s="724"/>
      <c r="DO42" s="724"/>
      <c r="DP42" s="733"/>
      <c r="DQ42" s="732"/>
      <c r="DR42" s="724"/>
      <c r="DS42" s="724"/>
      <c r="DT42" s="724"/>
      <c r="DU42" s="733"/>
      <c r="DV42" s="729"/>
      <c r="DW42" s="730"/>
      <c r="DX42" s="730"/>
      <c r="DY42" s="730"/>
      <c r="DZ42" s="748"/>
      <c r="EA42" s="54"/>
    </row>
    <row r="43" spans="1:131" s="51" customFormat="1" ht="26.25" customHeight="1" x14ac:dyDescent="0.15">
      <c r="A43" s="59">
        <v>16</v>
      </c>
      <c r="B43" s="729"/>
      <c r="C43" s="730"/>
      <c r="D43" s="730"/>
      <c r="E43" s="730"/>
      <c r="F43" s="730"/>
      <c r="G43" s="730"/>
      <c r="H43" s="730"/>
      <c r="I43" s="730"/>
      <c r="J43" s="730"/>
      <c r="K43" s="730"/>
      <c r="L43" s="730"/>
      <c r="M43" s="730"/>
      <c r="N43" s="730"/>
      <c r="O43" s="730"/>
      <c r="P43" s="731"/>
      <c r="Q43" s="720"/>
      <c r="R43" s="721"/>
      <c r="S43" s="721"/>
      <c r="T43" s="721"/>
      <c r="U43" s="721"/>
      <c r="V43" s="721"/>
      <c r="W43" s="721"/>
      <c r="X43" s="721"/>
      <c r="Y43" s="721"/>
      <c r="Z43" s="721"/>
      <c r="AA43" s="721"/>
      <c r="AB43" s="721"/>
      <c r="AC43" s="721"/>
      <c r="AD43" s="721"/>
      <c r="AE43" s="722"/>
      <c r="AF43" s="723"/>
      <c r="AG43" s="724"/>
      <c r="AH43" s="724"/>
      <c r="AI43" s="724"/>
      <c r="AJ43" s="725"/>
      <c r="AK43" s="726"/>
      <c r="AL43" s="721"/>
      <c r="AM43" s="721"/>
      <c r="AN43" s="721"/>
      <c r="AO43" s="721"/>
      <c r="AP43" s="721"/>
      <c r="AQ43" s="721"/>
      <c r="AR43" s="721"/>
      <c r="AS43" s="721"/>
      <c r="AT43" s="721"/>
      <c r="AU43" s="721"/>
      <c r="AV43" s="721"/>
      <c r="AW43" s="721"/>
      <c r="AX43" s="721"/>
      <c r="AY43" s="721"/>
      <c r="AZ43" s="775"/>
      <c r="BA43" s="775"/>
      <c r="BB43" s="775"/>
      <c r="BC43" s="775"/>
      <c r="BD43" s="775"/>
      <c r="BE43" s="727"/>
      <c r="BF43" s="727"/>
      <c r="BG43" s="727"/>
      <c r="BH43" s="727"/>
      <c r="BI43" s="728"/>
      <c r="BJ43" s="63"/>
      <c r="BK43" s="63"/>
      <c r="BL43" s="63"/>
      <c r="BM43" s="63"/>
      <c r="BN43" s="63"/>
      <c r="BO43" s="62"/>
      <c r="BP43" s="62"/>
      <c r="BQ43" s="59">
        <v>37</v>
      </c>
      <c r="BR43" s="87"/>
      <c r="BS43" s="729"/>
      <c r="BT43" s="730"/>
      <c r="BU43" s="730"/>
      <c r="BV43" s="730"/>
      <c r="BW43" s="730"/>
      <c r="BX43" s="730"/>
      <c r="BY43" s="730"/>
      <c r="BZ43" s="730"/>
      <c r="CA43" s="730"/>
      <c r="CB43" s="730"/>
      <c r="CC43" s="730"/>
      <c r="CD43" s="730"/>
      <c r="CE43" s="730"/>
      <c r="CF43" s="730"/>
      <c r="CG43" s="731"/>
      <c r="CH43" s="732"/>
      <c r="CI43" s="724"/>
      <c r="CJ43" s="724"/>
      <c r="CK43" s="724"/>
      <c r="CL43" s="733"/>
      <c r="CM43" s="732"/>
      <c r="CN43" s="724"/>
      <c r="CO43" s="724"/>
      <c r="CP43" s="724"/>
      <c r="CQ43" s="733"/>
      <c r="CR43" s="732"/>
      <c r="CS43" s="724"/>
      <c r="CT43" s="724"/>
      <c r="CU43" s="724"/>
      <c r="CV43" s="733"/>
      <c r="CW43" s="732"/>
      <c r="CX43" s="724"/>
      <c r="CY43" s="724"/>
      <c r="CZ43" s="724"/>
      <c r="DA43" s="733"/>
      <c r="DB43" s="732"/>
      <c r="DC43" s="724"/>
      <c r="DD43" s="724"/>
      <c r="DE43" s="724"/>
      <c r="DF43" s="733"/>
      <c r="DG43" s="732"/>
      <c r="DH43" s="724"/>
      <c r="DI43" s="724"/>
      <c r="DJ43" s="724"/>
      <c r="DK43" s="733"/>
      <c r="DL43" s="732"/>
      <c r="DM43" s="724"/>
      <c r="DN43" s="724"/>
      <c r="DO43" s="724"/>
      <c r="DP43" s="733"/>
      <c r="DQ43" s="732"/>
      <c r="DR43" s="724"/>
      <c r="DS43" s="724"/>
      <c r="DT43" s="724"/>
      <c r="DU43" s="733"/>
      <c r="DV43" s="729"/>
      <c r="DW43" s="730"/>
      <c r="DX43" s="730"/>
      <c r="DY43" s="730"/>
      <c r="DZ43" s="748"/>
      <c r="EA43" s="54"/>
    </row>
    <row r="44" spans="1:131" s="51" customFormat="1" ht="26.25" customHeight="1" x14ac:dyDescent="0.15">
      <c r="A44" s="59">
        <v>17</v>
      </c>
      <c r="B44" s="729"/>
      <c r="C44" s="730"/>
      <c r="D44" s="730"/>
      <c r="E44" s="730"/>
      <c r="F44" s="730"/>
      <c r="G44" s="730"/>
      <c r="H44" s="730"/>
      <c r="I44" s="730"/>
      <c r="J44" s="730"/>
      <c r="K44" s="730"/>
      <c r="L44" s="730"/>
      <c r="M44" s="730"/>
      <c r="N44" s="730"/>
      <c r="O44" s="730"/>
      <c r="P44" s="731"/>
      <c r="Q44" s="720"/>
      <c r="R44" s="721"/>
      <c r="S44" s="721"/>
      <c r="T44" s="721"/>
      <c r="U44" s="721"/>
      <c r="V44" s="721"/>
      <c r="W44" s="721"/>
      <c r="X44" s="721"/>
      <c r="Y44" s="721"/>
      <c r="Z44" s="721"/>
      <c r="AA44" s="721"/>
      <c r="AB44" s="721"/>
      <c r="AC44" s="721"/>
      <c r="AD44" s="721"/>
      <c r="AE44" s="722"/>
      <c r="AF44" s="723"/>
      <c r="AG44" s="724"/>
      <c r="AH44" s="724"/>
      <c r="AI44" s="724"/>
      <c r="AJ44" s="725"/>
      <c r="AK44" s="726"/>
      <c r="AL44" s="721"/>
      <c r="AM44" s="721"/>
      <c r="AN44" s="721"/>
      <c r="AO44" s="721"/>
      <c r="AP44" s="721"/>
      <c r="AQ44" s="721"/>
      <c r="AR44" s="721"/>
      <c r="AS44" s="721"/>
      <c r="AT44" s="721"/>
      <c r="AU44" s="721"/>
      <c r="AV44" s="721"/>
      <c r="AW44" s="721"/>
      <c r="AX44" s="721"/>
      <c r="AY44" s="721"/>
      <c r="AZ44" s="775"/>
      <c r="BA44" s="775"/>
      <c r="BB44" s="775"/>
      <c r="BC44" s="775"/>
      <c r="BD44" s="775"/>
      <c r="BE44" s="727"/>
      <c r="BF44" s="727"/>
      <c r="BG44" s="727"/>
      <c r="BH44" s="727"/>
      <c r="BI44" s="728"/>
      <c r="BJ44" s="63"/>
      <c r="BK44" s="63"/>
      <c r="BL44" s="63"/>
      <c r="BM44" s="63"/>
      <c r="BN44" s="63"/>
      <c r="BO44" s="62"/>
      <c r="BP44" s="62"/>
      <c r="BQ44" s="59">
        <v>38</v>
      </c>
      <c r="BR44" s="87"/>
      <c r="BS44" s="729"/>
      <c r="BT44" s="730"/>
      <c r="BU44" s="730"/>
      <c r="BV44" s="730"/>
      <c r="BW44" s="730"/>
      <c r="BX44" s="730"/>
      <c r="BY44" s="730"/>
      <c r="BZ44" s="730"/>
      <c r="CA44" s="730"/>
      <c r="CB44" s="730"/>
      <c r="CC44" s="730"/>
      <c r="CD44" s="730"/>
      <c r="CE44" s="730"/>
      <c r="CF44" s="730"/>
      <c r="CG44" s="731"/>
      <c r="CH44" s="732"/>
      <c r="CI44" s="724"/>
      <c r="CJ44" s="724"/>
      <c r="CK44" s="724"/>
      <c r="CL44" s="733"/>
      <c r="CM44" s="732"/>
      <c r="CN44" s="724"/>
      <c r="CO44" s="724"/>
      <c r="CP44" s="724"/>
      <c r="CQ44" s="733"/>
      <c r="CR44" s="732"/>
      <c r="CS44" s="724"/>
      <c r="CT44" s="724"/>
      <c r="CU44" s="724"/>
      <c r="CV44" s="733"/>
      <c r="CW44" s="732"/>
      <c r="CX44" s="724"/>
      <c r="CY44" s="724"/>
      <c r="CZ44" s="724"/>
      <c r="DA44" s="733"/>
      <c r="DB44" s="732"/>
      <c r="DC44" s="724"/>
      <c r="DD44" s="724"/>
      <c r="DE44" s="724"/>
      <c r="DF44" s="733"/>
      <c r="DG44" s="732"/>
      <c r="DH44" s="724"/>
      <c r="DI44" s="724"/>
      <c r="DJ44" s="724"/>
      <c r="DK44" s="733"/>
      <c r="DL44" s="732"/>
      <c r="DM44" s="724"/>
      <c r="DN44" s="724"/>
      <c r="DO44" s="724"/>
      <c r="DP44" s="733"/>
      <c r="DQ44" s="732"/>
      <c r="DR44" s="724"/>
      <c r="DS44" s="724"/>
      <c r="DT44" s="724"/>
      <c r="DU44" s="733"/>
      <c r="DV44" s="729"/>
      <c r="DW44" s="730"/>
      <c r="DX44" s="730"/>
      <c r="DY44" s="730"/>
      <c r="DZ44" s="748"/>
      <c r="EA44" s="54"/>
    </row>
    <row r="45" spans="1:131" s="51" customFormat="1" ht="26.25" customHeight="1" x14ac:dyDescent="0.15">
      <c r="A45" s="59">
        <v>18</v>
      </c>
      <c r="B45" s="729"/>
      <c r="C45" s="730"/>
      <c r="D45" s="730"/>
      <c r="E45" s="730"/>
      <c r="F45" s="730"/>
      <c r="G45" s="730"/>
      <c r="H45" s="730"/>
      <c r="I45" s="730"/>
      <c r="J45" s="730"/>
      <c r="K45" s="730"/>
      <c r="L45" s="730"/>
      <c r="M45" s="730"/>
      <c r="N45" s="730"/>
      <c r="O45" s="730"/>
      <c r="P45" s="731"/>
      <c r="Q45" s="720"/>
      <c r="R45" s="721"/>
      <c r="S45" s="721"/>
      <c r="T45" s="721"/>
      <c r="U45" s="721"/>
      <c r="V45" s="721"/>
      <c r="W45" s="721"/>
      <c r="X45" s="721"/>
      <c r="Y45" s="721"/>
      <c r="Z45" s="721"/>
      <c r="AA45" s="721"/>
      <c r="AB45" s="721"/>
      <c r="AC45" s="721"/>
      <c r="AD45" s="721"/>
      <c r="AE45" s="722"/>
      <c r="AF45" s="723"/>
      <c r="AG45" s="724"/>
      <c r="AH45" s="724"/>
      <c r="AI45" s="724"/>
      <c r="AJ45" s="725"/>
      <c r="AK45" s="726"/>
      <c r="AL45" s="721"/>
      <c r="AM45" s="721"/>
      <c r="AN45" s="721"/>
      <c r="AO45" s="721"/>
      <c r="AP45" s="721"/>
      <c r="AQ45" s="721"/>
      <c r="AR45" s="721"/>
      <c r="AS45" s="721"/>
      <c r="AT45" s="721"/>
      <c r="AU45" s="721"/>
      <c r="AV45" s="721"/>
      <c r="AW45" s="721"/>
      <c r="AX45" s="721"/>
      <c r="AY45" s="721"/>
      <c r="AZ45" s="775"/>
      <c r="BA45" s="775"/>
      <c r="BB45" s="775"/>
      <c r="BC45" s="775"/>
      <c r="BD45" s="775"/>
      <c r="BE45" s="727"/>
      <c r="BF45" s="727"/>
      <c r="BG45" s="727"/>
      <c r="BH45" s="727"/>
      <c r="BI45" s="728"/>
      <c r="BJ45" s="63"/>
      <c r="BK45" s="63"/>
      <c r="BL45" s="63"/>
      <c r="BM45" s="63"/>
      <c r="BN45" s="63"/>
      <c r="BO45" s="62"/>
      <c r="BP45" s="62"/>
      <c r="BQ45" s="59">
        <v>39</v>
      </c>
      <c r="BR45" s="87"/>
      <c r="BS45" s="729"/>
      <c r="BT45" s="730"/>
      <c r="BU45" s="730"/>
      <c r="BV45" s="730"/>
      <c r="BW45" s="730"/>
      <c r="BX45" s="730"/>
      <c r="BY45" s="730"/>
      <c r="BZ45" s="730"/>
      <c r="CA45" s="730"/>
      <c r="CB45" s="730"/>
      <c r="CC45" s="730"/>
      <c r="CD45" s="730"/>
      <c r="CE45" s="730"/>
      <c r="CF45" s="730"/>
      <c r="CG45" s="731"/>
      <c r="CH45" s="732"/>
      <c r="CI45" s="724"/>
      <c r="CJ45" s="724"/>
      <c r="CK45" s="724"/>
      <c r="CL45" s="733"/>
      <c r="CM45" s="732"/>
      <c r="CN45" s="724"/>
      <c r="CO45" s="724"/>
      <c r="CP45" s="724"/>
      <c r="CQ45" s="733"/>
      <c r="CR45" s="732"/>
      <c r="CS45" s="724"/>
      <c r="CT45" s="724"/>
      <c r="CU45" s="724"/>
      <c r="CV45" s="733"/>
      <c r="CW45" s="732"/>
      <c r="CX45" s="724"/>
      <c r="CY45" s="724"/>
      <c r="CZ45" s="724"/>
      <c r="DA45" s="733"/>
      <c r="DB45" s="732"/>
      <c r="DC45" s="724"/>
      <c r="DD45" s="724"/>
      <c r="DE45" s="724"/>
      <c r="DF45" s="733"/>
      <c r="DG45" s="732"/>
      <c r="DH45" s="724"/>
      <c r="DI45" s="724"/>
      <c r="DJ45" s="724"/>
      <c r="DK45" s="733"/>
      <c r="DL45" s="732"/>
      <c r="DM45" s="724"/>
      <c r="DN45" s="724"/>
      <c r="DO45" s="724"/>
      <c r="DP45" s="733"/>
      <c r="DQ45" s="732"/>
      <c r="DR45" s="724"/>
      <c r="DS45" s="724"/>
      <c r="DT45" s="724"/>
      <c r="DU45" s="733"/>
      <c r="DV45" s="729"/>
      <c r="DW45" s="730"/>
      <c r="DX45" s="730"/>
      <c r="DY45" s="730"/>
      <c r="DZ45" s="748"/>
      <c r="EA45" s="54"/>
    </row>
    <row r="46" spans="1:131" s="51" customFormat="1" ht="26.25" customHeight="1" x14ac:dyDescent="0.15">
      <c r="A46" s="59">
        <v>19</v>
      </c>
      <c r="B46" s="729"/>
      <c r="C46" s="730"/>
      <c r="D46" s="730"/>
      <c r="E46" s="730"/>
      <c r="F46" s="730"/>
      <c r="G46" s="730"/>
      <c r="H46" s="730"/>
      <c r="I46" s="730"/>
      <c r="J46" s="730"/>
      <c r="K46" s="730"/>
      <c r="L46" s="730"/>
      <c r="M46" s="730"/>
      <c r="N46" s="730"/>
      <c r="O46" s="730"/>
      <c r="P46" s="731"/>
      <c r="Q46" s="720"/>
      <c r="R46" s="721"/>
      <c r="S46" s="721"/>
      <c r="T46" s="721"/>
      <c r="U46" s="721"/>
      <c r="V46" s="721"/>
      <c r="W46" s="721"/>
      <c r="X46" s="721"/>
      <c r="Y46" s="721"/>
      <c r="Z46" s="721"/>
      <c r="AA46" s="721"/>
      <c r="AB46" s="721"/>
      <c r="AC46" s="721"/>
      <c r="AD46" s="721"/>
      <c r="AE46" s="722"/>
      <c r="AF46" s="723"/>
      <c r="AG46" s="724"/>
      <c r="AH46" s="724"/>
      <c r="AI46" s="724"/>
      <c r="AJ46" s="725"/>
      <c r="AK46" s="726"/>
      <c r="AL46" s="721"/>
      <c r="AM46" s="721"/>
      <c r="AN46" s="721"/>
      <c r="AO46" s="721"/>
      <c r="AP46" s="721"/>
      <c r="AQ46" s="721"/>
      <c r="AR46" s="721"/>
      <c r="AS46" s="721"/>
      <c r="AT46" s="721"/>
      <c r="AU46" s="721"/>
      <c r="AV46" s="721"/>
      <c r="AW46" s="721"/>
      <c r="AX46" s="721"/>
      <c r="AY46" s="721"/>
      <c r="AZ46" s="775"/>
      <c r="BA46" s="775"/>
      <c r="BB46" s="775"/>
      <c r="BC46" s="775"/>
      <c r="BD46" s="775"/>
      <c r="BE46" s="727"/>
      <c r="BF46" s="727"/>
      <c r="BG46" s="727"/>
      <c r="BH46" s="727"/>
      <c r="BI46" s="728"/>
      <c r="BJ46" s="63"/>
      <c r="BK46" s="63"/>
      <c r="BL46" s="63"/>
      <c r="BM46" s="63"/>
      <c r="BN46" s="63"/>
      <c r="BO46" s="62"/>
      <c r="BP46" s="62"/>
      <c r="BQ46" s="59">
        <v>40</v>
      </c>
      <c r="BR46" s="87"/>
      <c r="BS46" s="729"/>
      <c r="BT46" s="730"/>
      <c r="BU46" s="730"/>
      <c r="BV46" s="730"/>
      <c r="BW46" s="730"/>
      <c r="BX46" s="730"/>
      <c r="BY46" s="730"/>
      <c r="BZ46" s="730"/>
      <c r="CA46" s="730"/>
      <c r="CB46" s="730"/>
      <c r="CC46" s="730"/>
      <c r="CD46" s="730"/>
      <c r="CE46" s="730"/>
      <c r="CF46" s="730"/>
      <c r="CG46" s="731"/>
      <c r="CH46" s="732"/>
      <c r="CI46" s="724"/>
      <c r="CJ46" s="724"/>
      <c r="CK46" s="724"/>
      <c r="CL46" s="733"/>
      <c r="CM46" s="732"/>
      <c r="CN46" s="724"/>
      <c r="CO46" s="724"/>
      <c r="CP46" s="724"/>
      <c r="CQ46" s="733"/>
      <c r="CR46" s="732"/>
      <c r="CS46" s="724"/>
      <c r="CT46" s="724"/>
      <c r="CU46" s="724"/>
      <c r="CV46" s="733"/>
      <c r="CW46" s="732"/>
      <c r="CX46" s="724"/>
      <c r="CY46" s="724"/>
      <c r="CZ46" s="724"/>
      <c r="DA46" s="733"/>
      <c r="DB46" s="732"/>
      <c r="DC46" s="724"/>
      <c r="DD46" s="724"/>
      <c r="DE46" s="724"/>
      <c r="DF46" s="733"/>
      <c r="DG46" s="732"/>
      <c r="DH46" s="724"/>
      <c r="DI46" s="724"/>
      <c r="DJ46" s="724"/>
      <c r="DK46" s="733"/>
      <c r="DL46" s="732"/>
      <c r="DM46" s="724"/>
      <c r="DN46" s="724"/>
      <c r="DO46" s="724"/>
      <c r="DP46" s="733"/>
      <c r="DQ46" s="732"/>
      <c r="DR46" s="724"/>
      <c r="DS46" s="724"/>
      <c r="DT46" s="724"/>
      <c r="DU46" s="733"/>
      <c r="DV46" s="729"/>
      <c r="DW46" s="730"/>
      <c r="DX46" s="730"/>
      <c r="DY46" s="730"/>
      <c r="DZ46" s="748"/>
      <c r="EA46" s="54"/>
    </row>
    <row r="47" spans="1:131" s="51" customFormat="1" ht="26.25" customHeight="1" x14ac:dyDescent="0.15">
      <c r="A47" s="59">
        <v>20</v>
      </c>
      <c r="B47" s="729"/>
      <c r="C47" s="730"/>
      <c r="D47" s="730"/>
      <c r="E47" s="730"/>
      <c r="F47" s="730"/>
      <c r="G47" s="730"/>
      <c r="H47" s="730"/>
      <c r="I47" s="730"/>
      <c r="J47" s="730"/>
      <c r="K47" s="730"/>
      <c r="L47" s="730"/>
      <c r="M47" s="730"/>
      <c r="N47" s="730"/>
      <c r="O47" s="730"/>
      <c r="P47" s="731"/>
      <c r="Q47" s="720"/>
      <c r="R47" s="721"/>
      <c r="S47" s="721"/>
      <c r="T47" s="721"/>
      <c r="U47" s="721"/>
      <c r="V47" s="721"/>
      <c r="W47" s="721"/>
      <c r="X47" s="721"/>
      <c r="Y47" s="721"/>
      <c r="Z47" s="721"/>
      <c r="AA47" s="721"/>
      <c r="AB47" s="721"/>
      <c r="AC47" s="721"/>
      <c r="AD47" s="721"/>
      <c r="AE47" s="722"/>
      <c r="AF47" s="723"/>
      <c r="AG47" s="724"/>
      <c r="AH47" s="724"/>
      <c r="AI47" s="724"/>
      <c r="AJ47" s="725"/>
      <c r="AK47" s="726"/>
      <c r="AL47" s="721"/>
      <c r="AM47" s="721"/>
      <c r="AN47" s="721"/>
      <c r="AO47" s="721"/>
      <c r="AP47" s="721"/>
      <c r="AQ47" s="721"/>
      <c r="AR47" s="721"/>
      <c r="AS47" s="721"/>
      <c r="AT47" s="721"/>
      <c r="AU47" s="721"/>
      <c r="AV47" s="721"/>
      <c r="AW47" s="721"/>
      <c r="AX47" s="721"/>
      <c r="AY47" s="721"/>
      <c r="AZ47" s="775"/>
      <c r="BA47" s="775"/>
      <c r="BB47" s="775"/>
      <c r="BC47" s="775"/>
      <c r="BD47" s="775"/>
      <c r="BE47" s="727"/>
      <c r="BF47" s="727"/>
      <c r="BG47" s="727"/>
      <c r="BH47" s="727"/>
      <c r="BI47" s="728"/>
      <c r="BJ47" s="63"/>
      <c r="BK47" s="63"/>
      <c r="BL47" s="63"/>
      <c r="BM47" s="63"/>
      <c r="BN47" s="63"/>
      <c r="BO47" s="62"/>
      <c r="BP47" s="62"/>
      <c r="BQ47" s="59">
        <v>41</v>
      </c>
      <c r="BR47" s="87"/>
      <c r="BS47" s="729"/>
      <c r="BT47" s="730"/>
      <c r="BU47" s="730"/>
      <c r="BV47" s="730"/>
      <c r="BW47" s="730"/>
      <c r="BX47" s="730"/>
      <c r="BY47" s="730"/>
      <c r="BZ47" s="730"/>
      <c r="CA47" s="730"/>
      <c r="CB47" s="730"/>
      <c r="CC47" s="730"/>
      <c r="CD47" s="730"/>
      <c r="CE47" s="730"/>
      <c r="CF47" s="730"/>
      <c r="CG47" s="731"/>
      <c r="CH47" s="732"/>
      <c r="CI47" s="724"/>
      <c r="CJ47" s="724"/>
      <c r="CK47" s="724"/>
      <c r="CL47" s="733"/>
      <c r="CM47" s="732"/>
      <c r="CN47" s="724"/>
      <c r="CO47" s="724"/>
      <c r="CP47" s="724"/>
      <c r="CQ47" s="733"/>
      <c r="CR47" s="732"/>
      <c r="CS47" s="724"/>
      <c r="CT47" s="724"/>
      <c r="CU47" s="724"/>
      <c r="CV47" s="733"/>
      <c r="CW47" s="732"/>
      <c r="CX47" s="724"/>
      <c r="CY47" s="724"/>
      <c r="CZ47" s="724"/>
      <c r="DA47" s="733"/>
      <c r="DB47" s="732"/>
      <c r="DC47" s="724"/>
      <c r="DD47" s="724"/>
      <c r="DE47" s="724"/>
      <c r="DF47" s="733"/>
      <c r="DG47" s="732"/>
      <c r="DH47" s="724"/>
      <c r="DI47" s="724"/>
      <c r="DJ47" s="724"/>
      <c r="DK47" s="733"/>
      <c r="DL47" s="732"/>
      <c r="DM47" s="724"/>
      <c r="DN47" s="724"/>
      <c r="DO47" s="724"/>
      <c r="DP47" s="733"/>
      <c r="DQ47" s="732"/>
      <c r="DR47" s="724"/>
      <c r="DS47" s="724"/>
      <c r="DT47" s="724"/>
      <c r="DU47" s="733"/>
      <c r="DV47" s="729"/>
      <c r="DW47" s="730"/>
      <c r="DX47" s="730"/>
      <c r="DY47" s="730"/>
      <c r="DZ47" s="748"/>
      <c r="EA47" s="54"/>
    </row>
    <row r="48" spans="1:131" s="51" customFormat="1" ht="26.25" customHeight="1" x14ac:dyDescent="0.15">
      <c r="A48" s="59">
        <v>21</v>
      </c>
      <c r="B48" s="729"/>
      <c r="C48" s="730"/>
      <c r="D48" s="730"/>
      <c r="E48" s="730"/>
      <c r="F48" s="730"/>
      <c r="G48" s="730"/>
      <c r="H48" s="730"/>
      <c r="I48" s="730"/>
      <c r="J48" s="730"/>
      <c r="K48" s="730"/>
      <c r="L48" s="730"/>
      <c r="M48" s="730"/>
      <c r="N48" s="730"/>
      <c r="O48" s="730"/>
      <c r="P48" s="731"/>
      <c r="Q48" s="720"/>
      <c r="R48" s="721"/>
      <c r="S48" s="721"/>
      <c r="T48" s="721"/>
      <c r="U48" s="721"/>
      <c r="V48" s="721"/>
      <c r="W48" s="721"/>
      <c r="X48" s="721"/>
      <c r="Y48" s="721"/>
      <c r="Z48" s="721"/>
      <c r="AA48" s="721"/>
      <c r="AB48" s="721"/>
      <c r="AC48" s="721"/>
      <c r="AD48" s="721"/>
      <c r="AE48" s="722"/>
      <c r="AF48" s="723"/>
      <c r="AG48" s="724"/>
      <c r="AH48" s="724"/>
      <c r="AI48" s="724"/>
      <c r="AJ48" s="725"/>
      <c r="AK48" s="726"/>
      <c r="AL48" s="721"/>
      <c r="AM48" s="721"/>
      <c r="AN48" s="721"/>
      <c r="AO48" s="721"/>
      <c r="AP48" s="721"/>
      <c r="AQ48" s="721"/>
      <c r="AR48" s="721"/>
      <c r="AS48" s="721"/>
      <c r="AT48" s="721"/>
      <c r="AU48" s="721"/>
      <c r="AV48" s="721"/>
      <c r="AW48" s="721"/>
      <c r="AX48" s="721"/>
      <c r="AY48" s="721"/>
      <c r="AZ48" s="775"/>
      <c r="BA48" s="775"/>
      <c r="BB48" s="775"/>
      <c r="BC48" s="775"/>
      <c r="BD48" s="775"/>
      <c r="BE48" s="727"/>
      <c r="BF48" s="727"/>
      <c r="BG48" s="727"/>
      <c r="BH48" s="727"/>
      <c r="BI48" s="728"/>
      <c r="BJ48" s="63"/>
      <c r="BK48" s="63"/>
      <c r="BL48" s="63"/>
      <c r="BM48" s="63"/>
      <c r="BN48" s="63"/>
      <c r="BO48" s="62"/>
      <c r="BP48" s="62"/>
      <c r="BQ48" s="59">
        <v>42</v>
      </c>
      <c r="BR48" s="87"/>
      <c r="BS48" s="729"/>
      <c r="BT48" s="730"/>
      <c r="BU48" s="730"/>
      <c r="BV48" s="730"/>
      <c r="BW48" s="730"/>
      <c r="BX48" s="730"/>
      <c r="BY48" s="730"/>
      <c r="BZ48" s="730"/>
      <c r="CA48" s="730"/>
      <c r="CB48" s="730"/>
      <c r="CC48" s="730"/>
      <c r="CD48" s="730"/>
      <c r="CE48" s="730"/>
      <c r="CF48" s="730"/>
      <c r="CG48" s="731"/>
      <c r="CH48" s="732"/>
      <c r="CI48" s="724"/>
      <c r="CJ48" s="724"/>
      <c r="CK48" s="724"/>
      <c r="CL48" s="733"/>
      <c r="CM48" s="732"/>
      <c r="CN48" s="724"/>
      <c r="CO48" s="724"/>
      <c r="CP48" s="724"/>
      <c r="CQ48" s="733"/>
      <c r="CR48" s="732"/>
      <c r="CS48" s="724"/>
      <c r="CT48" s="724"/>
      <c r="CU48" s="724"/>
      <c r="CV48" s="733"/>
      <c r="CW48" s="732"/>
      <c r="CX48" s="724"/>
      <c r="CY48" s="724"/>
      <c r="CZ48" s="724"/>
      <c r="DA48" s="733"/>
      <c r="DB48" s="732"/>
      <c r="DC48" s="724"/>
      <c r="DD48" s="724"/>
      <c r="DE48" s="724"/>
      <c r="DF48" s="733"/>
      <c r="DG48" s="732"/>
      <c r="DH48" s="724"/>
      <c r="DI48" s="724"/>
      <c r="DJ48" s="724"/>
      <c r="DK48" s="733"/>
      <c r="DL48" s="732"/>
      <c r="DM48" s="724"/>
      <c r="DN48" s="724"/>
      <c r="DO48" s="724"/>
      <c r="DP48" s="733"/>
      <c r="DQ48" s="732"/>
      <c r="DR48" s="724"/>
      <c r="DS48" s="724"/>
      <c r="DT48" s="724"/>
      <c r="DU48" s="733"/>
      <c r="DV48" s="729"/>
      <c r="DW48" s="730"/>
      <c r="DX48" s="730"/>
      <c r="DY48" s="730"/>
      <c r="DZ48" s="748"/>
      <c r="EA48" s="54"/>
    </row>
    <row r="49" spans="1:131" s="51" customFormat="1" ht="26.25" customHeight="1" x14ac:dyDescent="0.15">
      <c r="A49" s="59">
        <v>22</v>
      </c>
      <c r="B49" s="729"/>
      <c r="C49" s="730"/>
      <c r="D49" s="730"/>
      <c r="E49" s="730"/>
      <c r="F49" s="730"/>
      <c r="G49" s="730"/>
      <c r="H49" s="730"/>
      <c r="I49" s="730"/>
      <c r="J49" s="730"/>
      <c r="K49" s="730"/>
      <c r="L49" s="730"/>
      <c r="M49" s="730"/>
      <c r="N49" s="730"/>
      <c r="O49" s="730"/>
      <c r="P49" s="731"/>
      <c r="Q49" s="720"/>
      <c r="R49" s="721"/>
      <c r="S49" s="721"/>
      <c r="T49" s="721"/>
      <c r="U49" s="721"/>
      <c r="V49" s="721"/>
      <c r="W49" s="721"/>
      <c r="X49" s="721"/>
      <c r="Y49" s="721"/>
      <c r="Z49" s="721"/>
      <c r="AA49" s="721"/>
      <c r="AB49" s="721"/>
      <c r="AC49" s="721"/>
      <c r="AD49" s="721"/>
      <c r="AE49" s="722"/>
      <c r="AF49" s="723"/>
      <c r="AG49" s="724"/>
      <c r="AH49" s="724"/>
      <c r="AI49" s="724"/>
      <c r="AJ49" s="725"/>
      <c r="AK49" s="726"/>
      <c r="AL49" s="721"/>
      <c r="AM49" s="721"/>
      <c r="AN49" s="721"/>
      <c r="AO49" s="721"/>
      <c r="AP49" s="721"/>
      <c r="AQ49" s="721"/>
      <c r="AR49" s="721"/>
      <c r="AS49" s="721"/>
      <c r="AT49" s="721"/>
      <c r="AU49" s="721"/>
      <c r="AV49" s="721"/>
      <c r="AW49" s="721"/>
      <c r="AX49" s="721"/>
      <c r="AY49" s="721"/>
      <c r="AZ49" s="775"/>
      <c r="BA49" s="775"/>
      <c r="BB49" s="775"/>
      <c r="BC49" s="775"/>
      <c r="BD49" s="775"/>
      <c r="BE49" s="727"/>
      <c r="BF49" s="727"/>
      <c r="BG49" s="727"/>
      <c r="BH49" s="727"/>
      <c r="BI49" s="728"/>
      <c r="BJ49" s="63"/>
      <c r="BK49" s="63"/>
      <c r="BL49" s="63"/>
      <c r="BM49" s="63"/>
      <c r="BN49" s="63"/>
      <c r="BO49" s="62"/>
      <c r="BP49" s="62"/>
      <c r="BQ49" s="59">
        <v>43</v>
      </c>
      <c r="BR49" s="87"/>
      <c r="BS49" s="729"/>
      <c r="BT49" s="730"/>
      <c r="BU49" s="730"/>
      <c r="BV49" s="730"/>
      <c r="BW49" s="730"/>
      <c r="BX49" s="730"/>
      <c r="BY49" s="730"/>
      <c r="BZ49" s="730"/>
      <c r="CA49" s="730"/>
      <c r="CB49" s="730"/>
      <c r="CC49" s="730"/>
      <c r="CD49" s="730"/>
      <c r="CE49" s="730"/>
      <c r="CF49" s="730"/>
      <c r="CG49" s="731"/>
      <c r="CH49" s="732"/>
      <c r="CI49" s="724"/>
      <c r="CJ49" s="724"/>
      <c r="CK49" s="724"/>
      <c r="CL49" s="733"/>
      <c r="CM49" s="732"/>
      <c r="CN49" s="724"/>
      <c r="CO49" s="724"/>
      <c r="CP49" s="724"/>
      <c r="CQ49" s="733"/>
      <c r="CR49" s="732"/>
      <c r="CS49" s="724"/>
      <c r="CT49" s="724"/>
      <c r="CU49" s="724"/>
      <c r="CV49" s="733"/>
      <c r="CW49" s="732"/>
      <c r="CX49" s="724"/>
      <c r="CY49" s="724"/>
      <c r="CZ49" s="724"/>
      <c r="DA49" s="733"/>
      <c r="DB49" s="732"/>
      <c r="DC49" s="724"/>
      <c r="DD49" s="724"/>
      <c r="DE49" s="724"/>
      <c r="DF49" s="733"/>
      <c r="DG49" s="732"/>
      <c r="DH49" s="724"/>
      <c r="DI49" s="724"/>
      <c r="DJ49" s="724"/>
      <c r="DK49" s="733"/>
      <c r="DL49" s="732"/>
      <c r="DM49" s="724"/>
      <c r="DN49" s="724"/>
      <c r="DO49" s="724"/>
      <c r="DP49" s="733"/>
      <c r="DQ49" s="732"/>
      <c r="DR49" s="724"/>
      <c r="DS49" s="724"/>
      <c r="DT49" s="724"/>
      <c r="DU49" s="733"/>
      <c r="DV49" s="729"/>
      <c r="DW49" s="730"/>
      <c r="DX49" s="730"/>
      <c r="DY49" s="730"/>
      <c r="DZ49" s="748"/>
      <c r="EA49" s="54"/>
    </row>
    <row r="50" spans="1:131" s="51" customFormat="1" ht="26.25" customHeight="1" x14ac:dyDescent="0.15">
      <c r="A50" s="59">
        <v>23</v>
      </c>
      <c r="B50" s="729"/>
      <c r="C50" s="730"/>
      <c r="D50" s="730"/>
      <c r="E50" s="730"/>
      <c r="F50" s="730"/>
      <c r="G50" s="730"/>
      <c r="H50" s="730"/>
      <c r="I50" s="730"/>
      <c r="J50" s="730"/>
      <c r="K50" s="730"/>
      <c r="L50" s="730"/>
      <c r="M50" s="730"/>
      <c r="N50" s="730"/>
      <c r="O50" s="730"/>
      <c r="P50" s="731"/>
      <c r="Q50" s="783"/>
      <c r="R50" s="784"/>
      <c r="S50" s="784"/>
      <c r="T50" s="784"/>
      <c r="U50" s="784"/>
      <c r="V50" s="784"/>
      <c r="W50" s="784"/>
      <c r="X50" s="784"/>
      <c r="Y50" s="784"/>
      <c r="Z50" s="784"/>
      <c r="AA50" s="784"/>
      <c r="AB50" s="784"/>
      <c r="AC50" s="784"/>
      <c r="AD50" s="784"/>
      <c r="AE50" s="785"/>
      <c r="AF50" s="723"/>
      <c r="AG50" s="724"/>
      <c r="AH50" s="724"/>
      <c r="AI50" s="724"/>
      <c r="AJ50" s="725"/>
      <c r="AK50" s="786"/>
      <c r="AL50" s="784"/>
      <c r="AM50" s="784"/>
      <c r="AN50" s="784"/>
      <c r="AO50" s="784"/>
      <c r="AP50" s="784"/>
      <c r="AQ50" s="784"/>
      <c r="AR50" s="784"/>
      <c r="AS50" s="784"/>
      <c r="AT50" s="784"/>
      <c r="AU50" s="784"/>
      <c r="AV50" s="784"/>
      <c r="AW50" s="784"/>
      <c r="AX50" s="784"/>
      <c r="AY50" s="784"/>
      <c r="AZ50" s="787"/>
      <c r="BA50" s="787"/>
      <c r="BB50" s="787"/>
      <c r="BC50" s="787"/>
      <c r="BD50" s="787"/>
      <c r="BE50" s="727"/>
      <c r="BF50" s="727"/>
      <c r="BG50" s="727"/>
      <c r="BH50" s="727"/>
      <c r="BI50" s="728"/>
      <c r="BJ50" s="63"/>
      <c r="BK50" s="63"/>
      <c r="BL50" s="63"/>
      <c r="BM50" s="63"/>
      <c r="BN50" s="63"/>
      <c r="BO50" s="62"/>
      <c r="BP50" s="62"/>
      <c r="BQ50" s="59">
        <v>44</v>
      </c>
      <c r="BR50" s="87"/>
      <c r="BS50" s="729"/>
      <c r="BT50" s="730"/>
      <c r="BU50" s="730"/>
      <c r="BV50" s="730"/>
      <c r="BW50" s="730"/>
      <c r="BX50" s="730"/>
      <c r="BY50" s="730"/>
      <c r="BZ50" s="730"/>
      <c r="CA50" s="730"/>
      <c r="CB50" s="730"/>
      <c r="CC50" s="730"/>
      <c r="CD50" s="730"/>
      <c r="CE50" s="730"/>
      <c r="CF50" s="730"/>
      <c r="CG50" s="731"/>
      <c r="CH50" s="732"/>
      <c r="CI50" s="724"/>
      <c r="CJ50" s="724"/>
      <c r="CK50" s="724"/>
      <c r="CL50" s="733"/>
      <c r="CM50" s="732"/>
      <c r="CN50" s="724"/>
      <c r="CO50" s="724"/>
      <c r="CP50" s="724"/>
      <c r="CQ50" s="733"/>
      <c r="CR50" s="732"/>
      <c r="CS50" s="724"/>
      <c r="CT50" s="724"/>
      <c r="CU50" s="724"/>
      <c r="CV50" s="733"/>
      <c r="CW50" s="732"/>
      <c r="CX50" s="724"/>
      <c r="CY50" s="724"/>
      <c r="CZ50" s="724"/>
      <c r="DA50" s="733"/>
      <c r="DB50" s="732"/>
      <c r="DC50" s="724"/>
      <c r="DD50" s="724"/>
      <c r="DE50" s="724"/>
      <c r="DF50" s="733"/>
      <c r="DG50" s="732"/>
      <c r="DH50" s="724"/>
      <c r="DI50" s="724"/>
      <c r="DJ50" s="724"/>
      <c r="DK50" s="733"/>
      <c r="DL50" s="732"/>
      <c r="DM50" s="724"/>
      <c r="DN50" s="724"/>
      <c r="DO50" s="724"/>
      <c r="DP50" s="733"/>
      <c r="DQ50" s="732"/>
      <c r="DR50" s="724"/>
      <c r="DS50" s="724"/>
      <c r="DT50" s="724"/>
      <c r="DU50" s="733"/>
      <c r="DV50" s="729"/>
      <c r="DW50" s="730"/>
      <c r="DX50" s="730"/>
      <c r="DY50" s="730"/>
      <c r="DZ50" s="748"/>
      <c r="EA50" s="54"/>
    </row>
    <row r="51" spans="1:131" s="51" customFormat="1" ht="26.25" customHeight="1" x14ac:dyDescent="0.15">
      <c r="A51" s="59">
        <v>24</v>
      </c>
      <c r="B51" s="729"/>
      <c r="C51" s="730"/>
      <c r="D51" s="730"/>
      <c r="E51" s="730"/>
      <c r="F51" s="730"/>
      <c r="G51" s="730"/>
      <c r="H51" s="730"/>
      <c r="I51" s="730"/>
      <c r="J51" s="730"/>
      <c r="K51" s="730"/>
      <c r="L51" s="730"/>
      <c r="M51" s="730"/>
      <c r="N51" s="730"/>
      <c r="O51" s="730"/>
      <c r="P51" s="731"/>
      <c r="Q51" s="783"/>
      <c r="R51" s="784"/>
      <c r="S51" s="784"/>
      <c r="T51" s="784"/>
      <c r="U51" s="784"/>
      <c r="V51" s="784"/>
      <c r="W51" s="784"/>
      <c r="X51" s="784"/>
      <c r="Y51" s="784"/>
      <c r="Z51" s="784"/>
      <c r="AA51" s="784"/>
      <c r="AB51" s="784"/>
      <c r="AC51" s="784"/>
      <c r="AD51" s="784"/>
      <c r="AE51" s="785"/>
      <c r="AF51" s="723"/>
      <c r="AG51" s="724"/>
      <c r="AH51" s="724"/>
      <c r="AI51" s="724"/>
      <c r="AJ51" s="725"/>
      <c r="AK51" s="786"/>
      <c r="AL51" s="784"/>
      <c r="AM51" s="784"/>
      <c r="AN51" s="784"/>
      <c r="AO51" s="784"/>
      <c r="AP51" s="784"/>
      <c r="AQ51" s="784"/>
      <c r="AR51" s="784"/>
      <c r="AS51" s="784"/>
      <c r="AT51" s="784"/>
      <c r="AU51" s="784"/>
      <c r="AV51" s="784"/>
      <c r="AW51" s="784"/>
      <c r="AX51" s="784"/>
      <c r="AY51" s="784"/>
      <c r="AZ51" s="787"/>
      <c r="BA51" s="787"/>
      <c r="BB51" s="787"/>
      <c r="BC51" s="787"/>
      <c r="BD51" s="787"/>
      <c r="BE51" s="727"/>
      <c r="BF51" s="727"/>
      <c r="BG51" s="727"/>
      <c r="BH51" s="727"/>
      <c r="BI51" s="728"/>
      <c r="BJ51" s="63"/>
      <c r="BK51" s="63"/>
      <c r="BL51" s="63"/>
      <c r="BM51" s="63"/>
      <c r="BN51" s="63"/>
      <c r="BO51" s="62"/>
      <c r="BP51" s="62"/>
      <c r="BQ51" s="59">
        <v>45</v>
      </c>
      <c r="BR51" s="87"/>
      <c r="BS51" s="729"/>
      <c r="BT51" s="730"/>
      <c r="BU51" s="730"/>
      <c r="BV51" s="730"/>
      <c r="BW51" s="730"/>
      <c r="BX51" s="730"/>
      <c r="BY51" s="730"/>
      <c r="BZ51" s="730"/>
      <c r="CA51" s="730"/>
      <c r="CB51" s="730"/>
      <c r="CC51" s="730"/>
      <c r="CD51" s="730"/>
      <c r="CE51" s="730"/>
      <c r="CF51" s="730"/>
      <c r="CG51" s="731"/>
      <c r="CH51" s="732"/>
      <c r="CI51" s="724"/>
      <c r="CJ51" s="724"/>
      <c r="CK51" s="724"/>
      <c r="CL51" s="733"/>
      <c r="CM51" s="732"/>
      <c r="CN51" s="724"/>
      <c r="CO51" s="724"/>
      <c r="CP51" s="724"/>
      <c r="CQ51" s="733"/>
      <c r="CR51" s="732"/>
      <c r="CS51" s="724"/>
      <c r="CT51" s="724"/>
      <c r="CU51" s="724"/>
      <c r="CV51" s="733"/>
      <c r="CW51" s="732"/>
      <c r="CX51" s="724"/>
      <c r="CY51" s="724"/>
      <c r="CZ51" s="724"/>
      <c r="DA51" s="733"/>
      <c r="DB51" s="732"/>
      <c r="DC51" s="724"/>
      <c r="DD51" s="724"/>
      <c r="DE51" s="724"/>
      <c r="DF51" s="733"/>
      <c r="DG51" s="732"/>
      <c r="DH51" s="724"/>
      <c r="DI51" s="724"/>
      <c r="DJ51" s="724"/>
      <c r="DK51" s="733"/>
      <c r="DL51" s="732"/>
      <c r="DM51" s="724"/>
      <c r="DN51" s="724"/>
      <c r="DO51" s="724"/>
      <c r="DP51" s="733"/>
      <c r="DQ51" s="732"/>
      <c r="DR51" s="724"/>
      <c r="DS51" s="724"/>
      <c r="DT51" s="724"/>
      <c r="DU51" s="733"/>
      <c r="DV51" s="729"/>
      <c r="DW51" s="730"/>
      <c r="DX51" s="730"/>
      <c r="DY51" s="730"/>
      <c r="DZ51" s="748"/>
      <c r="EA51" s="54"/>
    </row>
    <row r="52" spans="1:131" s="51" customFormat="1" ht="26.25" customHeight="1" x14ac:dyDescent="0.15">
      <c r="A52" s="59">
        <v>25</v>
      </c>
      <c r="B52" s="729"/>
      <c r="C52" s="730"/>
      <c r="D52" s="730"/>
      <c r="E52" s="730"/>
      <c r="F52" s="730"/>
      <c r="G52" s="730"/>
      <c r="H52" s="730"/>
      <c r="I52" s="730"/>
      <c r="J52" s="730"/>
      <c r="K52" s="730"/>
      <c r="L52" s="730"/>
      <c r="M52" s="730"/>
      <c r="N52" s="730"/>
      <c r="O52" s="730"/>
      <c r="P52" s="731"/>
      <c r="Q52" s="783"/>
      <c r="R52" s="784"/>
      <c r="S52" s="784"/>
      <c r="T52" s="784"/>
      <c r="U52" s="784"/>
      <c r="V52" s="784"/>
      <c r="W52" s="784"/>
      <c r="X52" s="784"/>
      <c r="Y52" s="784"/>
      <c r="Z52" s="784"/>
      <c r="AA52" s="784"/>
      <c r="AB52" s="784"/>
      <c r="AC52" s="784"/>
      <c r="AD52" s="784"/>
      <c r="AE52" s="785"/>
      <c r="AF52" s="723"/>
      <c r="AG52" s="724"/>
      <c r="AH52" s="724"/>
      <c r="AI52" s="724"/>
      <c r="AJ52" s="725"/>
      <c r="AK52" s="786"/>
      <c r="AL52" s="784"/>
      <c r="AM52" s="784"/>
      <c r="AN52" s="784"/>
      <c r="AO52" s="784"/>
      <c r="AP52" s="784"/>
      <c r="AQ52" s="784"/>
      <c r="AR52" s="784"/>
      <c r="AS52" s="784"/>
      <c r="AT52" s="784"/>
      <c r="AU52" s="784"/>
      <c r="AV52" s="784"/>
      <c r="AW52" s="784"/>
      <c r="AX52" s="784"/>
      <c r="AY52" s="784"/>
      <c r="AZ52" s="787"/>
      <c r="BA52" s="787"/>
      <c r="BB52" s="787"/>
      <c r="BC52" s="787"/>
      <c r="BD52" s="787"/>
      <c r="BE52" s="727"/>
      <c r="BF52" s="727"/>
      <c r="BG52" s="727"/>
      <c r="BH52" s="727"/>
      <c r="BI52" s="728"/>
      <c r="BJ52" s="63"/>
      <c r="BK52" s="63"/>
      <c r="BL52" s="63"/>
      <c r="BM52" s="63"/>
      <c r="BN52" s="63"/>
      <c r="BO52" s="62"/>
      <c r="BP52" s="62"/>
      <c r="BQ52" s="59">
        <v>46</v>
      </c>
      <c r="BR52" s="87"/>
      <c r="BS52" s="729"/>
      <c r="BT52" s="730"/>
      <c r="BU52" s="730"/>
      <c r="BV52" s="730"/>
      <c r="BW52" s="730"/>
      <c r="BX52" s="730"/>
      <c r="BY52" s="730"/>
      <c r="BZ52" s="730"/>
      <c r="CA52" s="730"/>
      <c r="CB52" s="730"/>
      <c r="CC52" s="730"/>
      <c r="CD52" s="730"/>
      <c r="CE52" s="730"/>
      <c r="CF52" s="730"/>
      <c r="CG52" s="731"/>
      <c r="CH52" s="732"/>
      <c r="CI52" s="724"/>
      <c r="CJ52" s="724"/>
      <c r="CK52" s="724"/>
      <c r="CL52" s="733"/>
      <c r="CM52" s="732"/>
      <c r="CN52" s="724"/>
      <c r="CO52" s="724"/>
      <c r="CP52" s="724"/>
      <c r="CQ52" s="733"/>
      <c r="CR52" s="732"/>
      <c r="CS52" s="724"/>
      <c r="CT52" s="724"/>
      <c r="CU52" s="724"/>
      <c r="CV52" s="733"/>
      <c r="CW52" s="732"/>
      <c r="CX52" s="724"/>
      <c r="CY52" s="724"/>
      <c r="CZ52" s="724"/>
      <c r="DA52" s="733"/>
      <c r="DB52" s="732"/>
      <c r="DC52" s="724"/>
      <c r="DD52" s="724"/>
      <c r="DE52" s="724"/>
      <c r="DF52" s="733"/>
      <c r="DG52" s="732"/>
      <c r="DH52" s="724"/>
      <c r="DI52" s="724"/>
      <c r="DJ52" s="724"/>
      <c r="DK52" s="733"/>
      <c r="DL52" s="732"/>
      <c r="DM52" s="724"/>
      <c r="DN52" s="724"/>
      <c r="DO52" s="724"/>
      <c r="DP52" s="733"/>
      <c r="DQ52" s="732"/>
      <c r="DR52" s="724"/>
      <c r="DS52" s="724"/>
      <c r="DT52" s="724"/>
      <c r="DU52" s="733"/>
      <c r="DV52" s="729"/>
      <c r="DW52" s="730"/>
      <c r="DX52" s="730"/>
      <c r="DY52" s="730"/>
      <c r="DZ52" s="748"/>
      <c r="EA52" s="54"/>
    </row>
    <row r="53" spans="1:131" s="51" customFormat="1" ht="26.25" customHeight="1" x14ac:dyDescent="0.15">
      <c r="A53" s="59">
        <v>26</v>
      </c>
      <c r="B53" s="729"/>
      <c r="C53" s="730"/>
      <c r="D53" s="730"/>
      <c r="E53" s="730"/>
      <c r="F53" s="730"/>
      <c r="G53" s="730"/>
      <c r="H53" s="730"/>
      <c r="I53" s="730"/>
      <c r="J53" s="730"/>
      <c r="K53" s="730"/>
      <c r="L53" s="730"/>
      <c r="M53" s="730"/>
      <c r="N53" s="730"/>
      <c r="O53" s="730"/>
      <c r="P53" s="731"/>
      <c r="Q53" s="783"/>
      <c r="R53" s="784"/>
      <c r="S53" s="784"/>
      <c r="T53" s="784"/>
      <c r="U53" s="784"/>
      <c r="V53" s="784"/>
      <c r="W53" s="784"/>
      <c r="X53" s="784"/>
      <c r="Y53" s="784"/>
      <c r="Z53" s="784"/>
      <c r="AA53" s="784"/>
      <c r="AB53" s="784"/>
      <c r="AC53" s="784"/>
      <c r="AD53" s="784"/>
      <c r="AE53" s="785"/>
      <c r="AF53" s="723"/>
      <c r="AG53" s="724"/>
      <c r="AH53" s="724"/>
      <c r="AI53" s="724"/>
      <c r="AJ53" s="725"/>
      <c r="AK53" s="786"/>
      <c r="AL53" s="784"/>
      <c r="AM53" s="784"/>
      <c r="AN53" s="784"/>
      <c r="AO53" s="784"/>
      <c r="AP53" s="784"/>
      <c r="AQ53" s="784"/>
      <c r="AR53" s="784"/>
      <c r="AS53" s="784"/>
      <c r="AT53" s="784"/>
      <c r="AU53" s="784"/>
      <c r="AV53" s="784"/>
      <c r="AW53" s="784"/>
      <c r="AX53" s="784"/>
      <c r="AY53" s="784"/>
      <c r="AZ53" s="787"/>
      <c r="BA53" s="787"/>
      <c r="BB53" s="787"/>
      <c r="BC53" s="787"/>
      <c r="BD53" s="787"/>
      <c r="BE53" s="727"/>
      <c r="BF53" s="727"/>
      <c r="BG53" s="727"/>
      <c r="BH53" s="727"/>
      <c r="BI53" s="728"/>
      <c r="BJ53" s="63"/>
      <c r="BK53" s="63"/>
      <c r="BL53" s="63"/>
      <c r="BM53" s="63"/>
      <c r="BN53" s="63"/>
      <c r="BO53" s="62"/>
      <c r="BP53" s="62"/>
      <c r="BQ53" s="59">
        <v>47</v>
      </c>
      <c r="BR53" s="87"/>
      <c r="BS53" s="729"/>
      <c r="BT53" s="730"/>
      <c r="BU53" s="730"/>
      <c r="BV53" s="730"/>
      <c r="BW53" s="730"/>
      <c r="BX53" s="730"/>
      <c r="BY53" s="730"/>
      <c r="BZ53" s="730"/>
      <c r="CA53" s="730"/>
      <c r="CB53" s="730"/>
      <c r="CC53" s="730"/>
      <c r="CD53" s="730"/>
      <c r="CE53" s="730"/>
      <c r="CF53" s="730"/>
      <c r="CG53" s="731"/>
      <c r="CH53" s="732"/>
      <c r="CI53" s="724"/>
      <c r="CJ53" s="724"/>
      <c r="CK53" s="724"/>
      <c r="CL53" s="733"/>
      <c r="CM53" s="732"/>
      <c r="CN53" s="724"/>
      <c r="CO53" s="724"/>
      <c r="CP53" s="724"/>
      <c r="CQ53" s="733"/>
      <c r="CR53" s="732"/>
      <c r="CS53" s="724"/>
      <c r="CT53" s="724"/>
      <c r="CU53" s="724"/>
      <c r="CV53" s="733"/>
      <c r="CW53" s="732"/>
      <c r="CX53" s="724"/>
      <c r="CY53" s="724"/>
      <c r="CZ53" s="724"/>
      <c r="DA53" s="733"/>
      <c r="DB53" s="732"/>
      <c r="DC53" s="724"/>
      <c r="DD53" s="724"/>
      <c r="DE53" s="724"/>
      <c r="DF53" s="733"/>
      <c r="DG53" s="732"/>
      <c r="DH53" s="724"/>
      <c r="DI53" s="724"/>
      <c r="DJ53" s="724"/>
      <c r="DK53" s="733"/>
      <c r="DL53" s="732"/>
      <c r="DM53" s="724"/>
      <c r="DN53" s="724"/>
      <c r="DO53" s="724"/>
      <c r="DP53" s="733"/>
      <c r="DQ53" s="732"/>
      <c r="DR53" s="724"/>
      <c r="DS53" s="724"/>
      <c r="DT53" s="724"/>
      <c r="DU53" s="733"/>
      <c r="DV53" s="729"/>
      <c r="DW53" s="730"/>
      <c r="DX53" s="730"/>
      <c r="DY53" s="730"/>
      <c r="DZ53" s="748"/>
      <c r="EA53" s="54"/>
    </row>
    <row r="54" spans="1:131" s="51" customFormat="1" ht="26.25" customHeight="1" x14ac:dyDescent="0.15">
      <c r="A54" s="59">
        <v>27</v>
      </c>
      <c r="B54" s="729"/>
      <c r="C54" s="730"/>
      <c r="D54" s="730"/>
      <c r="E54" s="730"/>
      <c r="F54" s="730"/>
      <c r="G54" s="730"/>
      <c r="H54" s="730"/>
      <c r="I54" s="730"/>
      <c r="J54" s="730"/>
      <c r="K54" s="730"/>
      <c r="L54" s="730"/>
      <c r="M54" s="730"/>
      <c r="N54" s="730"/>
      <c r="O54" s="730"/>
      <c r="P54" s="731"/>
      <c r="Q54" s="783"/>
      <c r="R54" s="784"/>
      <c r="S54" s="784"/>
      <c r="T54" s="784"/>
      <c r="U54" s="784"/>
      <c r="V54" s="784"/>
      <c r="W54" s="784"/>
      <c r="X54" s="784"/>
      <c r="Y54" s="784"/>
      <c r="Z54" s="784"/>
      <c r="AA54" s="784"/>
      <c r="AB54" s="784"/>
      <c r="AC54" s="784"/>
      <c r="AD54" s="784"/>
      <c r="AE54" s="785"/>
      <c r="AF54" s="723"/>
      <c r="AG54" s="724"/>
      <c r="AH54" s="724"/>
      <c r="AI54" s="724"/>
      <c r="AJ54" s="725"/>
      <c r="AK54" s="786"/>
      <c r="AL54" s="784"/>
      <c r="AM54" s="784"/>
      <c r="AN54" s="784"/>
      <c r="AO54" s="784"/>
      <c r="AP54" s="784"/>
      <c r="AQ54" s="784"/>
      <c r="AR54" s="784"/>
      <c r="AS54" s="784"/>
      <c r="AT54" s="784"/>
      <c r="AU54" s="784"/>
      <c r="AV54" s="784"/>
      <c r="AW54" s="784"/>
      <c r="AX54" s="784"/>
      <c r="AY54" s="784"/>
      <c r="AZ54" s="787"/>
      <c r="BA54" s="787"/>
      <c r="BB54" s="787"/>
      <c r="BC54" s="787"/>
      <c r="BD54" s="787"/>
      <c r="BE54" s="727"/>
      <c r="BF54" s="727"/>
      <c r="BG54" s="727"/>
      <c r="BH54" s="727"/>
      <c r="BI54" s="728"/>
      <c r="BJ54" s="63"/>
      <c r="BK54" s="63"/>
      <c r="BL54" s="63"/>
      <c r="BM54" s="63"/>
      <c r="BN54" s="63"/>
      <c r="BO54" s="62"/>
      <c r="BP54" s="62"/>
      <c r="BQ54" s="59">
        <v>48</v>
      </c>
      <c r="BR54" s="87"/>
      <c r="BS54" s="729"/>
      <c r="BT54" s="730"/>
      <c r="BU54" s="730"/>
      <c r="BV54" s="730"/>
      <c r="BW54" s="730"/>
      <c r="BX54" s="730"/>
      <c r="BY54" s="730"/>
      <c r="BZ54" s="730"/>
      <c r="CA54" s="730"/>
      <c r="CB54" s="730"/>
      <c r="CC54" s="730"/>
      <c r="CD54" s="730"/>
      <c r="CE54" s="730"/>
      <c r="CF54" s="730"/>
      <c r="CG54" s="731"/>
      <c r="CH54" s="732"/>
      <c r="CI54" s="724"/>
      <c r="CJ54" s="724"/>
      <c r="CK54" s="724"/>
      <c r="CL54" s="733"/>
      <c r="CM54" s="732"/>
      <c r="CN54" s="724"/>
      <c r="CO54" s="724"/>
      <c r="CP54" s="724"/>
      <c r="CQ54" s="733"/>
      <c r="CR54" s="732"/>
      <c r="CS54" s="724"/>
      <c r="CT54" s="724"/>
      <c r="CU54" s="724"/>
      <c r="CV54" s="733"/>
      <c r="CW54" s="732"/>
      <c r="CX54" s="724"/>
      <c r="CY54" s="724"/>
      <c r="CZ54" s="724"/>
      <c r="DA54" s="733"/>
      <c r="DB54" s="732"/>
      <c r="DC54" s="724"/>
      <c r="DD54" s="724"/>
      <c r="DE54" s="724"/>
      <c r="DF54" s="733"/>
      <c r="DG54" s="732"/>
      <c r="DH54" s="724"/>
      <c r="DI54" s="724"/>
      <c r="DJ54" s="724"/>
      <c r="DK54" s="733"/>
      <c r="DL54" s="732"/>
      <c r="DM54" s="724"/>
      <c r="DN54" s="724"/>
      <c r="DO54" s="724"/>
      <c r="DP54" s="733"/>
      <c r="DQ54" s="732"/>
      <c r="DR54" s="724"/>
      <c r="DS54" s="724"/>
      <c r="DT54" s="724"/>
      <c r="DU54" s="733"/>
      <c r="DV54" s="729"/>
      <c r="DW54" s="730"/>
      <c r="DX54" s="730"/>
      <c r="DY54" s="730"/>
      <c r="DZ54" s="748"/>
      <c r="EA54" s="54"/>
    </row>
    <row r="55" spans="1:131" s="51" customFormat="1" ht="26.25" customHeight="1" x14ac:dyDescent="0.15">
      <c r="A55" s="59">
        <v>28</v>
      </c>
      <c r="B55" s="729"/>
      <c r="C55" s="730"/>
      <c r="D55" s="730"/>
      <c r="E55" s="730"/>
      <c r="F55" s="730"/>
      <c r="G55" s="730"/>
      <c r="H55" s="730"/>
      <c r="I55" s="730"/>
      <c r="J55" s="730"/>
      <c r="K55" s="730"/>
      <c r="L55" s="730"/>
      <c r="M55" s="730"/>
      <c r="N55" s="730"/>
      <c r="O55" s="730"/>
      <c r="P55" s="731"/>
      <c r="Q55" s="783"/>
      <c r="R55" s="784"/>
      <c r="S55" s="784"/>
      <c r="T55" s="784"/>
      <c r="U55" s="784"/>
      <c r="V55" s="784"/>
      <c r="W55" s="784"/>
      <c r="X55" s="784"/>
      <c r="Y55" s="784"/>
      <c r="Z55" s="784"/>
      <c r="AA55" s="784"/>
      <c r="AB55" s="784"/>
      <c r="AC55" s="784"/>
      <c r="AD55" s="784"/>
      <c r="AE55" s="785"/>
      <c r="AF55" s="723"/>
      <c r="AG55" s="724"/>
      <c r="AH55" s="724"/>
      <c r="AI55" s="724"/>
      <c r="AJ55" s="725"/>
      <c r="AK55" s="786"/>
      <c r="AL55" s="784"/>
      <c r="AM55" s="784"/>
      <c r="AN55" s="784"/>
      <c r="AO55" s="784"/>
      <c r="AP55" s="784"/>
      <c r="AQ55" s="784"/>
      <c r="AR55" s="784"/>
      <c r="AS55" s="784"/>
      <c r="AT55" s="784"/>
      <c r="AU55" s="784"/>
      <c r="AV55" s="784"/>
      <c r="AW55" s="784"/>
      <c r="AX55" s="784"/>
      <c r="AY55" s="784"/>
      <c r="AZ55" s="787"/>
      <c r="BA55" s="787"/>
      <c r="BB55" s="787"/>
      <c r="BC55" s="787"/>
      <c r="BD55" s="787"/>
      <c r="BE55" s="727"/>
      <c r="BF55" s="727"/>
      <c r="BG55" s="727"/>
      <c r="BH55" s="727"/>
      <c r="BI55" s="728"/>
      <c r="BJ55" s="63"/>
      <c r="BK55" s="63"/>
      <c r="BL55" s="63"/>
      <c r="BM55" s="63"/>
      <c r="BN55" s="63"/>
      <c r="BO55" s="62"/>
      <c r="BP55" s="62"/>
      <c r="BQ55" s="59">
        <v>49</v>
      </c>
      <c r="BR55" s="87"/>
      <c r="BS55" s="729"/>
      <c r="BT55" s="730"/>
      <c r="BU55" s="730"/>
      <c r="BV55" s="730"/>
      <c r="BW55" s="730"/>
      <c r="BX55" s="730"/>
      <c r="BY55" s="730"/>
      <c r="BZ55" s="730"/>
      <c r="CA55" s="730"/>
      <c r="CB55" s="730"/>
      <c r="CC55" s="730"/>
      <c r="CD55" s="730"/>
      <c r="CE55" s="730"/>
      <c r="CF55" s="730"/>
      <c r="CG55" s="731"/>
      <c r="CH55" s="732"/>
      <c r="CI55" s="724"/>
      <c r="CJ55" s="724"/>
      <c r="CK55" s="724"/>
      <c r="CL55" s="733"/>
      <c r="CM55" s="732"/>
      <c r="CN55" s="724"/>
      <c r="CO55" s="724"/>
      <c r="CP55" s="724"/>
      <c r="CQ55" s="733"/>
      <c r="CR55" s="732"/>
      <c r="CS55" s="724"/>
      <c r="CT55" s="724"/>
      <c r="CU55" s="724"/>
      <c r="CV55" s="733"/>
      <c r="CW55" s="732"/>
      <c r="CX55" s="724"/>
      <c r="CY55" s="724"/>
      <c r="CZ55" s="724"/>
      <c r="DA55" s="733"/>
      <c r="DB55" s="732"/>
      <c r="DC55" s="724"/>
      <c r="DD55" s="724"/>
      <c r="DE55" s="724"/>
      <c r="DF55" s="733"/>
      <c r="DG55" s="732"/>
      <c r="DH55" s="724"/>
      <c r="DI55" s="724"/>
      <c r="DJ55" s="724"/>
      <c r="DK55" s="733"/>
      <c r="DL55" s="732"/>
      <c r="DM55" s="724"/>
      <c r="DN55" s="724"/>
      <c r="DO55" s="724"/>
      <c r="DP55" s="733"/>
      <c r="DQ55" s="732"/>
      <c r="DR55" s="724"/>
      <c r="DS55" s="724"/>
      <c r="DT55" s="724"/>
      <c r="DU55" s="733"/>
      <c r="DV55" s="729"/>
      <c r="DW55" s="730"/>
      <c r="DX55" s="730"/>
      <c r="DY55" s="730"/>
      <c r="DZ55" s="748"/>
      <c r="EA55" s="54"/>
    </row>
    <row r="56" spans="1:131" s="51" customFormat="1" ht="26.25" customHeight="1" x14ac:dyDescent="0.15">
      <c r="A56" s="59">
        <v>29</v>
      </c>
      <c r="B56" s="729"/>
      <c r="C56" s="730"/>
      <c r="D56" s="730"/>
      <c r="E56" s="730"/>
      <c r="F56" s="730"/>
      <c r="G56" s="730"/>
      <c r="H56" s="730"/>
      <c r="I56" s="730"/>
      <c r="J56" s="730"/>
      <c r="K56" s="730"/>
      <c r="L56" s="730"/>
      <c r="M56" s="730"/>
      <c r="N56" s="730"/>
      <c r="O56" s="730"/>
      <c r="P56" s="731"/>
      <c r="Q56" s="783"/>
      <c r="R56" s="784"/>
      <c r="S56" s="784"/>
      <c r="T56" s="784"/>
      <c r="U56" s="784"/>
      <c r="V56" s="784"/>
      <c r="W56" s="784"/>
      <c r="X56" s="784"/>
      <c r="Y56" s="784"/>
      <c r="Z56" s="784"/>
      <c r="AA56" s="784"/>
      <c r="AB56" s="784"/>
      <c r="AC56" s="784"/>
      <c r="AD56" s="784"/>
      <c r="AE56" s="785"/>
      <c r="AF56" s="723"/>
      <c r="AG56" s="724"/>
      <c r="AH56" s="724"/>
      <c r="AI56" s="724"/>
      <c r="AJ56" s="725"/>
      <c r="AK56" s="786"/>
      <c r="AL56" s="784"/>
      <c r="AM56" s="784"/>
      <c r="AN56" s="784"/>
      <c r="AO56" s="784"/>
      <c r="AP56" s="784"/>
      <c r="AQ56" s="784"/>
      <c r="AR56" s="784"/>
      <c r="AS56" s="784"/>
      <c r="AT56" s="784"/>
      <c r="AU56" s="784"/>
      <c r="AV56" s="784"/>
      <c r="AW56" s="784"/>
      <c r="AX56" s="784"/>
      <c r="AY56" s="784"/>
      <c r="AZ56" s="787"/>
      <c r="BA56" s="787"/>
      <c r="BB56" s="787"/>
      <c r="BC56" s="787"/>
      <c r="BD56" s="787"/>
      <c r="BE56" s="727"/>
      <c r="BF56" s="727"/>
      <c r="BG56" s="727"/>
      <c r="BH56" s="727"/>
      <c r="BI56" s="728"/>
      <c r="BJ56" s="63"/>
      <c r="BK56" s="63"/>
      <c r="BL56" s="63"/>
      <c r="BM56" s="63"/>
      <c r="BN56" s="63"/>
      <c r="BO56" s="62"/>
      <c r="BP56" s="62"/>
      <c r="BQ56" s="59">
        <v>50</v>
      </c>
      <c r="BR56" s="87"/>
      <c r="BS56" s="729"/>
      <c r="BT56" s="730"/>
      <c r="BU56" s="730"/>
      <c r="BV56" s="730"/>
      <c r="BW56" s="730"/>
      <c r="BX56" s="730"/>
      <c r="BY56" s="730"/>
      <c r="BZ56" s="730"/>
      <c r="CA56" s="730"/>
      <c r="CB56" s="730"/>
      <c r="CC56" s="730"/>
      <c r="CD56" s="730"/>
      <c r="CE56" s="730"/>
      <c r="CF56" s="730"/>
      <c r="CG56" s="731"/>
      <c r="CH56" s="732"/>
      <c r="CI56" s="724"/>
      <c r="CJ56" s="724"/>
      <c r="CK56" s="724"/>
      <c r="CL56" s="733"/>
      <c r="CM56" s="732"/>
      <c r="CN56" s="724"/>
      <c r="CO56" s="724"/>
      <c r="CP56" s="724"/>
      <c r="CQ56" s="733"/>
      <c r="CR56" s="732"/>
      <c r="CS56" s="724"/>
      <c r="CT56" s="724"/>
      <c r="CU56" s="724"/>
      <c r="CV56" s="733"/>
      <c r="CW56" s="732"/>
      <c r="CX56" s="724"/>
      <c r="CY56" s="724"/>
      <c r="CZ56" s="724"/>
      <c r="DA56" s="733"/>
      <c r="DB56" s="732"/>
      <c r="DC56" s="724"/>
      <c r="DD56" s="724"/>
      <c r="DE56" s="724"/>
      <c r="DF56" s="733"/>
      <c r="DG56" s="732"/>
      <c r="DH56" s="724"/>
      <c r="DI56" s="724"/>
      <c r="DJ56" s="724"/>
      <c r="DK56" s="733"/>
      <c r="DL56" s="732"/>
      <c r="DM56" s="724"/>
      <c r="DN56" s="724"/>
      <c r="DO56" s="724"/>
      <c r="DP56" s="733"/>
      <c r="DQ56" s="732"/>
      <c r="DR56" s="724"/>
      <c r="DS56" s="724"/>
      <c r="DT56" s="724"/>
      <c r="DU56" s="733"/>
      <c r="DV56" s="729"/>
      <c r="DW56" s="730"/>
      <c r="DX56" s="730"/>
      <c r="DY56" s="730"/>
      <c r="DZ56" s="748"/>
      <c r="EA56" s="54"/>
    </row>
    <row r="57" spans="1:131" s="51" customFormat="1" ht="26.25" customHeight="1" x14ac:dyDescent="0.15">
      <c r="A57" s="59">
        <v>30</v>
      </c>
      <c r="B57" s="729"/>
      <c r="C57" s="730"/>
      <c r="D57" s="730"/>
      <c r="E57" s="730"/>
      <c r="F57" s="730"/>
      <c r="G57" s="730"/>
      <c r="H57" s="730"/>
      <c r="I57" s="730"/>
      <c r="J57" s="730"/>
      <c r="K57" s="730"/>
      <c r="L57" s="730"/>
      <c r="M57" s="730"/>
      <c r="N57" s="730"/>
      <c r="O57" s="730"/>
      <c r="P57" s="731"/>
      <c r="Q57" s="783"/>
      <c r="R57" s="784"/>
      <c r="S57" s="784"/>
      <c r="T57" s="784"/>
      <c r="U57" s="784"/>
      <c r="V57" s="784"/>
      <c r="W57" s="784"/>
      <c r="X57" s="784"/>
      <c r="Y57" s="784"/>
      <c r="Z57" s="784"/>
      <c r="AA57" s="784"/>
      <c r="AB57" s="784"/>
      <c r="AC57" s="784"/>
      <c r="AD57" s="784"/>
      <c r="AE57" s="785"/>
      <c r="AF57" s="723"/>
      <c r="AG57" s="724"/>
      <c r="AH57" s="724"/>
      <c r="AI57" s="724"/>
      <c r="AJ57" s="725"/>
      <c r="AK57" s="786"/>
      <c r="AL57" s="784"/>
      <c r="AM57" s="784"/>
      <c r="AN57" s="784"/>
      <c r="AO57" s="784"/>
      <c r="AP57" s="784"/>
      <c r="AQ57" s="784"/>
      <c r="AR57" s="784"/>
      <c r="AS57" s="784"/>
      <c r="AT57" s="784"/>
      <c r="AU57" s="784"/>
      <c r="AV57" s="784"/>
      <c r="AW57" s="784"/>
      <c r="AX57" s="784"/>
      <c r="AY57" s="784"/>
      <c r="AZ57" s="787"/>
      <c r="BA57" s="787"/>
      <c r="BB57" s="787"/>
      <c r="BC57" s="787"/>
      <c r="BD57" s="787"/>
      <c r="BE57" s="727"/>
      <c r="BF57" s="727"/>
      <c r="BG57" s="727"/>
      <c r="BH57" s="727"/>
      <c r="BI57" s="728"/>
      <c r="BJ57" s="63"/>
      <c r="BK57" s="63"/>
      <c r="BL57" s="63"/>
      <c r="BM57" s="63"/>
      <c r="BN57" s="63"/>
      <c r="BO57" s="62"/>
      <c r="BP57" s="62"/>
      <c r="BQ57" s="59">
        <v>51</v>
      </c>
      <c r="BR57" s="87"/>
      <c r="BS57" s="729"/>
      <c r="BT57" s="730"/>
      <c r="BU57" s="730"/>
      <c r="BV57" s="730"/>
      <c r="BW57" s="730"/>
      <c r="BX57" s="730"/>
      <c r="BY57" s="730"/>
      <c r="BZ57" s="730"/>
      <c r="CA57" s="730"/>
      <c r="CB57" s="730"/>
      <c r="CC57" s="730"/>
      <c r="CD57" s="730"/>
      <c r="CE57" s="730"/>
      <c r="CF57" s="730"/>
      <c r="CG57" s="731"/>
      <c r="CH57" s="732"/>
      <c r="CI57" s="724"/>
      <c r="CJ57" s="724"/>
      <c r="CK57" s="724"/>
      <c r="CL57" s="733"/>
      <c r="CM57" s="732"/>
      <c r="CN57" s="724"/>
      <c r="CO57" s="724"/>
      <c r="CP57" s="724"/>
      <c r="CQ57" s="733"/>
      <c r="CR57" s="732"/>
      <c r="CS57" s="724"/>
      <c r="CT57" s="724"/>
      <c r="CU57" s="724"/>
      <c r="CV57" s="733"/>
      <c r="CW57" s="732"/>
      <c r="CX57" s="724"/>
      <c r="CY57" s="724"/>
      <c r="CZ57" s="724"/>
      <c r="DA57" s="733"/>
      <c r="DB57" s="732"/>
      <c r="DC57" s="724"/>
      <c r="DD57" s="724"/>
      <c r="DE57" s="724"/>
      <c r="DF57" s="733"/>
      <c r="DG57" s="732"/>
      <c r="DH57" s="724"/>
      <c r="DI57" s="724"/>
      <c r="DJ57" s="724"/>
      <c r="DK57" s="733"/>
      <c r="DL57" s="732"/>
      <c r="DM57" s="724"/>
      <c r="DN57" s="724"/>
      <c r="DO57" s="724"/>
      <c r="DP57" s="733"/>
      <c r="DQ57" s="732"/>
      <c r="DR57" s="724"/>
      <c r="DS57" s="724"/>
      <c r="DT57" s="724"/>
      <c r="DU57" s="733"/>
      <c r="DV57" s="729"/>
      <c r="DW57" s="730"/>
      <c r="DX57" s="730"/>
      <c r="DY57" s="730"/>
      <c r="DZ57" s="748"/>
      <c r="EA57" s="54"/>
    </row>
    <row r="58" spans="1:131" s="51" customFormat="1" ht="26.25" customHeight="1" x14ac:dyDescent="0.15">
      <c r="A58" s="59">
        <v>31</v>
      </c>
      <c r="B58" s="729"/>
      <c r="C58" s="730"/>
      <c r="D58" s="730"/>
      <c r="E58" s="730"/>
      <c r="F58" s="730"/>
      <c r="G58" s="730"/>
      <c r="H58" s="730"/>
      <c r="I58" s="730"/>
      <c r="J58" s="730"/>
      <c r="K58" s="730"/>
      <c r="L58" s="730"/>
      <c r="M58" s="730"/>
      <c r="N58" s="730"/>
      <c r="O58" s="730"/>
      <c r="P58" s="731"/>
      <c r="Q58" s="783"/>
      <c r="R58" s="784"/>
      <c r="S58" s="784"/>
      <c r="T58" s="784"/>
      <c r="U58" s="784"/>
      <c r="V58" s="784"/>
      <c r="W58" s="784"/>
      <c r="X58" s="784"/>
      <c r="Y58" s="784"/>
      <c r="Z58" s="784"/>
      <c r="AA58" s="784"/>
      <c r="AB58" s="784"/>
      <c r="AC58" s="784"/>
      <c r="AD58" s="784"/>
      <c r="AE58" s="785"/>
      <c r="AF58" s="723"/>
      <c r="AG58" s="724"/>
      <c r="AH58" s="724"/>
      <c r="AI58" s="724"/>
      <c r="AJ58" s="725"/>
      <c r="AK58" s="786"/>
      <c r="AL58" s="784"/>
      <c r="AM58" s="784"/>
      <c r="AN58" s="784"/>
      <c r="AO58" s="784"/>
      <c r="AP58" s="784"/>
      <c r="AQ58" s="784"/>
      <c r="AR58" s="784"/>
      <c r="AS58" s="784"/>
      <c r="AT58" s="784"/>
      <c r="AU58" s="784"/>
      <c r="AV58" s="784"/>
      <c r="AW58" s="784"/>
      <c r="AX58" s="784"/>
      <c r="AY58" s="784"/>
      <c r="AZ58" s="787"/>
      <c r="BA58" s="787"/>
      <c r="BB58" s="787"/>
      <c r="BC58" s="787"/>
      <c r="BD58" s="787"/>
      <c r="BE58" s="727"/>
      <c r="BF58" s="727"/>
      <c r="BG58" s="727"/>
      <c r="BH58" s="727"/>
      <c r="BI58" s="728"/>
      <c r="BJ58" s="63"/>
      <c r="BK58" s="63"/>
      <c r="BL58" s="63"/>
      <c r="BM58" s="63"/>
      <c r="BN58" s="63"/>
      <c r="BO58" s="62"/>
      <c r="BP58" s="62"/>
      <c r="BQ58" s="59">
        <v>52</v>
      </c>
      <c r="BR58" s="87"/>
      <c r="BS58" s="729"/>
      <c r="BT58" s="730"/>
      <c r="BU58" s="730"/>
      <c r="BV58" s="730"/>
      <c r="BW58" s="730"/>
      <c r="BX58" s="730"/>
      <c r="BY58" s="730"/>
      <c r="BZ58" s="730"/>
      <c r="CA58" s="730"/>
      <c r="CB58" s="730"/>
      <c r="CC58" s="730"/>
      <c r="CD58" s="730"/>
      <c r="CE58" s="730"/>
      <c r="CF58" s="730"/>
      <c r="CG58" s="731"/>
      <c r="CH58" s="732"/>
      <c r="CI58" s="724"/>
      <c r="CJ58" s="724"/>
      <c r="CK58" s="724"/>
      <c r="CL58" s="733"/>
      <c r="CM58" s="732"/>
      <c r="CN58" s="724"/>
      <c r="CO58" s="724"/>
      <c r="CP58" s="724"/>
      <c r="CQ58" s="733"/>
      <c r="CR58" s="732"/>
      <c r="CS58" s="724"/>
      <c r="CT58" s="724"/>
      <c r="CU58" s="724"/>
      <c r="CV58" s="733"/>
      <c r="CW58" s="732"/>
      <c r="CX58" s="724"/>
      <c r="CY58" s="724"/>
      <c r="CZ58" s="724"/>
      <c r="DA58" s="733"/>
      <c r="DB58" s="732"/>
      <c r="DC58" s="724"/>
      <c r="DD58" s="724"/>
      <c r="DE58" s="724"/>
      <c r="DF58" s="733"/>
      <c r="DG58" s="732"/>
      <c r="DH58" s="724"/>
      <c r="DI58" s="724"/>
      <c r="DJ58" s="724"/>
      <c r="DK58" s="733"/>
      <c r="DL58" s="732"/>
      <c r="DM58" s="724"/>
      <c r="DN58" s="724"/>
      <c r="DO58" s="724"/>
      <c r="DP58" s="733"/>
      <c r="DQ58" s="732"/>
      <c r="DR58" s="724"/>
      <c r="DS58" s="724"/>
      <c r="DT58" s="724"/>
      <c r="DU58" s="733"/>
      <c r="DV58" s="729"/>
      <c r="DW58" s="730"/>
      <c r="DX58" s="730"/>
      <c r="DY58" s="730"/>
      <c r="DZ58" s="748"/>
      <c r="EA58" s="54"/>
    </row>
    <row r="59" spans="1:131" s="51" customFormat="1" ht="26.25" customHeight="1" x14ac:dyDescent="0.15">
      <c r="A59" s="59">
        <v>32</v>
      </c>
      <c r="B59" s="729"/>
      <c r="C59" s="730"/>
      <c r="D59" s="730"/>
      <c r="E59" s="730"/>
      <c r="F59" s="730"/>
      <c r="G59" s="730"/>
      <c r="H59" s="730"/>
      <c r="I59" s="730"/>
      <c r="J59" s="730"/>
      <c r="K59" s="730"/>
      <c r="L59" s="730"/>
      <c r="M59" s="730"/>
      <c r="N59" s="730"/>
      <c r="O59" s="730"/>
      <c r="P59" s="731"/>
      <c r="Q59" s="783"/>
      <c r="R59" s="784"/>
      <c r="S59" s="784"/>
      <c r="T59" s="784"/>
      <c r="U59" s="784"/>
      <c r="V59" s="784"/>
      <c r="W59" s="784"/>
      <c r="X59" s="784"/>
      <c r="Y59" s="784"/>
      <c r="Z59" s="784"/>
      <c r="AA59" s="784"/>
      <c r="AB59" s="784"/>
      <c r="AC59" s="784"/>
      <c r="AD59" s="784"/>
      <c r="AE59" s="785"/>
      <c r="AF59" s="723"/>
      <c r="AG59" s="724"/>
      <c r="AH59" s="724"/>
      <c r="AI59" s="724"/>
      <c r="AJ59" s="725"/>
      <c r="AK59" s="786"/>
      <c r="AL59" s="784"/>
      <c r="AM59" s="784"/>
      <c r="AN59" s="784"/>
      <c r="AO59" s="784"/>
      <c r="AP59" s="784"/>
      <c r="AQ59" s="784"/>
      <c r="AR59" s="784"/>
      <c r="AS59" s="784"/>
      <c r="AT59" s="784"/>
      <c r="AU59" s="784"/>
      <c r="AV59" s="784"/>
      <c r="AW59" s="784"/>
      <c r="AX59" s="784"/>
      <c r="AY59" s="784"/>
      <c r="AZ59" s="787"/>
      <c r="BA59" s="787"/>
      <c r="BB59" s="787"/>
      <c r="BC59" s="787"/>
      <c r="BD59" s="787"/>
      <c r="BE59" s="727"/>
      <c r="BF59" s="727"/>
      <c r="BG59" s="727"/>
      <c r="BH59" s="727"/>
      <c r="BI59" s="728"/>
      <c r="BJ59" s="63"/>
      <c r="BK59" s="63"/>
      <c r="BL59" s="63"/>
      <c r="BM59" s="63"/>
      <c r="BN59" s="63"/>
      <c r="BO59" s="62"/>
      <c r="BP59" s="62"/>
      <c r="BQ59" s="59">
        <v>53</v>
      </c>
      <c r="BR59" s="87"/>
      <c r="BS59" s="729"/>
      <c r="BT59" s="730"/>
      <c r="BU59" s="730"/>
      <c r="BV59" s="730"/>
      <c r="BW59" s="730"/>
      <c r="BX59" s="730"/>
      <c r="BY59" s="730"/>
      <c r="BZ59" s="730"/>
      <c r="CA59" s="730"/>
      <c r="CB59" s="730"/>
      <c r="CC59" s="730"/>
      <c r="CD59" s="730"/>
      <c r="CE59" s="730"/>
      <c r="CF59" s="730"/>
      <c r="CG59" s="731"/>
      <c r="CH59" s="732"/>
      <c r="CI59" s="724"/>
      <c r="CJ59" s="724"/>
      <c r="CK59" s="724"/>
      <c r="CL59" s="733"/>
      <c r="CM59" s="732"/>
      <c r="CN59" s="724"/>
      <c r="CO59" s="724"/>
      <c r="CP59" s="724"/>
      <c r="CQ59" s="733"/>
      <c r="CR59" s="732"/>
      <c r="CS59" s="724"/>
      <c r="CT59" s="724"/>
      <c r="CU59" s="724"/>
      <c r="CV59" s="733"/>
      <c r="CW59" s="732"/>
      <c r="CX59" s="724"/>
      <c r="CY59" s="724"/>
      <c r="CZ59" s="724"/>
      <c r="DA59" s="733"/>
      <c r="DB59" s="732"/>
      <c r="DC59" s="724"/>
      <c r="DD59" s="724"/>
      <c r="DE59" s="724"/>
      <c r="DF59" s="733"/>
      <c r="DG59" s="732"/>
      <c r="DH59" s="724"/>
      <c r="DI59" s="724"/>
      <c r="DJ59" s="724"/>
      <c r="DK59" s="733"/>
      <c r="DL59" s="732"/>
      <c r="DM59" s="724"/>
      <c r="DN59" s="724"/>
      <c r="DO59" s="724"/>
      <c r="DP59" s="733"/>
      <c r="DQ59" s="732"/>
      <c r="DR59" s="724"/>
      <c r="DS59" s="724"/>
      <c r="DT59" s="724"/>
      <c r="DU59" s="733"/>
      <c r="DV59" s="729"/>
      <c r="DW59" s="730"/>
      <c r="DX59" s="730"/>
      <c r="DY59" s="730"/>
      <c r="DZ59" s="748"/>
      <c r="EA59" s="54"/>
    </row>
    <row r="60" spans="1:131" s="51" customFormat="1" ht="26.25" customHeight="1" x14ac:dyDescent="0.15">
      <c r="A60" s="59">
        <v>33</v>
      </c>
      <c r="B60" s="729"/>
      <c r="C60" s="730"/>
      <c r="D60" s="730"/>
      <c r="E60" s="730"/>
      <c r="F60" s="730"/>
      <c r="G60" s="730"/>
      <c r="H60" s="730"/>
      <c r="I60" s="730"/>
      <c r="J60" s="730"/>
      <c r="K60" s="730"/>
      <c r="L60" s="730"/>
      <c r="M60" s="730"/>
      <c r="N60" s="730"/>
      <c r="O60" s="730"/>
      <c r="P60" s="731"/>
      <c r="Q60" s="783"/>
      <c r="R60" s="784"/>
      <c r="S60" s="784"/>
      <c r="T60" s="784"/>
      <c r="U60" s="784"/>
      <c r="V60" s="784"/>
      <c r="W60" s="784"/>
      <c r="X60" s="784"/>
      <c r="Y60" s="784"/>
      <c r="Z60" s="784"/>
      <c r="AA60" s="784"/>
      <c r="AB60" s="784"/>
      <c r="AC60" s="784"/>
      <c r="AD60" s="784"/>
      <c r="AE60" s="785"/>
      <c r="AF60" s="723"/>
      <c r="AG60" s="724"/>
      <c r="AH60" s="724"/>
      <c r="AI60" s="724"/>
      <c r="AJ60" s="725"/>
      <c r="AK60" s="786"/>
      <c r="AL60" s="784"/>
      <c r="AM60" s="784"/>
      <c r="AN60" s="784"/>
      <c r="AO60" s="784"/>
      <c r="AP60" s="784"/>
      <c r="AQ60" s="784"/>
      <c r="AR60" s="784"/>
      <c r="AS60" s="784"/>
      <c r="AT60" s="784"/>
      <c r="AU60" s="784"/>
      <c r="AV60" s="784"/>
      <c r="AW60" s="784"/>
      <c r="AX60" s="784"/>
      <c r="AY60" s="784"/>
      <c r="AZ60" s="787"/>
      <c r="BA60" s="787"/>
      <c r="BB60" s="787"/>
      <c r="BC60" s="787"/>
      <c r="BD60" s="787"/>
      <c r="BE60" s="727"/>
      <c r="BF60" s="727"/>
      <c r="BG60" s="727"/>
      <c r="BH60" s="727"/>
      <c r="BI60" s="728"/>
      <c r="BJ60" s="63"/>
      <c r="BK60" s="63"/>
      <c r="BL60" s="63"/>
      <c r="BM60" s="63"/>
      <c r="BN60" s="63"/>
      <c r="BO60" s="62"/>
      <c r="BP60" s="62"/>
      <c r="BQ60" s="59">
        <v>54</v>
      </c>
      <c r="BR60" s="87"/>
      <c r="BS60" s="729"/>
      <c r="BT60" s="730"/>
      <c r="BU60" s="730"/>
      <c r="BV60" s="730"/>
      <c r="BW60" s="730"/>
      <c r="BX60" s="730"/>
      <c r="BY60" s="730"/>
      <c r="BZ60" s="730"/>
      <c r="CA60" s="730"/>
      <c r="CB60" s="730"/>
      <c r="CC60" s="730"/>
      <c r="CD60" s="730"/>
      <c r="CE60" s="730"/>
      <c r="CF60" s="730"/>
      <c r="CG60" s="731"/>
      <c r="CH60" s="732"/>
      <c r="CI60" s="724"/>
      <c r="CJ60" s="724"/>
      <c r="CK60" s="724"/>
      <c r="CL60" s="733"/>
      <c r="CM60" s="732"/>
      <c r="CN60" s="724"/>
      <c r="CO60" s="724"/>
      <c r="CP60" s="724"/>
      <c r="CQ60" s="733"/>
      <c r="CR60" s="732"/>
      <c r="CS60" s="724"/>
      <c r="CT60" s="724"/>
      <c r="CU60" s="724"/>
      <c r="CV60" s="733"/>
      <c r="CW60" s="732"/>
      <c r="CX60" s="724"/>
      <c r="CY60" s="724"/>
      <c r="CZ60" s="724"/>
      <c r="DA60" s="733"/>
      <c r="DB60" s="732"/>
      <c r="DC60" s="724"/>
      <c r="DD60" s="724"/>
      <c r="DE60" s="724"/>
      <c r="DF60" s="733"/>
      <c r="DG60" s="732"/>
      <c r="DH60" s="724"/>
      <c r="DI60" s="724"/>
      <c r="DJ60" s="724"/>
      <c r="DK60" s="733"/>
      <c r="DL60" s="732"/>
      <c r="DM60" s="724"/>
      <c r="DN60" s="724"/>
      <c r="DO60" s="724"/>
      <c r="DP60" s="733"/>
      <c r="DQ60" s="732"/>
      <c r="DR60" s="724"/>
      <c r="DS60" s="724"/>
      <c r="DT60" s="724"/>
      <c r="DU60" s="733"/>
      <c r="DV60" s="729"/>
      <c r="DW60" s="730"/>
      <c r="DX60" s="730"/>
      <c r="DY60" s="730"/>
      <c r="DZ60" s="748"/>
      <c r="EA60" s="54"/>
    </row>
    <row r="61" spans="1:131" s="51" customFormat="1" ht="26.25" customHeight="1" x14ac:dyDescent="0.15">
      <c r="A61" s="59">
        <v>34</v>
      </c>
      <c r="B61" s="729"/>
      <c r="C61" s="730"/>
      <c r="D61" s="730"/>
      <c r="E61" s="730"/>
      <c r="F61" s="730"/>
      <c r="G61" s="730"/>
      <c r="H61" s="730"/>
      <c r="I61" s="730"/>
      <c r="J61" s="730"/>
      <c r="K61" s="730"/>
      <c r="L61" s="730"/>
      <c r="M61" s="730"/>
      <c r="N61" s="730"/>
      <c r="O61" s="730"/>
      <c r="P61" s="731"/>
      <c r="Q61" s="783"/>
      <c r="R61" s="784"/>
      <c r="S61" s="784"/>
      <c r="T61" s="784"/>
      <c r="U61" s="784"/>
      <c r="V61" s="784"/>
      <c r="W61" s="784"/>
      <c r="X61" s="784"/>
      <c r="Y61" s="784"/>
      <c r="Z61" s="784"/>
      <c r="AA61" s="784"/>
      <c r="AB61" s="784"/>
      <c r="AC61" s="784"/>
      <c r="AD61" s="784"/>
      <c r="AE61" s="785"/>
      <c r="AF61" s="723"/>
      <c r="AG61" s="724"/>
      <c r="AH61" s="724"/>
      <c r="AI61" s="724"/>
      <c r="AJ61" s="725"/>
      <c r="AK61" s="786"/>
      <c r="AL61" s="784"/>
      <c r="AM61" s="784"/>
      <c r="AN61" s="784"/>
      <c r="AO61" s="784"/>
      <c r="AP61" s="784"/>
      <c r="AQ61" s="784"/>
      <c r="AR61" s="784"/>
      <c r="AS61" s="784"/>
      <c r="AT61" s="784"/>
      <c r="AU61" s="784"/>
      <c r="AV61" s="784"/>
      <c r="AW61" s="784"/>
      <c r="AX61" s="784"/>
      <c r="AY61" s="784"/>
      <c r="AZ61" s="787"/>
      <c r="BA61" s="787"/>
      <c r="BB61" s="787"/>
      <c r="BC61" s="787"/>
      <c r="BD61" s="787"/>
      <c r="BE61" s="727"/>
      <c r="BF61" s="727"/>
      <c r="BG61" s="727"/>
      <c r="BH61" s="727"/>
      <c r="BI61" s="728"/>
      <c r="BJ61" s="63"/>
      <c r="BK61" s="63"/>
      <c r="BL61" s="63"/>
      <c r="BM61" s="63"/>
      <c r="BN61" s="63"/>
      <c r="BO61" s="62"/>
      <c r="BP61" s="62"/>
      <c r="BQ61" s="59">
        <v>55</v>
      </c>
      <c r="BR61" s="87"/>
      <c r="BS61" s="729"/>
      <c r="BT61" s="730"/>
      <c r="BU61" s="730"/>
      <c r="BV61" s="730"/>
      <c r="BW61" s="730"/>
      <c r="BX61" s="730"/>
      <c r="BY61" s="730"/>
      <c r="BZ61" s="730"/>
      <c r="CA61" s="730"/>
      <c r="CB61" s="730"/>
      <c r="CC61" s="730"/>
      <c r="CD61" s="730"/>
      <c r="CE61" s="730"/>
      <c r="CF61" s="730"/>
      <c r="CG61" s="731"/>
      <c r="CH61" s="732"/>
      <c r="CI61" s="724"/>
      <c r="CJ61" s="724"/>
      <c r="CK61" s="724"/>
      <c r="CL61" s="733"/>
      <c r="CM61" s="732"/>
      <c r="CN61" s="724"/>
      <c r="CO61" s="724"/>
      <c r="CP61" s="724"/>
      <c r="CQ61" s="733"/>
      <c r="CR61" s="732"/>
      <c r="CS61" s="724"/>
      <c r="CT61" s="724"/>
      <c r="CU61" s="724"/>
      <c r="CV61" s="733"/>
      <c r="CW61" s="732"/>
      <c r="CX61" s="724"/>
      <c r="CY61" s="724"/>
      <c r="CZ61" s="724"/>
      <c r="DA61" s="733"/>
      <c r="DB61" s="732"/>
      <c r="DC61" s="724"/>
      <c r="DD61" s="724"/>
      <c r="DE61" s="724"/>
      <c r="DF61" s="733"/>
      <c r="DG61" s="732"/>
      <c r="DH61" s="724"/>
      <c r="DI61" s="724"/>
      <c r="DJ61" s="724"/>
      <c r="DK61" s="733"/>
      <c r="DL61" s="732"/>
      <c r="DM61" s="724"/>
      <c r="DN61" s="724"/>
      <c r="DO61" s="724"/>
      <c r="DP61" s="733"/>
      <c r="DQ61" s="732"/>
      <c r="DR61" s="724"/>
      <c r="DS61" s="724"/>
      <c r="DT61" s="724"/>
      <c r="DU61" s="733"/>
      <c r="DV61" s="729"/>
      <c r="DW61" s="730"/>
      <c r="DX61" s="730"/>
      <c r="DY61" s="730"/>
      <c r="DZ61" s="748"/>
      <c r="EA61" s="54"/>
    </row>
    <row r="62" spans="1:131" s="51" customFormat="1" ht="26.25" customHeight="1" x14ac:dyDescent="0.15">
      <c r="A62" s="59">
        <v>35</v>
      </c>
      <c r="B62" s="729"/>
      <c r="C62" s="730"/>
      <c r="D62" s="730"/>
      <c r="E62" s="730"/>
      <c r="F62" s="730"/>
      <c r="G62" s="730"/>
      <c r="H62" s="730"/>
      <c r="I62" s="730"/>
      <c r="J62" s="730"/>
      <c r="K62" s="730"/>
      <c r="L62" s="730"/>
      <c r="M62" s="730"/>
      <c r="N62" s="730"/>
      <c r="O62" s="730"/>
      <c r="P62" s="731"/>
      <c r="Q62" s="783"/>
      <c r="R62" s="784"/>
      <c r="S62" s="784"/>
      <c r="T62" s="784"/>
      <c r="U62" s="784"/>
      <c r="V62" s="784"/>
      <c r="W62" s="784"/>
      <c r="X62" s="784"/>
      <c r="Y62" s="784"/>
      <c r="Z62" s="784"/>
      <c r="AA62" s="784"/>
      <c r="AB62" s="784"/>
      <c r="AC62" s="784"/>
      <c r="AD62" s="784"/>
      <c r="AE62" s="785"/>
      <c r="AF62" s="723"/>
      <c r="AG62" s="724"/>
      <c r="AH62" s="724"/>
      <c r="AI62" s="724"/>
      <c r="AJ62" s="725"/>
      <c r="AK62" s="786"/>
      <c r="AL62" s="784"/>
      <c r="AM62" s="784"/>
      <c r="AN62" s="784"/>
      <c r="AO62" s="784"/>
      <c r="AP62" s="784"/>
      <c r="AQ62" s="784"/>
      <c r="AR62" s="784"/>
      <c r="AS62" s="784"/>
      <c r="AT62" s="784"/>
      <c r="AU62" s="784"/>
      <c r="AV62" s="784"/>
      <c r="AW62" s="784"/>
      <c r="AX62" s="784"/>
      <c r="AY62" s="784"/>
      <c r="AZ62" s="787"/>
      <c r="BA62" s="787"/>
      <c r="BB62" s="787"/>
      <c r="BC62" s="787"/>
      <c r="BD62" s="787"/>
      <c r="BE62" s="727"/>
      <c r="BF62" s="727"/>
      <c r="BG62" s="727"/>
      <c r="BH62" s="727"/>
      <c r="BI62" s="728"/>
      <c r="BJ62" s="788" t="s">
        <v>461</v>
      </c>
      <c r="BK62" s="770"/>
      <c r="BL62" s="770"/>
      <c r="BM62" s="770"/>
      <c r="BN62" s="771"/>
      <c r="BO62" s="62"/>
      <c r="BP62" s="62"/>
      <c r="BQ62" s="59">
        <v>56</v>
      </c>
      <c r="BR62" s="87"/>
      <c r="BS62" s="729"/>
      <c r="BT62" s="730"/>
      <c r="BU62" s="730"/>
      <c r="BV62" s="730"/>
      <c r="BW62" s="730"/>
      <c r="BX62" s="730"/>
      <c r="BY62" s="730"/>
      <c r="BZ62" s="730"/>
      <c r="CA62" s="730"/>
      <c r="CB62" s="730"/>
      <c r="CC62" s="730"/>
      <c r="CD62" s="730"/>
      <c r="CE62" s="730"/>
      <c r="CF62" s="730"/>
      <c r="CG62" s="731"/>
      <c r="CH62" s="732"/>
      <c r="CI62" s="724"/>
      <c r="CJ62" s="724"/>
      <c r="CK62" s="724"/>
      <c r="CL62" s="733"/>
      <c r="CM62" s="732"/>
      <c r="CN62" s="724"/>
      <c r="CO62" s="724"/>
      <c r="CP62" s="724"/>
      <c r="CQ62" s="733"/>
      <c r="CR62" s="732"/>
      <c r="CS62" s="724"/>
      <c r="CT62" s="724"/>
      <c r="CU62" s="724"/>
      <c r="CV62" s="733"/>
      <c r="CW62" s="732"/>
      <c r="CX62" s="724"/>
      <c r="CY62" s="724"/>
      <c r="CZ62" s="724"/>
      <c r="DA62" s="733"/>
      <c r="DB62" s="732"/>
      <c r="DC62" s="724"/>
      <c r="DD62" s="724"/>
      <c r="DE62" s="724"/>
      <c r="DF62" s="733"/>
      <c r="DG62" s="732"/>
      <c r="DH62" s="724"/>
      <c r="DI62" s="724"/>
      <c r="DJ62" s="724"/>
      <c r="DK62" s="733"/>
      <c r="DL62" s="732"/>
      <c r="DM62" s="724"/>
      <c r="DN62" s="724"/>
      <c r="DO62" s="724"/>
      <c r="DP62" s="733"/>
      <c r="DQ62" s="732"/>
      <c r="DR62" s="724"/>
      <c r="DS62" s="724"/>
      <c r="DT62" s="724"/>
      <c r="DU62" s="733"/>
      <c r="DV62" s="729"/>
      <c r="DW62" s="730"/>
      <c r="DX62" s="730"/>
      <c r="DY62" s="730"/>
      <c r="DZ62" s="748"/>
      <c r="EA62" s="54"/>
    </row>
    <row r="63" spans="1:131" s="51" customFormat="1" ht="26.25" customHeight="1" x14ac:dyDescent="0.15">
      <c r="A63" s="60" t="s">
        <v>259</v>
      </c>
      <c r="B63" s="749" t="s">
        <v>386</v>
      </c>
      <c r="C63" s="750"/>
      <c r="D63" s="750"/>
      <c r="E63" s="750"/>
      <c r="F63" s="750"/>
      <c r="G63" s="750"/>
      <c r="H63" s="750"/>
      <c r="I63" s="750"/>
      <c r="J63" s="750"/>
      <c r="K63" s="750"/>
      <c r="L63" s="750"/>
      <c r="M63" s="750"/>
      <c r="N63" s="750"/>
      <c r="O63" s="750"/>
      <c r="P63" s="751"/>
      <c r="Q63" s="789"/>
      <c r="R63" s="758"/>
      <c r="S63" s="758"/>
      <c r="T63" s="758"/>
      <c r="U63" s="758"/>
      <c r="V63" s="758"/>
      <c r="W63" s="758"/>
      <c r="X63" s="758"/>
      <c r="Y63" s="758"/>
      <c r="Z63" s="758"/>
      <c r="AA63" s="758"/>
      <c r="AB63" s="758"/>
      <c r="AC63" s="758"/>
      <c r="AD63" s="758"/>
      <c r="AE63" s="790"/>
      <c r="AF63" s="755">
        <v>3665</v>
      </c>
      <c r="AG63" s="753"/>
      <c r="AH63" s="753"/>
      <c r="AI63" s="753"/>
      <c r="AJ63" s="756"/>
      <c r="AK63" s="757"/>
      <c r="AL63" s="758"/>
      <c r="AM63" s="758"/>
      <c r="AN63" s="758"/>
      <c r="AO63" s="758"/>
      <c r="AP63" s="753">
        <v>9420</v>
      </c>
      <c r="AQ63" s="753"/>
      <c r="AR63" s="753"/>
      <c r="AS63" s="753"/>
      <c r="AT63" s="753"/>
      <c r="AU63" s="753">
        <v>7660</v>
      </c>
      <c r="AV63" s="753"/>
      <c r="AW63" s="753"/>
      <c r="AX63" s="753"/>
      <c r="AY63" s="753"/>
      <c r="AZ63" s="791"/>
      <c r="BA63" s="791"/>
      <c r="BB63" s="791"/>
      <c r="BC63" s="791"/>
      <c r="BD63" s="791"/>
      <c r="BE63" s="759"/>
      <c r="BF63" s="759"/>
      <c r="BG63" s="759"/>
      <c r="BH63" s="759"/>
      <c r="BI63" s="760"/>
      <c r="BJ63" s="761" t="s">
        <v>207</v>
      </c>
      <c r="BK63" s="762"/>
      <c r="BL63" s="762"/>
      <c r="BM63" s="762"/>
      <c r="BN63" s="763"/>
      <c r="BO63" s="62"/>
      <c r="BP63" s="62"/>
      <c r="BQ63" s="59">
        <v>57</v>
      </c>
      <c r="BR63" s="87"/>
      <c r="BS63" s="729"/>
      <c r="BT63" s="730"/>
      <c r="BU63" s="730"/>
      <c r="BV63" s="730"/>
      <c r="BW63" s="730"/>
      <c r="BX63" s="730"/>
      <c r="BY63" s="730"/>
      <c r="BZ63" s="730"/>
      <c r="CA63" s="730"/>
      <c r="CB63" s="730"/>
      <c r="CC63" s="730"/>
      <c r="CD63" s="730"/>
      <c r="CE63" s="730"/>
      <c r="CF63" s="730"/>
      <c r="CG63" s="731"/>
      <c r="CH63" s="732"/>
      <c r="CI63" s="724"/>
      <c r="CJ63" s="724"/>
      <c r="CK63" s="724"/>
      <c r="CL63" s="733"/>
      <c r="CM63" s="732"/>
      <c r="CN63" s="724"/>
      <c r="CO63" s="724"/>
      <c r="CP63" s="724"/>
      <c r="CQ63" s="733"/>
      <c r="CR63" s="732"/>
      <c r="CS63" s="724"/>
      <c r="CT63" s="724"/>
      <c r="CU63" s="724"/>
      <c r="CV63" s="733"/>
      <c r="CW63" s="732"/>
      <c r="CX63" s="724"/>
      <c r="CY63" s="724"/>
      <c r="CZ63" s="724"/>
      <c r="DA63" s="733"/>
      <c r="DB63" s="732"/>
      <c r="DC63" s="724"/>
      <c r="DD63" s="724"/>
      <c r="DE63" s="724"/>
      <c r="DF63" s="733"/>
      <c r="DG63" s="732"/>
      <c r="DH63" s="724"/>
      <c r="DI63" s="724"/>
      <c r="DJ63" s="724"/>
      <c r="DK63" s="733"/>
      <c r="DL63" s="732"/>
      <c r="DM63" s="724"/>
      <c r="DN63" s="724"/>
      <c r="DO63" s="724"/>
      <c r="DP63" s="733"/>
      <c r="DQ63" s="732"/>
      <c r="DR63" s="724"/>
      <c r="DS63" s="724"/>
      <c r="DT63" s="724"/>
      <c r="DU63" s="733"/>
      <c r="DV63" s="729"/>
      <c r="DW63" s="730"/>
      <c r="DX63" s="730"/>
      <c r="DY63" s="730"/>
      <c r="DZ63" s="748"/>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29"/>
      <c r="BT64" s="730"/>
      <c r="BU64" s="730"/>
      <c r="BV64" s="730"/>
      <c r="BW64" s="730"/>
      <c r="BX64" s="730"/>
      <c r="BY64" s="730"/>
      <c r="BZ64" s="730"/>
      <c r="CA64" s="730"/>
      <c r="CB64" s="730"/>
      <c r="CC64" s="730"/>
      <c r="CD64" s="730"/>
      <c r="CE64" s="730"/>
      <c r="CF64" s="730"/>
      <c r="CG64" s="731"/>
      <c r="CH64" s="732"/>
      <c r="CI64" s="724"/>
      <c r="CJ64" s="724"/>
      <c r="CK64" s="724"/>
      <c r="CL64" s="733"/>
      <c r="CM64" s="732"/>
      <c r="CN64" s="724"/>
      <c r="CO64" s="724"/>
      <c r="CP64" s="724"/>
      <c r="CQ64" s="733"/>
      <c r="CR64" s="732"/>
      <c r="CS64" s="724"/>
      <c r="CT64" s="724"/>
      <c r="CU64" s="724"/>
      <c r="CV64" s="733"/>
      <c r="CW64" s="732"/>
      <c r="CX64" s="724"/>
      <c r="CY64" s="724"/>
      <c r="CZ64" s="724"/>
      <c r="DA64" s="733"/>
      <c r="DB64" s="732"/>
      <c r="DC64" s="724"/>
      <c r="DD64" s="724"/>
      <c r="DE64" s="724"/>
      <c r="DF64" s="733"/>
      <c r="DG64" s="732"/>
      <c r="DH64" s="724"/>
      <c r="DI64" s="724"/>
      <c r="DJ64" s="724"/>
      <c r="DK64" s="733"/>
      <c r="DL64" s="732"/>
      <c r="DM64" s="724"/>
      <c r="DN64" s="724"/>
      <c r="DO64" s="724"/>
      <c r="DP64" s="733"/>
      <c r="DQ64" s="732"/>
      <c r="DR64" s="724"/>
      <c r="DS64" s="724"/>
      <c r="DT64" s="724"/>
      <c r="DU64" s="733"/>
      <c r="DV64" s="729"/>
      <c r="DW64" s="730"/>
      <c r="DX64" s="730"/>
      <c r="DY64" s="730"/>
      <c r="DZ64" s="748"/>
      <c r="EA64" s="54"/>
    </row>
    <row r="65" spans="1:131" s="51" customFormat="1" ht="26.25" customHeight="1" x14ac:dyDescent="0.15">
      <c r="A65" s="63" t="s">
        <v>451</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29"/>
      <c r="BT65" s="730"/>
      <c r="BU65" s="730"/>
      <c r="BV65" s="730"/>
      <c r="BW65" s="730"/>
      <c r="BX65" s="730"/>
      <c r="BY65" s="730"/>
      <c r="BZ65" s="730"/>
      <c r="CA65" s="730"/>
      <c r="CB65" s="730"/>
      <c r="CC65" s="730"/>
      <c r="CD65" s="730"/>
      <c r="CE65" s="730"/>
      <c r="CF65" s="730"/>
      <c r="CG65" s="731"/>
      <c r="CH65" s="732"/>
      <c r="CI65" s="724"/>
      <c r="CJ65" s="724"/>
      <c r="CK65" s="724"/>
      <c r="CL65" s="733"/>
      <c r="CM65" s="732"/>
      <c r="CN65" s="724"/>
      <c r="CO65" s="724"/>
      <c r="CP65" s="724"/>
      <c r="CQ65" s="733"/>
      <c r="CR65" s="732"/>
      <c r="CS65" s="724"/>
      <c r="CT65" s="724"/>
      <c r="CU65" s="724"/>
      <c r="CV65" s="733"/>
      <c r="CW65" s="732"/>
      <c r="CX65" s="724"/>
      <c r="CY65" s="724"/>
      <c r="CZ65" s="724"/>
      <c r="DA65" s="733"/>
      <c r="DB65" s="732"/>
      <c r="DC65" s="724"/>
      <c r="DD65" s="724"/>
      <c r="DE65" s="724"/>
      <c r="DF65" s="733"/>
      <c r="DG65" s="732"/>
      <c r="DH65" s="724"/>
      <c r="DI65" s="724"/>
      <c r="DJ65" s="724"/>
      <c r="DK65" s="733"/>
      <c r="DL65" s="732"/>
      <c r="DM65" s="724"/>
      <c r="DN65" s="724"/>
      <c r="DO65" s="724"/>
      <c r="DP65" s="733"/>
      <c r="DQ65" s="732"/>
      <c r="DR65" s="724"/>
      <c r="DS65" s="724"/>
      <c r="DT65" s="724"/>
      <c r="DU65" s="733"/>
      <c r="DV65" s="729"/>
      <c r="DW65" s="730"/>
      <c r="DX65" s="730"/>
      <c r="DY65" s="730"/>
      <c r="DZ65" s="748"/>
      <c r="EA65" s="54"/>
    </row>
    <row r="66" spans="1:131" s="51" customFormat="1" ht="26.25" customHeight="1" x14ac:dyDescent="0.15">
      <c r="A66" s="706" t="s">
        <v>421</v>
      </c>
      <c r="B66" s="707"/>
      <c r="C66" s="707"/>
      <c r="D66" s="707"/>
      <c r="E66" s="707"/>
      <c r="F66" s="707"/>
      <c r="G66" s="707"/>
      <c r="H66" s="707"/>
      <c r="I66" s="707"/>
      <c r="J66" s="707"/>
      <c r="K66" s="707"/>
      <c r="L66" s="707"/>
      <c r="M66" s="707"/>
      <c r="N66" s="707"/>
      <c r="O66" s="707"/>
      <c r="P66" s="708"/>
      <c r="Q66" s="700" t="s">
        <v>454</v>
      </c>
      <c r="R66" s="701"/>
      <c r="S66" s="701"/>
      <c r="T66" s="701"/>
      <c r="U66" s="712"/>
      <c r="V66" s="700" t="s">
        <v>455</v>
      </c>
      <c r="W66" s="701"/>
      <c r="X66" s="701"/>
      <c r="Y66" s="701"/>
      <c r="Z66" s="712"/>
      <c r="AA66" s="700" t="s">
        <v>456</v>
      </c>
      <c r="AB66" s="701"/>
      <c r="AC66" s="701"/>
      <c r="AD66" s="701"/>
      <c r="AE66" s="712"/>
      <c r="AF66" s="977" t="s">
        <v>255</v>
      </c>
      <c r="AG66" s="972"/>
      <c r="AH66" s="972"/>
      <c r="AI66" s="972"/>
      <c r="AJ66" s="978"/>
      <c r="AK66" s="700" t="s">
        <v>397</v>
      </c>
      <c r="AL66" s="707"/>
      <c r="AM66" s="707"/>
      <c r="AN66" s="707"/>
      <c r="AO66" s="708"/>
      <c r="AP66" s="700" t="s">
        <v>366</v>
      </c>
      <c r="AQ66" s="701"/>
      <c r="AR66" s="701"/>
      <c r="AS66" s="701"/>
      <c r="AT66" s="712"/>
      <c r="AU66" s="700" t="s">
        <v>462</v>
      </c>
      <c r="AV66" s="701"/>
      <c r="AW66" s="701"/>
      <c r="AX66" s="701"/>
      <c r="AY66" s="712"/>
      <c r="AZ66" s="700" t="s">
        <v>444</v>
      </c>
      <c r="BA66" s="701"/>
      <c r="BB66" s="701"/>
      <c r="BC66" s="701"/>
      <c r="BD66" s="702"/>
      <c r="BE66" s="62"/>
      <c r="BF66" s="62"/>
      <c r="BG66" s="62"/>
      <c r="BH66" s="62"/>
      <c r="BI66" s="62"/>
      <c r="BJ66" s="62"/>
      <c r="BK66" s="62"/>
      <c r="BL66" s="62"/>
      <c r="BM66" s="62"/>
      <c r="BN66" s="62"/>
      <c r="BO66" s="62"/>
      <c r="BP66" s="62"/>
      <c r="BQ66" s="59">
        <v>60</v>
      </c>
      <c r="BR66" s="88"/>
      <c r="BS66" s="795"/>
      <c r="BT66" s="796"/>
      <c r="BU66" s="796"/>
      <c r="BV66" s="796"/>
      <c r="BW66" s="796"/>
      <c r="BX66" s="796"/>
      <c r="BY66" s="796"/>
      <c r="BZ66" s="796"/>
      <c r="CA66" s="796"/>
      <c r="CB66" s="796"/>
      <c r="CC66" s="796"/>
      <c r="CD66" s="796"/>
      <c r="CE66" s="796"/>
      <c r="CF66" s="796"/>
      <c r="CG66" s="797"/>
      <c r="CH66" s="792"/>
      <c r="CI66" s="793"/>
      <c r="CJ66" s="793"/>
      <c r="CK66" s="793"/>
      <c r="CL66" s="794"/>
      <c r="CM66" s="792"/>
      <c r="CN66" s="793"/>
      <c r="CO66" s="793"/>
      <c r="CP66" s="793"/>
      <c r="CQ66" s="794"/>
      <c r="CR66" s="792"/>
      <c r="CS66" s="793"/>
      <c r="CT66" s="793"/>
      <c r="CU66" s="793"/>
      <c r="CV66" s="794"/>
      <c r="CW66" s="792"/>
      <c r="CX66" s="793"/>
      <c r="CY66" s="793"/>
      <c r="CZ66" s="793"/>
      <c r="DA66" s="794"/>
      <c r="DB66" s="792"/>
      <c r="DC66" s="793"/>
      <c r="DD66" s="793"/>
      <c r="DE66" s="793"/>
      <c r="DF66" s="794"/>
      <c r="DG66" s="792"/>
      <c r="DH66" s="793"/>
      <c r="DI66" s="793"/>
      <c r="DJ66" s="793"/>
      <c r="DK66" s="794"/>
      <c r="DL66" s="792"/>
      <c r="DM66" s="793"/>
      <c r="DN66" s="793"/>
      <c r="DO66" s="793"/>
      <c r="DP66" s="794"/>
      <c r="DQ66" s="792"/>
      <c r="DR66" s="793"/>
      <c r="DS66" s="793"/>
      <c r="DT66" s="793"/>
      <c r="DU66" s="794"/>
      <c r="DV66" s="795"/>
      <c r="DW66" s="796"/>
      <c r="DX66" s="796"/>
      <c r="DY66" s="796"/>
      <c r="DZ66" s="798"/>
      <c r="EA66" s="54"/>
    </row>
    <row r="67" spans="1:131" s="51" customFormat="1" ht="26.25" customHeight="1" x14ac:dyDescent="0.15">
      <c r="A67" s="709"/>
      <c r="B67" s="710"/>
      <c r="C67" s="710"/>
      <c r="D67" s="710"/>
      <c r="E67" s="710"/>
      <c r="F67" s="710"/>
      <c r="G67" s="710"/>
      <c r="H67" s="710"/>
      <c r="I67" s="710"/>
      <c r="J67" s="710"/>
      <c r="K67" s="710"/>
      <c r="L67" s="710"/>
      <c r="M67" s="710"/>
      <c r="N67" s="710"/>
      <c r="O67" s="710"/>
      <c r="P67" s="711"/>
      <c r="Q67" s="703"/>
      <c r="R67" s="704"/>
      <c r="S67" s="704"/>
      <c r="T67" s="704"/>
      <c r="U67" s="713"/>
      <c r="V67" s="703"/>
      <c r="W67" s="704"/>
      <c r="X67" s="704"/>
      <c r="Y67" s="704"/>
      <c r="Z67" s="713"/>
      <c r="AA67" s="703"/>
      <c r="AB67" s="704"/>
      <c r="AC67" s="704"/>
      <c r="AD67" s="704"/>
      <c r="AE67" s="713"/>
      <c r="AF67" s="979"/>
      <c r="AG67" s="975"/>
      <c r="AH67" s="975"/>
      <c r="AI67" s="975"/>
      <c r="AJ67" s="980"/>
      <c r="AK67" s="981"/>
      <c r="AL67" s="710"/>
      <c r="AM67" s="710"/>
      <c r="AN67" s="710"/>
      <c r="AO67" s="711"/>
      <c r="AP67" s="703"/>
      <c r="AQ67" s="704"/>
      <c r="AR67" s="704"/>
      <c r="AS67" s="704"/>
      <c r="AT67" s="713"/>
      <c r="AU67" s="703"/>
      <c r="AV67" s="704"/>
      <c r="AW67" s="704"/>
      <c r="AX67" s="704"/>
      <c r="AY67" s="713"/>
      <c r="AZ67" s="703"/>
      <c r="BA67" s="704"/>
      <c r="BB67" s="704"/>
      <c r="BC67" s="704"/>
      <c r="BD67" s="705"/>
      <c r="BE67" s="62"/>
      <c r="BF67" s="62"/>
      <c r="BG67" s="62"/>
      <c r="BH67" s="62"/>
      <c r="BI67" s="62"/>
      <c r="BJ67" s="62"/>
      <c r="BK67" s="62"/>
      <c r="BL67" s="62"/>
      <c r="BM67" s="62"/>
      <c r="BN67" s="62"/>
      <c r="BO67" s="62"/>
      <c r="BP67" s="62"/>
      <c r="BQ67" s="59">
        <v>61</v>
      </c>
      <c r="BR67" s="88"/>
      <c r="BS67" s="795"/>
      <c r="BT67" s="796"/>
      <c r="BU67" s="796"/>
      <c r="BV67" s="796"/>
      <c r="BW67" s="796"/>
      <c r="BX67" s="796"/>
      <c r="BY67" s="796"/>
      <c r="BZ67" s="796"/>
      <c r="CA67" s="796"/>
      <c r="CB67" s="796"/>
      <c r="CC67" s="796"/>
      <c r="CD67" s="796"/>
      <c r="CE67" s="796"/>
      <c r="CF67" s="796"/>
      <c r="CG67" s="797"/>
      <c r="CH67" s="792"/>
      <c r="CI67" s="793"/>
      <c r="CJ67" s="793"/>
      <c r="CK67" s="793"/>
      <c r="CL67" s="794"/>
      <c r="CM67" s="792"/>
      <c r="CN67" s="793"/>
      <c r="CO67" s="793"/>
      <c r="CP67" s="793"/>
      <c r="CQ67" s="794"/>
      <c r="CR67" s="792"/>
      <c r="CS67" s="793"/>
      <c r="CT67" s="793"/>
      <c r="CU67" s="793"/>
      <c r="CV67" s="794"/>
      <c r="CW67" s="792"/>
      <c r="CX67" s="793"/>
      <c r="CY67" s="793"/>
      <c r="CZ67" s="793"/>
      <c r="DA67" s="794"/>
      <c r="DB67" s="792"/>
      <c r="DC67" s="793"/>
      <c r="DD67" s="793"/>
      <c r="DE67" s="793"/>
      <c r="DF67" s="794"/>
      <c r="DG67" s="792"/>
      <c r="DH67" s="793"/>
      <c r="DI67" s="793"/>
      <c r="DJ67" s="793"/>
      <c r="DK67" s="794"/>
      <c r="DL67" s="792"/>
      <c r="DM67" s="793"/>
      <c r="DN67" s="793"/>
      <c r="DO67" s="793"/>
      <c r="DP67" s="794"/>
      <c r="DQ67" s="792"/>
      <c r="DR67" s="793"/>
      <c r="DS67" s="793"/>
      <c r="DT67" s="793"/>
      <c r="DU67" s="794"/>
      <c r="DV67" s="795"/>
      <c r="DW67" s="796"/>
      <c r="DX67" s="796"/>
      <c r="DY67" s="796"/>
      <c r="DZ67" s="798"/>
      <c r="EA67" s="54"/>
    </row>
    <row r="68" spans="1:131" s="51" customFormat="1" ht="26.25" customHeight="1" x14ac:dyDescent="0.15">
      <c r="A68" s="58">
        <v>1</v>
      </c>
      <c r="B68" s="697" t="s">
        <v>537</v>
      </c>
      <c r="C68" s="698"/>
      <c r="D68" s="698"/>
      <c r="E68" s="698"/>
      <c r="F68" s="698"/>
      <c r="G68" s="698"/>
      <c r="H68" s="698"/>
      <c r="I68" s="698"/>
      <c r="J68" s="698"/>
      <c r="K68" s="698"/>
      <c r="L68" s="698"/>
      <c r="M68" s="698"/>
      <c r="N68" s="698"/>
      <c r="O68" s="698"/>
      <c r="P68" s="738"/>
      <c r="Q68" s="739">
        <v>663</v>
      </c>
      <c r="R68" s="740"/>
      <c r="S68" s="740"/>
      <c r="T68" s="740"/>
      <c r="U68" s="740"/>
      <c r="V68" s="740">
        <v>652</v>
      </c>
      <c r="W68" s="740"/>
      <c r="X68" s="740"/>
      <c r="Y68" s="740"/>
      <c r="Z68" s="740"/>
      <c r="AA68" s="740">
        <v>11</v>
      </c>
      <c r="AB68" s="740"/>
      <c r="AC68" s="740"/>
      <c r="AD68" s="740"/>
      <c r="AE68" s="740"/>
      <c r="AF68" s="740">
        <v>11</v>
      </c>
      <c r="AG68" s="740"/>
      <c r="AH68" s="740"/>
      <c r="AI68" s="740"/>
      <c r="AJ68" s="740"/>
      <c r="AK68" s="740">
        <v>14</v>
      </c>
      <c r="AL68" s="740"/>
      <c r="AM68" s="740"/>
      <c r="AN68" s="740"/>
      <c r="AO68" s="740"/>
      <c r="AP68" s="740">
        <v>127</v>
      </c>
      <c r="AQ68" s="740"/>
      <c r="AR68" s="740"/>
      <c r="AS68" s="740"/>
      <c r="AT68" s="740"/>
      <c r="AU68" s="740" t="s">
        <v>207</v>
      </c>
      <c r="AV68" s="740"/>
      <c r="AW68" s="740"/>
      <c r="AX68" s="740"/>
      <c r="AY68" s="740"/>
      <c r="AZ68" s="746"/>
      <c r="BA68" s="746"/>
      <c r="BB68" s="746"/>
      <c r="BC68" s="746"/>
      <c r="BD68" s="747"/>
      <c r="BE68" s="62"/>
      <c r="BF68" s="62"/>
      <c r="BG68" s="62"/>
      <c r="BH68" s="62"/>
      <c r="BI68" s="62"/>
      <c r="BJ68" s="62"/>
      <c r="BK68" s="62"/>
      <c r="BL68" s="62"/>
      <c r="BM68" s="62"/>
      <c r="BN68" s="62"/>
      <c r="BO68" s="62"/>
      <c r="BP68" s="62"/>
      <c r="BQ68" s="59">
        <v>62</v>
      </c>
      <c r="BR68" s="88"/>
      <c r="BS68" s="795"/>
      <c r="BT68" s="796"/>
      <c r="BU68" s="796"/>
      <c r="BV68" s="796"/>
      <c r="BW68" s="796"/>
      <c r="BX68" s="796"/>
      <c r="BY68" s="796"/>
      <c r="BZ68" s="796"/>
      <c r="CA68" s="796"/>
      <c r="CB68" s="796"/>
      <c r="CC68" s="796"/>
      <c r="CD68" s="796"/>
      <c r="CE68" s="796"/>
      <c r="CF68" s="796"/>
      <c r="CG68" s="797"/>
      <c r="CH68" s="792"/>
      <c r="CI68" s="793"/>
      <c r="CJ68" s="793"/>
      <c r="CK68" s="793"/>
      <c r="CL68" s="794"/>
      <c r="CM68" s="792"/>
      <c r="CN68" s="793"/>
      <c r="CO68" s="793"/>
      <c r="CP68" s="793"/>
      <c r="CQ68" s="794"/>
      <c r="CR68" s="792"/>
      <c r="CS68" s="793"/>
      <c r="CT68" s="793"/>
      <c r="CU68" s="793"/>
      <c r="CV68" s="794"/>
      <c r="CW68" s="792"/>
      <c r="CX68" s="793"/>
      <c r="CY68" s="793"/>
      <c r="CZ68" s="793"/>
      <c r="DA68" s="794"/>
      <c r="DB68" s="792"/>
      <c r="DC68" s="793"/>
      <c r="DD68" s="793"/>
      <c r="DE68" s="793"/>
      <c r="DF68" s="794"/>
      <c r="DG68" s="792"/>
      <c r="DH68" s="793"/>
      <c r="DI68" s="793"/>
      <c r="DJ68" s="793"/>
      <c r="DK68" s="794"/>
      <c r="DL68" s="792"/>
      <c r="DM68" s="793"/>
      <c r="DN68" s="793"/>
      <c r="DO68" s="793"/>
      <c r="DP68" s="794"/>
      <c r="DQ68" s="792"/>
      <c r="DR68" s="793"/>
      <c r="DS68" s="793"/>
      <c r="DT68" s="793"/>
      <c r="DU68" s="794"/>
      <c r="DV68" s="795"/>
      <c r="DW68" s="796"/>
      <c r="DX68" s="796"/>
      <c r="DY68" s="796"/>
      <c r="DZ68" s="798"/>
      <c r="EA68" s="54"/>
    </row>
    <row r="69" spans="1:131" s="51" customFormat="1" ht="26.25" customHeight="1" x14ac:dyDescent="0.15">
      <c r="A69" s="59">
        <v>2</v>
      </c>
      <c r="B69" s="729" t="s">
        <v>538</v>
      </c>
      <c r="C69" s="730"/>
      <c r="D69" s="730"/>
      <c r="E69" s="730"/>
      <c r="F69" s="730"/>
      <c r="G69" s="730"/>
      <c r="H69" s="730"/>
      <c r="I69" s="730"/>
      <c r="J69" s="730"/>
      <c r="K69" s="730"/>
      <c r="L69" s="730"/>
      <c r="M69" s="730"/>
      <c r="N69" s="730"/>
      <c r="O69" s="730"/>
      <c r="P69" s="731"/>
      <c r="Q69" s="720">
        <v>457</v>
      </c>
      <c r="R69" s="721"/>
      <c r="S69" s="721"/>
      <c r="T69" s="721"/>
      <c r="U69" s="721"/>
      <c r="V69" s="721">
        <v>445</v>
      </c>
      <c r="W69" s="721"/>
      <c r="X69" s="721"/>
      <c r="Y69" s="721"/>
      <c r="Z69" s="721"/>
      <c r="AA69" s="721">
        <v>12</v>
      </c>
      <c r="AB69" s="721"/>
      <c r="AC69" s="721"/>
      <c r="AD69" s="721"/>
      <c r="AE69" s="721"/>
      <c r="AF69" s="721">
        <v>12</v>
      </c>
      <c r="AG69" s="721"/>
      <c r="AH69" s="721"/>
      <c r="AI69" s="721"/>
      <c r="AJ69" s="721"/>
      <c r="AK69" s="721" t="s">
        <v>207</v>
      </c>
      <c r="AL69" s="721"/>
      <c r="AM69" s="721"/>
      <c r="AN69" s="721"/>
      <c r="AO69" s="721"/>
      <c r="AP69" s="721" t="s">
        <v>207</v>
      </c>
      <c r="AQ69" s="721"/>
      <c r="AR69" s="721"/>
      <c r="AS69" s="721"/>
      <c r="AT69" s="721"/>
      <c r="AU69" s="721" t="s">
        <v>207</v>
      </c>
      <c r="AV69" s="721"/>
      <c r="AW69" s="721"/>
      <c r="AX69" s="721"/>
      <c r="AY69" s="721"/>
      <c r="AZ69" s="727"/>
      <c r="BA69" s="727"/>
      <c r="BB69" s="727"/>
      <c r="BC69" s="727"/>
      <c r="BD69" s="728"/>
      <c r="BE69" s="62"/>
      <c r="BF69" s="62"/>
      <c r="BG69" s="62"/>
      <c r="BH69" s="62"/>
      <c r="BI69" s="62"/>
      <c r="BJ69" s="62"/>
      <c r="BK69" s="62"/>
      <c r="BL69" s="62"/>
      <c r="BM69" s="62"/>
      <c r="BN69" s="62"/>
      <c r="BO69" s="62"/>
      <c r="BP69" s="62"/>
      <c r="BQ69" s="59">
        <v>63</v>
      </c>
      <c r="BR69" s="88"/>
      <c r="BS69" s="795"/>
      <c r="BT69" s="796"/>
      <c r="BU69" s="796"/>
      <c r="BV69" s="796"/>
      <c r="BW69" s="796"/>
      <c r="BX69" s="796"/>
      <c r="BY69" s="796"/>
      <c r="BZ69" s="796"/>
      <c r="CA69" s="796"/>
      <c r="CB69" s="796"/>
      <c r="CC69" s="796"/>
      <c r="CD69" s="796"/>
      <c r="CE69" s="796"/>
      <c r="CF69" s="796"/>
      <c r="CG69" s="797"/>
      <c r="CH69" s="792"/>
      <c r="CI69" s="793"/>
      <c r="CJ69" s="793"/>
      <c r="CK69" s="793"/>
      <c r="CL69" s="794"/>
      <c r="CM69" s="792"/>
      <c r="CN69" s="793"/>
      <c r="CO69" s="793"/>
      <c r="CP69" s="793"/>
      <c r="CQ69" s="794"/>
      <c r="CR69" s="792"/>
      <c r="CS69" s="793"/>
      <c r="CT69" s="793"/>
      <c r="CU69" s="793"/>
      <c r="CV69" s="794"/>
      <c r="CW69" s="792"/>
      <c r="CX69" s="793"/>
      <c r="CY69" s="793"/>
      <c r="CZ69" s="793"/>
      <c r="DA69" s="794"/>
      <c r="DB69" s="792"/>
      <c r="DC69" s="793"/>
      <c r="DD69" s="793"/>
      <c r="DE69" s="793"/>
      <c r="DF69" s="794"/>
      <c r="DG69" s="792"/>
      <c r="DH69" s="793"/>
      <c r="DI69" s="793"/>
      <c r="DJ69" s="793"/>
      <c r="DK69" s="794"/>
      <c r="DL69" s="792"/>
      <c r="DM69" s="793"/>
      <c r="DN69" s="793"/>
      <c r="DO69" s="793"/>
      <c r="DP69" s="794"/>
      <c r="DQ69" s="792"/>
      <c r="DR69" s="793"/>
      <c r="DS69" s="793"/>
      <c r="DT69" s="793"/>
      <c r="DU69" s="794"/>
      <c r="DV69" s="795"/>
      <c r="DW69" s="796"/>
      <c r="DX69" s="796"/>
      <c r="DY69" s="796"/>
      <c r="DZ69" s="798"/>
      <c r="EA69" s="54"/>
    </row>
    <row r="70" spans="1:131" s="51" customFormat="1" ht="26.25" customHeight="1" x14ac:dyDescent="0.15">
      <c r="A70" s="59">
        <v>3</v>
      </c>
      <c r="B70" s="729" t="s">
        <v>108</v>
      </c>
      <c r="C70" s="730"/>
      <c r="D70" s="730"/>
      <c r="E70" s="730"/>
      <c r="F70" s="730"/>
      <c r="G70" s="730"/>
      <c r="H70" s="730"/>
      <c r="I70" s="730"/>
      <c r="J70" s="730"/>
      <c r="K70" s="730"/>
      <c r="L70" s="730"/>
      <c r="M70" s="730"/>
      <c r="N70" s="730"/>
      <c r="O70" s="730"/>
      <c r="P70" s="731"/>
      <c r="Q70" s="720">
        <v>23</v>
      </c>
      <c r="R70" s="721"/>
      <c r="S70" s="721"/>
      <c r="T70" s="721"/>
      <c r="U70" s="721"/>
      <c r="V70" s="721">
        <v>21</v>
      </c>
      <c r="W70" s="721"/>
      <c r="X70" s="721"/>
      <c r="Y70" s="721"/>
      <c r="Z70" s="721"/>
      <c r="AA70" s="721">
        <v>3</v>
      </c>
      <c r="AB70" s="721"/>
      <c r="AC70" s="721"/>
      <c r="AD70" s="721"/>
      <c r="AE70" s="721"/>
      <c r="AF70" s="721">
        <v>3</v>
      </c>
      <c r="AG70" s="721"/>
      <c r="AH70" s="721"/>
      <c r="AI70" s="721"/>
      <c r="AJ70" s="721"/>
      <c r="AK70" s="721">
        <v>2</v>
      </c>
      <c r="AL70" s="721"/>
      <c r="AM70" s="721"/>
      <c r="AN70" s="721"/>
      <c r="AO70" s="721"/>
      <c r="AP70" s="721" t="s">
        <v>207</v>
      </c>
      <c r="AQ70" s="721"/>
      <c r="AR70" s="721"/>
      <c r="AS70" s="721"/>
      <c r="AT70" s="721"/>
      <c r="AU70" s="721" t="s">
        <v>207</v>
      </c>
      <c r="AV70" s="721"/>
      <c r="AW70" s="721"/>
      <c r="AX70" s="721"/>
      <c r="AY70" s="721"/>
      <c r="AZ70" s="727"/>
      <c r="BA70" s="727"/>
      <c r="BB70" s="727"/>
      <c r="BC70" s="727"/>
      <c r="BD70" s="728"/>
      <c r="BE70" s="62"/>
      <c r="BF70" s="62"/>
      <c r="BG70" s="62"/>
      <c r="BH70" s="62"/>
      <c r="BI70" s="62"/>
      <c r="BJ70" s="62"/>
      <c r="BK70" s="62"/>
      <c r="BL70" s="62"/>
      <c r="BM70" s="62"/>
      <c r="BN70" s="62"/>
      <c r="BO70" s="62"/>
      <c r="BP70" s="62"/>
      <c r="BQ70" s="59">
        <v>64</v>
      </c>
      <c r="BR70" s="88"/>
      <c r="BS70" s="795"/>
      <c r="BT70" s="796"/>
      <c r="BU70" s="796"/>
      <c r="BV70" s="796"/>
      <c r="BW70" s="796"/>
      <c r="BX70" s="796"/>
      <c r="BY70" s="796"/>
      <c r="BZ70" s="796"/>
      <c r="CA70" s="796"/>
      <c r="CB70" s="796"/>
      <c r="CC70" s="796"/>
      <c r="CD70" s="796"/>
      <c r="CE70" s="796"/>
      <c r="CF70" s="796"/>
      <c r="CG70" s="797"/>
      <c r="CH70" s="792"/>
      <c r="CI70" s="793"/>
      <c r="CJ70" s="793"/>
      <c r="CK70" s="793"/>
      <c r="CL70" s="794"/>
      <c r="CM70" s="792"/>
      <c r="CN70" s="793"/>
      <c r="CO70" s="793"/>
      <c r="CP70" s="793"/>
      <c r="CQ70" s="794"/>
      <c r="CR70" s="792"/>
      <c r="CS70" s="793"/>
      <c r="CT70" s="793"/>
      <c r="CU70" s="793"/>
      <c r="CV70" s="794"/>
      <c r="CW70" s="792"/>
      <c r="CX70" s="793"/>
      <c r="CY70" s="793"/>
      <c r="CZ70" s="793"/>
      <c r="DA70" s="794"/>
      <c r="DB70" s="792"/>
      <c r="DC70" s="793"/>
      <c r="DD70" s="793"/>
      <c r="DE70" s="793"/>
      <c r="DF70" s="794"/>
      <c r="DG70" s="792"/>
      <c r="DH70" s="793"/>
      <c r="DI70" s="793"/>
      <c r="DJ70" s="793"/>
      <c r="DK70" s="794"/>
      <c r="DL70" s="792"/>
      <c r="DM70" s="793"/>
      <c r="DN70" s="793"/>
      <c r="DO70" s="793"/>
      <c r="DP70" s="794"/>
      <c r="DQ70" s="792"/>
      <c r="DR70" s="793"/>
      <c r="DS70" s="793"/>
      <c r="DT70" s="793"/>
      <c r="DU70" s="794"/>
      <c r="DV70" s="795"/>
      <c r="DW70" s="796"/>
      <c r="DX70" s="796"/>
      <c r="DY70" s="796"/>
      <c r="DZ70" s="798"/>
      <c r="EA70" s="54"/>
    </row>
    <row r="71" spans="1:131" s="51" customFormat="1" ht="26.25" customHeight="1" x14ac:dyDescent="0.15">
      <c r="A71" s="59">
        <v>4</v>
      </c>
      <c r="B71" s="729" t="s">
        <v>258</v>
      </c>
      <c r="C71" s="730"/>
      <c r="D71" s="730"/>
      <c r="E71" s="730"/>
      <c r="F71" s="730"/>
      <c r="G71" s="730"/>
      <c r="H71" s="730"/>
      <c r="I71" s="730"/>
      <c r="J71" s="730"/>
      <c r="K71" s="730"/>
      <c r="L71" s="730"/>
      <c r="M71" s="730"/>
      <c r="N71" s="730"/>
      <c r="O71" s="730"/>
      <c r="P71" s="731"/>
      <c r="Q71" s="720">
        <v>3</v>
      </c>
      <c r="R71" s="721"/>
      <c r="S71" s="721"/>
      <c r="T71" s="721"/>
      <c r="U71" s="721"/>
      <c r="V71" s="721">
        <v>1</v>
      </c>
      <c r="W71" s="721"/>
      <c r="X71" s="721"/>
      <c r="Y71" s="721"/>
      <c r="Z71" s="721"/>
      <c r="AA71" s="721">
        <v>2</v>
      </c>
      <c r="AB71" s="721"/>
      <c r="AC71" s="721"/>
      <c r="AD71" s="721"/>
      <c r="AE71" s="721"/>
      <c r="AF71" s="721">
        <v>2</v>
      </c>
      <c r="AG71" s="721"/>
      <c r="AH71" s="721"/>
      <c r="AI71" s="721"/>
      <c r="AJ71" s="721"/>
      <c r="AK71" s="721" t="s">
        <v>207</v>
      </c>
      <c r="AL71" s="721"/>
      <c r="AM71" s="721"/>
      <c r="AN71" s="721"/>
      <c r="AO71" s="721"/>
      <c r="AP71" s="721" t="s">
        <v>207</v>
      </c>
      <c r="AQ71" s="721"/>
      <c r="AR71" s="721"/>
      <c r="AS71" s="721"/>
      <c r="AT71" s="721"/>
      <c r="AU71" s="721" t="s">
        <v>207</v>
      </c>
      <c r="AV71" s="721"/>
      <c r="AW71" s="721"/>
      <c r="AX71" s="721"/>
      <c r="AY71" s="721"/>
      <c r="AZ71" s="727"/>
      <c r="BA71" s="727"/>
      <c r="BB71" s="727"/>
      <c r="BC71" s="727"/>
      <c r="BD71" s="728"/>
      <c r="BE71" s="62"/>
      <c r="BF71" s="62"/>
      <c r="BG71" s="62"/>
      <c r="BH71" s="62"/>
      <c r="BI71" s="62"/>
      <c r="BJ71" s="62"/>
      <c r="BK71" s="62"/>
      <c r="BL71" s="62"/>
      <c r="BM71" s="62"/>
      <c r="BN71" s="62"/>
      <c r="BO71" s="62"/>
      <c r="BP71" s="62"/>
      <c r="BQ71" s="59">
        <v>65</v>
      </c>
      <c r="BR71" s="88"/>
      <c r="BS71" s="795"/>
      <c r="BT71" s="796"/>
      <c r="BU71" s="796"/>
      <c r="BV71" s="796"/>
      <c r="BW71" s="796"/>
      <c r="BX71" s="796"/>
      <c r="BY71" s="796"/>
      <c r="BZ71" s="796"/>
      <c r="CA71" s="796"/>
      <c r="CB71" s="796"/>
      <c r="CC71" s="796"/>
      <c r="CD71" s="796"/>
      <c r="CE71" s="796"/>
      <c r="CF71" s="796"/>
      <c r="CG71" s="797"/>
      <c r="CH71" s="792"/>
      <c r="CI71" s="793"/>
      <c r="CJ71" s="793"/>
      <c r="CK71" s="793"/>
      <c r="CL71" s="794"/>
      <c r="CM71" s="792"/>
      <c r="CN71" s="793"/>
      <c r="CO71" s="793"/>
      <c r="CP71" s="793"/>
      <c r="CQ71" s="794"/>
      <c r="CR71" s="792"/>
      <c r="CS71" s="793"/>
      <c r="CT71" s="793"/>
      <c r="CU71" s="793"/>
      <c r="CV71" s="794"/>
      <c r="CW71" s="792"/>
      <c r="CX71" s="793"/>
      <c r="CY71" s="793"/>
      <c r="CZ71" s="793"/>
      <c r="DA71" s="794"/>
      <c r="DB71" s="792"/>
      <c r="DC71" s="793"/>
      <c r="DD71" s="793"/>
      <c r="DE71" s="793"/>
      <c r="DF71" s="794"/>
      <c r="DG71" s="792"/>
      <c r="DH71" s="793"/>
      <c r="DI71" s="793"/>
      <c r="DJ71" s="793"/>
      <c r="DK71" s="794"/>
      <c r="DL71" s="792"/>
      <c r="DM71" s="793"/>
      <c r="DN71" s="793"/>
      <c r="DO71" s="793"/>
      <c r="DP71" s="794"/>
      <c r="DQ71" s="792"/>
      <c r="DR71" s="793"/>
      <c r="DS71" s="793"/>
      <c r="DT71" s="793"/>
      <c r="DU71" s="794"/>
      <c r="DV71" s="795"/>
      <c r="DW71" s="796"/>
      <c r="DX71" s="796"/>
      <c r="DY71" s="796"/>
      <c r="DZ71" s="798"/>
      <c r="EA71" s="54"/>
    </row>
    <row r="72" spans="1:131" s="51" customFormat="1" ht="26.25" customHeight="1" x14ac:dyDescent="0.15">
      <c r="A72" s="59">
        <v>5</v>
      </c>
      <c r="B72" s="729" t="s">
        <v>481</v>
      </c>
      <c r="C72" s="730"/>
      <c r="D72" s="730"/>
      <c r="E72" s="730"/>
      <c r="F72" s="730"/>
      <c r="G72" s="730"/>
      <c r="H72" s="730"/>
      <c r="I72" s="730"/>
      <c r="J72" s="730"/>
      <c r="K72" s="730"/>
      <c r="L72" s="730"/>
      <c r="M72" s="730"/>
      <c r="N72" s="730"/>
      <c r="O72" s="730"/>
      <c r="P72" s="731"/>
      <c r="Q72" s="720">
        <v>1007</v>
      </c>
      <c r="R72" s="721"/>
      <c r="S72" s="721"/>
      <c r="T72" s="721"/>
      <c r="U72" s="721"/>
      <c r="V72" s="721">
        <v>796</v>
      </c>
      <c r="W72" s="721"/>
      <c r="X72" s="721"/>
      <c r="Y72" s="721"/>
      <c r="Z72" s="721"/>
      <c r="AA72" s="721">
        <v>211</v>
      </c>
      <c r="AB72" s="721"/>
      <c r="AC72" s="721"/>
      <c r="AD72" s="721"/>
      <c r="AE72" s="721"/>
      <c r="AF72" s="721">
        <v>211</v>
      </c>
      <c r="AG72" s="721"/>
      <c r="AH72" s="721"/>
      <c r="AI72" s="721"/>
      <c r="AJ72" s="721"/>
      <c r="AK72" s="721" t="s">
        <v>207</v>
      </c>
      <c r="AL72" s="721"/>
      <c r="AM72" s="721"/>
      <c r="AN72" s="721"/>
      <c r="AO72" s="721"/>
      <c r="AP72" s="721" t="s">
        <v>207</v>
      </c>
      <c r="AQ72" s="721"/>
      <c r="AR72" s="721"/>
      <c r="AS72" s="721"/>
      <c r="AT72" s="721"/>
      <c r="AU72" s="721" t="s">
        <v>207</v>
      </c>
      <c r="AV72" s="721"/>
      <c r="AW72" s="721"/>
      <c r="AX72" s="721"/>
      <c r="AY72" s="721"/>
      <c r="AZ72" s="727"/>
      <c r="BA72" s="727"/>
      <c r="BB72" s="727"/>
      <c r="BC72" s="727"/>
      <c r="BD72" s="728"/>
      <c r="BE72" s="62"/>
      <c r="BF72" s="62"/>
      <c r="BG72" s="62"/>
      <c r="BH72" s="62"/>
      <c r="BI72" s="62"/>
      <c r="BJ72" s="62"/>
      <c r="BK72" s="62"/>
      <c r="BL72" s="62"/>
      <c r="BM72" s="62"/>
      <c r="BN72" s="62"/>
      <c r="BO72" s="62"/>
      <c r="BP72" s="62"/>
      <c r="BQ72" s="59">
        <v>66</v>
      </c>
      <c r="BR72" s="88"/>
      <c r="BS72" s="795"/>
      <c r="BT72" s="796"/>
      <c r="BU72" s="796"/>
      <c r="BV72" s="796"/>
      <c r="BW72" s="796"/>
      <c r="BX72" s="796"/>
      <c r="BY72" s="796"/>
      <c r="BZ72" s="796"/>
      <c r="CA72" s="796"/>
      <c r="CB72" s="796"/>
      <c r="CC72" s="796"/>
      <c r="CD72" s="796"/>
      <c r="CE72" s="796"/>
      <c r="CF72" s="796"/>
      <c r="CG72" s="797"/>
      <c r="CH72" s="792"/>
      <c r="CI72" s="793"/>
      <c r="CJ72" s="793"/>
      <c r="CK72" s="793"/>
      <c r="CL72" s="794"/>
      <c r="CM72" s="792"/>
      <c r="CN72" s="793"/>
      <c r="CO72" s="793"/>
      <c r="CP72" s="793"/>
      <c r="CQ72" s="794"/>
      <c r="CR72" s="792"/>
      <c r="CS72" s="793"/>
      <c r="CT72" s="793"/>
      <c r="CU72" s="793"/>
      <c r="CV72" s="794"/>
      <c r="CW72" s="792"/>
      <c r="CX72" s="793"/>
      <c r="CY72" s="793"/>
      <c r="CZ72" s="793"/>
      <c r="DA72" s="794"/>
      <c r="DB72" s="792"/>
      <c r="DC72" s="793"/>
      <c r="DD72" s="793"/>
      <c r="DE72" s="793"/>
      <c r="DF72" s="794"/>
      <c r="DG72" s="792"/>
      <c r="DH72" s="793"/>
      <c r="DI72" s="793"/>
      <c r="DJ72" s="793"/>
      <c r="DK72" s="794"/>
      <c r="DL72" s="792"/>
      <c r="DM72" s="793"/>
      <c r="DN72" s="793"/>
      <c r="DO72" s="793"/>
      <c r="DP72" s="794"/>
      <c r="DQ72" s="792"/>
      <c r="DR72" s="793"/>
      <c r="DS72" s="793"/>
      <c r="DT72" s="793"/>
      <c r="DU72" s="794"/>
      <c r="DV72" s="795"/>
      <c r="DW72" s="796"/>
      <c r="DX72" s="796"/>
      <c r="DY72" s="796"/>
      <c r="DZ72" s="798"/>
      <c r="EA72" s="54"/>
    </row>
    <row r="73" spans="1:131" s="51" customFormat="1" ht="26.25" customHeight="1" x14ac:dyDescent="0.15">
      <c r="A73" s="59">
        <v>6</v>
      </c>
      <c r="B73" s="729" t="s">
        <v>539</v>
      </c>
      <c r="C73" s="730"/>
      <c r="D73" s="730"/>
      <c r="E73" s="730"/>
      <c r="F73" s="730"/>
      <c r="G73" s="730"/>
      <c r="H73" s="730"/>
      <c r="I73" s="730"/>
      <c r="J73" s="730"/>
      <c r="K73" s="730"/>
      <c r="L73" s="730"/>
      <c r="M73" s="730"/>
      <c r="N73" s="730"/>
      <c r="O73" s="730"/>
      <c r="P73" s="731"/>
      <c r="Q73" s="720">
        <v>370736</v>
      </c>
      <c r="R73" s="721"/>
      <c r="S73" s="721"/>
      <c r="T73" s="721"/>
      <c r="U73" s="721"/>
      <c r="V73" s="721">
        <v>364587</v>
      </c>
      <c r="W73" s="721"/>
      <c r="X73" s="721"/>
      <c r="Y73" s="721"/>
      <c r="Z73" s="721"/>
      <c r="AA73" s="721">
        <v>6149</v>
      </c>
      <c r="AB73" s="721"/>
      <c r="AC73" s="721"/>
      <c r="AD73" s="721"/>
      <c r="AE73" s="721"/>
      <c r="AF73" s="721">
        <v>6149</v>
      </c>
      <c r="AG73" s="721"/>
      <c r="AH73" s="721"/>
      <c r="AI73" s="721"/>
      <c r="AJ73" s="721"/>
      <c r="AK73" s="721">
        <v>0</v>
      </c>
      <c r="AL73" s="721"/>
      <c r="AM73" s="721"/>
      <c r="AN73" s="721"/>
      <c r="AO73" s="721"/>
      <c r="AP73" s="721" t="s">
        <v>207</v>
      </c>
      <c r="AQ73" s="721"/>
      <c r="AR73" s="721"/>
      <c r="AS73" s="721"/>
      <c r="AT73" s="721"/>
      <c r="AU73" s="721" t="s">
        <v>207</v>
      </c>
      <c r="AV73" s="721"/>
      <c r="AW73" s="721"/>
      <c r="AX73" s="721"/>
      <c r="AY73" s="721"/>
      <c r="AZ73" s="727"/>
      <c r="BA73" s="727"/>
      <c r="BB73" s="727"/>
      <c r="BC73" s="727"/>
      <c r="BD73" s="728"/>
      <c r="BE73" s="62"/>
      <c r="BF73" s="62"/>
      <c r="BG73" s="62"/>
      <c r="BH73" s="62"/>
      <c r="BI73" s="62"/>
      <c r="BJ73" s="62"/>
      <c r="BK73" s="62"/>
      <c r="BL73" s="62"/>
      <c r="BM73" s="62"/>
      <c r="BN73" s="62"/>
      <c r="BO73" s="62"/>
      <c r="BP73" s="62"/>
      <c r="BQ73" s="59">
        <v>67</v>
      </c>
      <c r="BR73" s="88"/>
      <c r="BS73" s="795"/>
      <c r="BT73" s="796"/>
      <c r="BU73" s="796"/>
      <c r="BV73" s="796"/>
      <c r="BW73" s="796"/>
      <c r="BX73" s="796"/>
      <c r="BY73" s="796"/>
      <c r="BZ73" s="796"/>
      <c r="CA73" s="796"/>
      <c r="CB73" s="796"/>
      <c r="CC73" s="796"/>
      <c r="CD73" s="796"/>
      <c r="CE73" s="796"/>
      <c r="CF73" s="796"/>
      <c r="CG73" s="797"/>
      <c r="CH73" s="792"/>
      <c r="CI73" s="793"/>
      <c r="CJ73" s="793"/>
      <c r="CK73" s="793"/>
      <c r="CL73" s="794"/>
      <c r="CM73" s="792"/>
      <c r="CN73" s="793"/>
      <c r="CO73" s="793"/>
      <c r="CP73" s="793"/>
      <c r="CQ73" s="794"/>
      <c r="CR73" s="792"/>
      <c r="CS73" s="793"/>
      <c r="CT73" s="793"/>
      <c r="CU73" s="793"/>
      <c r="CV73" s="794"/>
      <c r="CW73" s="792"/>
      <c r="CX73" s="793"/>
      <c r="CY73" s="793"/>
      <c r="CZ73" s="793"/>
      <c r="DA73" s="794"/>
      <c r="DB73" s="792"/>
      <c r="DC73" s="793"/>
      <c r="DD73" s="793"/>
      <c r="DE73" s="793"/>
      <c r="DF73" s="794"/>
      <c r="DG73" s="792"/>
      <c r="DH73" s="793"/>
      <c r="DI73" s="793"/>
      <c r="DJ73" s="793"/>
      <c r="DK73" s="794"/>
      <c r="DL73" s="792"/>
      <c r="DM73" s="793"/>
      <c r="DN73" s="793"/>
      <c r="DO73" s="793"/>
      <c r="DP73" s="794"/>
      <c r="DQ73" s="792"/>
      <c r="DR73" s="793"/>
      <c r="DS73" s="793"/>
      <c r="DT73" s="793"/>
      <c r="DU73" s="794"/>
      <c r="DV73" s="795"/>
      <c r="DW73" s="796"/>
      <c r="DX73" s="796"/>
      <c r="DY73" s="796"/>
      <c r="DZ73" s="798"/>
      <c r="EA73" s="54"/>
    </row>
    <row r="74" spans="1:131" s="51" customFormat="1" ht="26.25" customHeight="1" x14ac:dyDescent="0.15">
      <c r="A74" s="59">
        <v>7</v>
      </c>
      <c r="B74" s="729" t="s">
        <v>449</v>
      </c>
      <c r="C74" s="730"/>
      <c r="D74" s="730"/>
      <c r="E74" s="730"/>
      <c r="F74" s="730"/>
      <c r="G74" s="730"/>
      <c r="H74" s="730"/>
      <c r="I74" s="730"/>
      <c r="J74" s="730"/>
      <c r="K74" s="730"/>
      <c r="L74" s="730"/>
      <c r="M74" s="730"/>
      <c r="N74" s="730"/>
      <c r="O74" s="730"/>
      <c r="P74" s="731"/>
      <c r="Q74" s="720">
        <v>9</v>
      </c>
      <c r="R74" s="721"/>
      <c r="S74" s="721"/>
      <c r="T74" s="721"/>
      <c r="U74" s="721"/>
      <c r="V74" s="721">
        <v>51</v>
      </c>
      <c r="W74" s="721"/>
      <c r="X74" s="721"/>
      <c r="Y74" s="721"/>
      <c r="Z74" s="721"/>
      <c r="AA74" s="721">
        <v>-42</v>
      </c>
      <c r="AB74" s="721"/>
      <c r="AC74" s="721"/>
      <c r="AD74" s="721"/>
      <c r="AE74" s="721"/>
      <c r="AF74" s="721">
        <v>1</v>
      </c>
      <c r="AG74" s="721"/>
      <c r="AH74" s="721"/>
      <c r="AI74" s="721"/>
      <c r="AJ74" s="721"/>
      <c r="AK74" s="721" t="s">
        <v>207</v>
      </c>
      <c r="AL74" s="721"/>
      <c r="AM74" s="721"/>
      <c r="AN74" s="721"/>
      <c r="AO74" s="721"/>
      <c r="AP74" s="721" t="s">
        <v>207</v>
      </c>
      <c r="AQ74" s="721"/>
      <c r="AR74" s="721"/>
      <c r="AS74" s="721"/>
      <c r="AT74" s="721"/>
      <c r="AU74" s="721" t="s">
        <v>207</v>
      </c>
      <c r="AV74" s="721"/>
      <c r="AW74" s="721"/>
      <c r="AX74" s="721"/>
      <c r="AY74" s="721"/>
      <c r="AZ74" s="727"/>
      <c r="BA74" s="727"/>
      <c r="BB74" s="727"/>
      <c r="BC74" s="727"/>
      <c r="BD74" s="728"/>
      <c r="BE74" s="62"/>
      <c r="BF74" s="62"/>
      <c r="BG74" s="62"/>
      <c r="BH74" s="62"/>
      <c r="BI74" s="62"/>
      <c r="BJ74" s="62"/>
      <c r="BK74" s="62"/>
      <c r="BL74" s="62"/>
      <c r="BM74" s="62"/>
      <c r="BN74" s="62"/>
      <c r="BO74" s="62"/>
      <c r="BP74" s="62"/>
      <c r="BQ74" s="59">
        <v>68</v>
      </c>
      <c r="BR74" s="88"/>
      <c r="BS74" s="795"/>
      <c r="BT74" s="796"/>
      <c r="BU74" s="796"/>
      <c r="BV74" s="796"/>
      <c r="BW74" s="796"/>
      <c r="BX74" s="796"/>
      <c r="BY74" s="796"/>
      <c r="BZ74" s="796"/>
      <c r="CA74" s="796"/>
      <c r="CB74" s="796"/>
      <c r="CC74" s="796"/>
      <c r="CD74" s="796"/>
      <c r="CE74" s="796"/>
      <c r="CF74" s="796"/>
      <c r="CG74" s="797"/>
      <c r="CH74" s="792"/>
      <c r="CI74" s="793"/>
      <c r="CJ74" s="793"/>
      <c r="CK74" s="793"/>
      <c r="CL74" s="794"/>
      <c r="CM74" s="792"/>
      <c r="CN74" s="793"/>
      <c r="CO74" s="793"/>
      <c r="CP74" s="793"/>
      <c r="CQ74" s="794"/>
      <c r="CR74" s="792"/>
      <c r="CS74" s="793"/>
      <c r="CT74" s="793"/>
      <c r="CU74" s="793"/>
      <c r="CV74" s="794"/>
      <c r="CW74" s="792"/>
      <c r="CX74" s="793"/>
      <c r="CY74" s="793"/>
      <c r="CZ74" s="793"/>
      <c r="DA74" s="794"/>
      <c r="DB74" s="792"/>
      <c r="DC74" s="793"/>
      <c r="DD74" s="793"/>
      <c r="DE74" s="793"/>
      <c r="DF74" s="794"/>
      <c r="DG74" s="792"/>
      <c r="DH74" s="793"/>
      <c r="DI74" s="793"/>
      <c r="DJ74" s="793"/>
      <c r="DK74" s="794"/>
      <c r="DL74" s="792"/>
      <c r="DM74" s="793"/>
      <c r="DN74" s="793"/>
      <c r="DO74" s="793"/>
      <c r="DP74" s="794"/>
      <c r="DQ74" s="792"/>
      <c r="DR74" s="793"/>
      <c r="DS74" s="793"/>
      <c r="DT74" s="793"/>
      <c r="DU74" s="794"/>
      <c r="DV74" s="795"/>
      <c r="DW74" s="796"/>
      <c r="DX74" s="796"/>
      <c r="DY74" s="796"/>
      <c r="DZ74" s="798"/>
      <c r="EA74" s="54"/>
    </row>
    <row r="75" spans="1:131" s="51" customFormat="1" ht="26.25" customHeight="1" x14ac:dyDescent="0.15">
      <c r="A75" s="59">
        <v>8</v>
      </c>
      <c r="B75" s="729" t="s">
        <v>540</v>
      </c>
      <c r="C75" s="730"/>
      <c r="D75" s="730"/>
      <c r="E75" s="730"/>
      <c r="F75" s="730"/>
      <c r="G75" s="730"/>
      <c r="H75" s="730"/>
      <c r="I75" s="730"/>
      <c r="J75" s="730"/>
      <c r="K75" s="730"/>
      <c r="L75" s="730"/>
      <c r="M75" s="730"/>
      <c r="N75" s="730"/>
      <c r="O75" s="730"/>
      <c r="P75" s="731"/>
      <c r="Q75" s="732">
        <v>1111</v>
      </c>
      <c r="R75" s="724"/>
      <c r="S75" s="724"/>
      <c r="T75" s="724"/>
      <c r="U75" s="726"/>
      <c r="V75" s="722">
        <v>382</v>
      </c>
      <c r="W75" s="724"/>
      <c r="X75" s="724"/>
      <c r="Y75" s="724"/>
      <c r="Z75" s="726"/>
      <c r="AA75" s="722">
        <v>729</v>
      </c>
      <c r="AB75" s="724"/>
      <c r="AC75" s="724"/>
      <c r="AD75" s="724"/>
      <c r="AE75" s="726"/>
      <c r="AF75" s="722">
        <v>685</v>
      </c>
      <c r="AG75" s="724"/>
      <c r="AH75" s="724"/>
      <c r="AI75" s="724"/>
      <c r="AJ75" s="726"/>
      <c r="AK75" s="722">
        <v>28</v>
      </c>
      <c r="AL75" s="724"/>
      <c r="AM75" s="724"/>
      <c r="AN75" s="724"/>
      <c r="AO75" s="726"/>
      <c r="AP75" s="722">
        <v>24</v>
      </c>
      <c r="AQ75" s="724"/>
      <c r="AR75" s="724"/>
      <c r="AS75" s="724"/>
      <c r="AT75" s="726"/>
      <c r="AU75" s="722">
        <v>1</v>
      </c>
      <c r="AV75" s="724"/>
      <c r="AW75" s="724"/>
      <c r="AX75" s="724"/>
      <c r="AY75" s="726"/>
      <c r="AZ75" s="727"/>
      <c r="BA75" s="727"/>
      <c r="BB75" s="727"/>
      <c r="BC75" s="727"/>
      <c r="BD75" s="728"/>
      <c r="BE75" s="62"/>
      <c r="BF75" s="62"/>
      <c r="BG75" s="62"/>
      <c r="BH75" s="62"/>
      <c r="BI75" s="62"/>
      <c r="BJ75" s="62"/>
      <c r="BK75" s="62"/>
      <c r="BL75" s="62"/>
      <c r="BM75" s="62"/>
      <c r="BN75" s="62"/>
      <c r="BO75" s="62"/>
      <c r="BP75" s="62"/>
      <c r="BQ75" s="59">
        <v>69</v>
      </c>
      <c r="BR75" s="88"/>
      <c r="BS75" s="795"/>
      <c r="BT75" s="796"/>
      <c r="BU75" s="796"/>
      <c r="BV75" s="796"/>
      <c r="BW75" s="796"/>
      <c r="BX75" s="796"/>
      <c r="BY75" s="796"/>
      <c r="BZ75" s="796"/>
      <c r="CA75" s="796"/>
      <c r="CB75" s="796"/>
      <c r="CC75" s="796"/>
      <c r="CD75" s="796"/>
      <c r="CE75" s="796"/>
      <c r="CF75" s="796"/>
      <c r="CG75" s="797"/>
      <c r="CH75" s="792"/>
      <c r="CI75" s="793"/>
      <c r="CJ75" s="793"/>
      <c r="CK75" s="793"/>
      <c r="CL75" s="794"/>
      <c r="CM75" s="792"/>
      <c r="CN75" s="793"/>
      <c r="CO75" s="793"/>
      <c r="CP75" s="793"/>
      <c r="CQ75" s="794"/>
      <c r="CR75" s="792"/>
      <c r="CS75" s="793"/>
      <c r="CT75" s="793"/>
      <c r="CU75" s="793"/>
      <c r="CV75" s="794"/>
      <c r="CW75" s="792"/>
      <c r="CX75" s="793"/>
      <c r="CY75" s="793"/>
      <c r="CZ75" s="793"/>
      <c r="DA75" s="794"/>
      <c r="DB75" s="792"/>
      <c r="DC75" s="793"/>
      <c r="DD75" s="793"/>
      <c r="DE75" s="793"/>
      <c r="DF75" s="794"/>
      <c r="DG75" s="792"/>
      <c r="DH75" s="793"/>
      <c r="DI75" s="793"/>
      <c r="DJ75" s="793"/>
      <c r="DK75" s="794"/>
      <c r="DL75" s="792"/>
      <c r="DM75" s="793"/>
      <c r="DN75" s="793"/>
      <c r="DO75" s="793"/>
      <c r="DP75" s="794"/>
      <c r="DQ75" s="792"/>
      <c r="DR75" s="793"/>
      <c r="DS75" s="793"/>
      <c r="DT75" s="793"/>
      <c r="DU75" s="794"/>
      <c r="DV75" s="795"/>
      <c r="DW75" s="796"/>
      <c r="DX75" s="796"/>
      <c r="DY75" s="796"/>
      <c r="DZ75" s="798"/>
      <c r="EA75" s="54"/>
    </row>
    <row r="76" spans="1:131" s="51" customFormat="1" ht="26.25" customHeight="1" x14ac:dyDescent="0.15">
      <c r="A76" s="59">
        <v>9</v>
      </c>
      <c r="B76" s="729" t="s">
        <v>125</v>
      </c>
      <c r="C76" s="730"/>
      <c r="D76" s="730"/>
      <c r="E76" s="730"/>
      <c r="F76" s="730"/>
      <c r="G76" s="730"/>
      <c r="H76" s="730"/>
      <c r="I76" s="730"/>
      <c r="J76" s="730"/>
      <c r="K76" s="730"/>
      <c r="L76" s="730"/>
      <c r="M76" s="730"/>
      <c r="N76" s="730"/>
      <c r="O76" s="730"/>
      <c r="P76" s="731"/>
      <c r="Q76" s="732">
        <v>100</v>
      </c>
      <c r="R76" s="724"/>
      <c r="S76" s="724"/>
      <c r="T76" s="724"/>
      <c r="U76" s="726"/>
      <c r="V76" s="722">
        <v>92</v>
      </c>
      <c r="W76" s="724"/>
      <c r="X76" s="724"/>
      <c r="Y76" s="724"/>
      <c r="Z76" s="726"/>
      <c r="AA76" s="722">
        <v>8</v>
      </c>
      <c r="AB76" s="724"/>
      <c r="AC76" s="724"/>
      <c r="AD76" s="724"/>
      <c r="AE76" s="726"/>
      <c r="AF76" s="722">
        <v>8</v>
      </c>
      <c r="AG76" s="724"/>
      <c r="AH76" s="724"/>
      <c r="AI76" s="724"/>
      <c r="AJ76" s="726"/>
      <c r="AK76" s="722" t="s">
        <v>207</v>
      </c>
      <c r="AL76" s="724"/>
      <c r="AM76" s="724"/>
      <c r="AN76" s="724"/>
      <c r="AO76" s="726"/>
      <c r="AP76" s="722" t="s">
        <v>207</v>
      </c>
      <c r="AQ76" s="724"/>
      <c r="AR76" s="724"/>
      <c r="AS76" s="724"/>
      <c r="AT76" s="726"/>
      <c r="AU76" s="722" t="s">
        <v>207</v>
      </c>
      <c r="AV76" s="724"/>
      <c r="AW76" s="724"/>
      <c r="AX76" s="724"/>
      <c r="AY76" s="726"/>
      <c r="AZ76" s="727"/>
      <c r="BA76" s="727"/>
      <c r="BB76" s="727"/>
      <c r="BC76" s="727"/>
      <c r="BD76" s="728"/>
      <c r="BE76" s="62"/>
      <c r="BF76" s="62"/>
      <c r="BG76" s="62"/>
      <c r="BH76" s="62"/>
      <c r="BI76" s="62"/>
      <c r="BJ76" s="62"/>
      <c r="BK76" s="62"/>
      <c r="BL76" s="62"/>
      <c r="BM76" s="62"/>
      <c r="BN76" s="62"/>
      <c r="BO76" s="62"/>
      <c r="BP76" s="62"/>
      <c r="BQ76" s="59">
        <v>70</v>
      </c>
      <c r="BR76" s="88"/>
      <c r="BS76" s="795"/>
      <c r="BT76" s="796"/>
      <c r="BU76" s="796"/>
      <c r="BV76" s="796"/>
      <c r="BW76" s="796"/>
      <c r="BX76" s="796"/>
      <c r="BY76" s="796"/>
      <c r="BZ76" s="796"/>
      <c r="CA76" s="796"/>
      <c r="CB76" s="796"/>
      <c r="CC76" s="796"/>
      <c r="CD76" s="796"/>
      <c r="CE76" s="796"/>
      <c r="CF76" s="796"/>
      <c r="CG76" s="797"/>
      <c r="CH76" s="792"/>
      <c r="CI76" s="793"/>
      <c r="CJ76" s="793"/>
      <c r="CK76" s="793"/>
      <c r="CL76" s="794"/>
      <c r="CM76" s="792"/>
      <c r="CN76" s="793"/>
      <c r="CO76" s="793"/>
      <c r="CP76" s="793"/>
      <c r="CQ76" s="794"/>
      <c r="CR76" s="792"/>
      <c r="CS76" s="793"/>
      <c r="CT76" s="793"/>
      <c r="CU76" s="793"/>
      <c r="CV76" s="794"/>
      <c r="CW76" s="792"/>
      <c r="CX76" s="793"/>
      <c r="CY76" s="793"/>
      <c r="CZ76" s="793"/>
      <c r="DA76" s="794"/>
      <c r="DB76" s="792"/>
      <c r="DC76" s="793"/>
      <c r="DD76" s="793"/>
      <c r="DE76" s="793"/>
      <c r="DF76" s="794"/>
      <c r="DG76" s="792"/>
      <c r="DH76" s="793"/>
      <c r="DI76" s="793"/>
      <c r="DJ76" s="793"/>
      <c r="DK76" s="794"/>
      <c r="DL76" s="792"/>
      <c r="DM76" s="793"/>
      <c r="DN76" s="793"/>
      <c r="DO76" s="793"/>
      <c r="DP76" s="794"/>
      <c r="DQ76" s="792"/>
      <c r="DR76" s="793"/>
      <c r="DS76" s="793"/>
      <c r="DT76" s="793"/>
      <c r="DU76" s="794"/>
      <c r="DV76" s="795"/>
      <c r="DW76" s="796"/>
      <c r="DX76" s="796"/>
      <c r="DY76" s="796"/>
      <c r="DZ76" s="798"/>
      <c r="EA76" s="54"/>
    </row>
    <row r="77" spans="1:131" s="51" customFormat="1" ht="26.25" customHeight="1" x14ac:dyDescent="0.15">
      <c r="A77" s="59">
        <v>10</v>
      </c>
      <c r="B77" s="729" t="s">
        <v>495</v>
      </c>
      <c r="C77" s="730"/>
      <c r="D77" s="730"/>
      <c r="E77" s="730"/>
      <c r="F77" s="730"/>
      <c r="G77" s="730"/>
      <c r="H77" s="730"/>
      <c r="I77" s="730"/>
      <c r="J77" s="730"/>
      <c r="K77" s="730"/>
      <c r="L77" s="730"/>
      <c r="M77" s="730"/>
      <c r="N77" s="730"/>
      <c r="O77" s="730"/>
      <c r="P77" s="731"/>
      <c r="Q77" s="732">
        <v>4037</v>
      </c>
      <c r="R77" s="724"/>
      <c r="S77" s="724"/>
      <c r="T77" s="724"/>
      <c r="U77" s="726"/>
      <c r="V77" s="722">
        <v>3861</v>
      </c>
      <c r="W77" s="724"/>
      <c r="X77" s="724"/>
      <c r="Y77" s="724"/>
      <c r="Z77" s="726"/>
      <c r="AA77" s="722">
        <v>176</v>
      </c>
      <c r="AB77" s="724"/>
      <c r="AC77" s="724"/>
      <c r="AD77" s="724"/>
      <c r="AE77" s="726"/>
      <c r="AF77" s="722">
        <v>176</v>
      </c>
      <c r="AG77" s="724"/>
      <c r="AH77" s="724"/>
      <c r="AI77" s="724"/>
      <c r="AJ77" s="726"/>
      <c r="AK77" s="722" t="s">
        <v>207</v>
      </c>
      <c r="AL77" s="724"/>
      <c r="AM77" s="724"/>
      <c r="AN77" s="724"/>
      <c r="AO77" s="726"/>
      <c r="AP77" s="722" t="s">
        <v>207</v>
      </c>
      <c r="AQ77" s="724"/>
      <c r="AR77" s="724"/>
      <c r="AS77" s="724"/>
      <c r="AT77" s="726"/>
      <c r="AU77" s="722" t="s">
        <v>207</v>
      </c>
      <c r="AV77" s="724"/>
      <c r="AW77" s="724"/>
      <c r="AX77" s="724"/>
      <c r="AY77" s="726"/>
      <c r="AZ77" s="727"/>
      <c r="BA77" s="727"/>
      <c r="BB77" s="727"/>
      <c r="BC77" s="727"/>
      <c r="BD77" s="728"/>
      <c r="BE77" s="62"/>
      <c r="BF77" s="62"/>
      <c r="BG77" s="62"/>
      <c r="BH77" s="62"/>
      <c r="BI77" s="62"/>
      <c r="BJ77" s="62"/>
      <c r="BK77" s="62"/>
      <c r="BL77" s="62"/>
      <c r="BM77" s="62"/>
      <c r="BN77" s="62"/>
      <c r="BO77" s="62"/>
      <c r="BP77" s="62"/>
      <c r="BQ77" s="59">
        <v>71</v>
      </c>
      <c r="BR77" s="88"/>
      <c r="BS77" s="795"/>
      <c r="BT77" s="796"/>
      <c r="BU77" s="796"/>
      <c r="BV77" s="796"/>
      <c r="BW77" s="796"/>
      <c r="BX77" s="796"/>
      <c r="BY77" s="796"/>
      <c r="BZ77" s="796"/>
      <c r="CA77" s="796"/>
      <c r="CB77" s="796"/>
      <c r="CC77" s="796"/>
      <c r="CD77" s="796"/>
      <c r="CE77" s="796"/>
      <c r="CF77" s="796"/>
      <c r="CG77" s="797"/>
      <c r="CH77" s="792"/>
      <c r="CI77" s="793"/>
      <c r="CJ77" s="793"/>
      <c r="CK77" s="793"/>
      <c r="CL77" s="794"/>
      <c r="CM77" s="792"/>
      <c r="CN77" s="793"/>
      <c r="CO77" s="793"/>
      <c r="CP77" s="793"/>
      <c r="CQ77" s="794"/>
      <c r="CR77" s="792"/>
      <c r="CS77" s="793"/>
      <c r="CT77" s="793"/>
      <c r="CU77" s="793"/>
      <c r="CV77" s="794"/>
      <c r="CW77" s="792"/>
      <c r="CX77" s="793"/>
      <c r="CY77" s="793"/>
      <c r="CZ77" s="793"/>
      <c r="DA77" s="794"/>
      <c r="DB77" s="792"/>
      <c r="DC77" s="793"/>
      <c r="DD77" s="793"/>
      <c r="DE77" s="793"/>
      <c r="DF77" s="794"/>
      <c r="DG77" s="792"/>
      <c r="DH77" s="793"/>
      <c r="DI77" s="793"/>
      <c r="DJ77" s="793"/>
      <c r="DK77" s="794"/>
      <c r="DL77" s="792"/>
      <c r="DM77" s="793"/>
      <c r="DN77" s="793"/>
      <c r="DO77" s="793"/>
      <c r="DP77" s="794"/>
      <c r="DQ77" s="792"/>
      <c r="DR77" s="793"/>
      <c r="DS77" s="793"/>
      <c r="DT77" s="793"/>
      <c r="DU77" s="794"/>
      <c r="DV77" s="795"/>
      <c r="DW77" s="796"/>
      <c r="DX77" s="796"/>
      <c r="DY77" s="796"/>
      <c r="DZ77" s="798"/>
      <c r="EA77" s="54"/>
    </row>
    <row r="78" spans="1:131" s="51" customFormat="1" ht="26.25" customHeight="1" x14ac:dyDescent="0.15">
      <c r="A78" s="59">
        <v>11</v>
      </c>
      <c r="B78" s="729" t="s">
        <v>541</v>
      </c>
      <c r="C78" s="730"/>
      <c r="D78" s="730"/>
      <c r="E78" s="730"/>
      <c r="F78" s="730"/>
      <c r="G78" s="730"/>
      <c r="H78" s="730"/>
      <c r="I78" s="730"/>
      <c r="J78" s="730"/>
      <c r="K78" s="730"/>
      <c r="L78" s="730"/>
      <c r="M78" s="730"/>
      <c r="N78" s="730"/>
      <c r="O78" s="730"/>
      <c r="P78" s="731"/>
      <c r="Q78" s="720">
        <v>2541</v>
      </c>
      <c r="R78" s="721"/>
      <c r="S78" s="721"/>
      <c r="T78" s="721"/>
      <c r="U78" s="721"/>
      <c r="V78" s="721">
        <v>2540</v>
      </c>
      <c r="W78" s="721"/>
      <c r="X78" s="721"/>
      <c r="Y78" s="721"/>
      <c r="Z78" s="721"/>
      <c r="AA78" s="721">
        <v>1</v>
      </c>
      <c r="AB78" s="721"/>
      <c r="AC78" s="721"/>
      <c r="AD78" s="721"/>
      <c r="AE78" s="721"/>
      <c r="AF78" s="721">
        <v>1</v>
      </c>
      <c r="AG78" s="721"/>
      <c r="AH78" s="721"/>
      <c r="AI78" s="721"/>
      <c r="AJ78" s="721"/>
      <c r="AK78" s="721" t="s">
        <v>207</v>
      </c>
      <c r="AL78" s="721"/>
      <c r="AM78" s="721"/>
      <c r="AN78" s="721"/>
      <c r="AO78" s="721"/>
      <c r="AP78" s="721" t="s">
        <v>207</v>
      </c>
      <c r="AQ78" s="721"/>
      <c r="AR78" s="721"/>
      <c r="AS78" s="721"/>
      <c r="AT78" s="721"/>
      <c r="AU78" s="721" t="s">
        <v>207</v>
      </c>
      <c r="AV78" s="721"/>
      <c r="AW78" s="721"/>
      <c r="AX78" s="721"/>
      <c r="AY78" s="721"/>
      <c r="AZ78" s="727"/>
      <c r="BA78" s="727"/>
      <c r="BB78" s="727"/>
      <c r="BC78" s="727"/>
      <c r="BD78" s="728"/>
      <c r="BE78" s="62"/>
      <c r="BF78" s="62"/>
      <c r="BG78" s="62"/>
      <c r="BH78" s="62"/>
      <c r="BI78" s="62"/>
      <c r="BJ78" s="54"/>
      <c r="BK78" s="54"/>
      <c r="BL78" s="54"/>
      <c r="BM78" s="54"/>
      <c r="BN78" s="54"/>
      <c r="BO78" s="62"/>
      <c r="BP78" s="62"/>
      <c r="BQ78" s="59">
        <v>72</v>
      </c>
      <c r="BR78" s="88"/>
      <c r="BS78" s="795"/>
      <c r="BT78" s="796"/>
      <c r="BU78" s="796"/>
      <c r="BV78" s="796"/>
      <c r="BW78" s="796"/>
      <c r="BX78" s="796"/>
      <c r="BY78" s="796"/>
      <c r="BZ78" s="796"/>
      <c r="CA78" s="796"/>
      <c r="CB78" s="796"/>
      <c r="CC78" s="796"/>
      <c r="CD78" s="796"/>
      <c r="CE78" s="796"/>
      <c r="CF78" s="796"/>
      <c r="CG78" s="797"/>
      <c r="CH78" s="792"/>
      <c r="CI78" s="793"/>
      <c r="CJ78" s="793"/>
      <c r="CK78" s="793"/>
      <c r="CL78" s="794"/>
      <c r="CM78" s="792"/>
      <c r="CN78" s="793"/>
      <c r="CO78" s="793"/>
      <c r="CP78" s="793"/>
      <c r="CQ78" s="794"/>
      <c r="CR78" s="792"/>
      <c r="CS78" s="793"/>
      <c r="CT78" s="793"/>
      <c r="CU78" s="793"/>
      <c r="CV78" s="794"/>
      <c r="CW78" s="792"/>
      <c r="CX78" s="793"/>
      <c r="CY78" s="793"/>
      <c r="CZ78" s="793"/>
      <c r="DA78" s="794"/>
      <c r="DB78" s="792"/>
      <c r="DC78" s="793"/>
      <c r="DD78" s="793"/>
      <c r="DE78" s="793"/>
      <c r="DF78" s="794"/>
      <c r="DG78" s="792"/>
      <c r="DH78" s="793"/>
      <c r="DI78" s="793"/>
      <c r="DJ78" s="793"/>
      <c r="DK78" s="794"/>
      <c r="DL78" s="792"/>
      <c r="DM78" s="793"/>
      <c r="DN78" s="793"/>
      <c r="DO78" s="793"/>
      <c r="DP78" s="794"/>
      <c r="DQ78" s="792"/>
      <c r="DR78" s="793"/>
      <c r="DS78" s="793"/>
      <c r="DT78" s="793"/>
      <c r="DU78" s="794"/>
      <c r="DV78" s="795"/>
      <c r="DW78" s="796"/>
      <c r="DX78" s="796"/>
      <c r="DY78" s="796"/>
      <c r="DZ78" s="798"/>
      <c r="EA78" s="54"/>
    </row>
    <row r="79" spans="1:131" s="51" customFormat="1" ht="26.25" customHeight="1" x14ac:dyDescent="0.15">
      <c r="A79" s="59">
        <v>12</v>
      </c>
      <c r="B79" s="729"/>
      <c r="C79" s="730"/>
      <c r="D79" s="730"/>
      <c r="E79" s="730"/>
      <c r="F79" s="730"/>
      <c r="G79" s="730"/>
      <c r="H79" s="730"/>
      <c r="I79" s="730"/>
      <c r="J79" s="730"/>
      <c r="K79" s="730"/>
      <c r="L79" s="730"/>
      <c r="M79" s="730"/>
      <c r="N79" s="730"/>
      <c r="O79" s="730"/>
      <c r="P79" s="731"/>
      <c r="Q79" s="720"/>
      <c r="R79" s="721"/>
      <c r="S79" s="721"/>
      <c r="T79" s="721"/>
      <c r="U79" s="721"/>
      <c r="V79" s="721"/>
      <c r="W79" s="721"/>
      <c r="X79" s="721"/>
      <c r="Y79" s="721"/>
      <c r="Z79" s="721"/>
      <c r="AA79" s="721"/>
      <c r="AB79" s="721"/>
      <c r="AC79" s="721"/>
      <c r="AD79" s="721"/>
      <c r="AE79" s="721"/>
      <c r="AF79" s="721"/>
      <c r="AG79" s="721"/>
      <c r="AH79" s="721"/>
      <c r="AI79" s="721"/>
      <c r="AJ79" s="721"/>
      <c r="AK79" s="721"/>
      <c r="AL79" s="721"/>
      <c r="AM79" s="721"/>
      <c r="AN79" s="721"/>
      <c r="AO79" s="721"/>
      <c r="AP79" s="721"/>
      <c r="AQ79" s="721"/>
      <c r="AR79" s="721"/>
      <c r="AS79" s="721"/>
      <c r="AT79" s="721"/>
      <c r="AU79" s="721"/>
      <c r="AV79" s="721"/>
      <c r="AW79" s="721"/>
      <c r="AX79" s="721"/>
      <c r="AY79" s="721"/>
      <c r="AZ79" s="727"/>
      <c r="BA79" s="727"/>
      <c r="BB79" s="727"/>
      <c r="BC79" s="727"/>
      <c r="BD79" s="728"/>
      <c r="BE79" s="62"/>
      <c r="BF79" s="62"/>
      <c r="BG79" s="62"/>
      <c r="BH79" s="62"/>
      <c r="BI79" s="62"/>
      <c r="BJ79" s="54"/>
      <c r="BK79" s="54"/>
      <c r="BL79" s="54"/>
      <c r="BM79" s="54"/>
      <c r="BN79" s="54"/>
      <c r="BO79" s="62"/>
      <c r="BP79" s="62"/>
      <c r="BQ79" s="59">
        <v>73</v>
      </c>
      <c r="BR79" s="88"/>
      <c r="BS79" s="795"/>
      <c r="BT79" s="796"/>
      <c r="BU79" s="796"/>
      <c r="BV79" s="796"/>
      <c r="BW79" s="796"/>
      <c r="BX79" s="796"/>
      <c r="BY79" s="796"/>
      <c r="BZ79" s="796"/>
      <c r="CA79" s="796"/>
      <c r="CB79" s="796"/>
      <c r="CC79" s="796"/>
      <c r="CD79" s="796"/>
      <c r="CE79" s="796"/>
      <c r="CF79" s="796"/>
      <c r="CG79" s="797"/>
      <c r="CH79" s="792"/>
      <c r="CI79" s="793"/>
      <c r="CJ79" s="793"/>
      <c r="CK79" s="793"/>
      <c r="CL79" s="794"/>
      <c r="CM79" s="792"/>
      <c r="CN79" s="793"/>
      <c r="CO79" s="793"/>
      <c r="CP79" s="793"/>
      <c r="CQ79" s="794"/>
      <c r="CR79" s="792"/>
      <c r="CS79" s="793"/>
      <c r="CT79" s="793"/>
      <c r="CU79" s="793"/>
      <c r="CV79" s="794"/>
      <c r="CW79" s="792"/>
      <c r="CX79" s="793"/>
      <c r="CY79" s="793"/>
      <c r="CZ79" s="793"/>
      <c r="DA79" s="794"/>
      <c r="DB79" s="792"/>
      <c r="DC79" s="793"/>
      <c r="DD79" s="793"/>
      <c r="DE79" s="793"/>
      <c r="DF79" s="794"/>
      <c r="DG79" s="792"/>
      <c r="DH79" s="793"/>
      <c r="DI79" s="793"/>
      <c r="DJ79" s="793"/>
      <c r="DK79" s="794"/>
      <c r="DL79" s="792"/>
      <c r="DM79" s="793"/>
      <c r="DN79" s="793"/>
      <c r="DO79" s="793"/>
      <c r="DP79" s="794"/>
      <c r="DQ79" s="792"/>
      <c r="DR79" s="793"/>
      <c r="DS79" s="793"/>
      <c r="DT79" s="793"/>
      <c r="DU79" s="794"/>
      <c r="DV79" s="795"/>
      <c r="DW79" s="796"/>
      <c r="DX79" s="796"/>
      <c r="DY79" s="796"/>
      <c r="DZ79" s="798"/>
      <c r="EA79" s="54"/>
    </row>
    <row r="80" spans="1:131" s="51" customFormat="1" ht="26.25" customHeight="1" x14ac:dyDescent="0.15">
      <c r="A80" s="59">
        <v>13</v>
      </c>
      <c r="B80" s="729"/>
      <c r="C80" s="730"/>
      <c r="D80" s="730"/>
      <c r="E80" s="730"/>
      <c r="F80" s="730"/>
      <c r="G80" s="730"/>
      <c r="H80" s="730"/>
      <c r="I80" s="730"/>
      <c r="J80" s="730"/>
      <c r="K80" s="730"/>
      <c r="L80" s="730"/>
      <c r="M80" s="730"/>
      <c r="N80" s="730"/>
      <c r="O80" s="730"/>
      <c r="P80" s="731"/>
      <c r="Q80" s="720"/>
      <c r="R80" s="721"/>
      <c r="S80" s="721"/>
      <c r="T80" s="721"/>
      <c r="U80" s="721"/>
      <c r="V80" s="721"/>
      <c r="W80" s="721"/>
      <c r="X80" s="721"/>
      <c r="Y80" s="721"/>
      <c r="Z80" s="721"/>
      <c r="AA80" s="721"/>
      <c r="AB80" s="721"/>
      <c r="AC80" s="721"/>
      <c r="AD80" s="721"/>
      <c r="AE80" s="721"/>
      <c r="AF80" s="721"/>
      <c r="AG80" s="721"/>
      <c r="AH80" s="721"/>
      <c r="AI80" s="721"/>
      <c r="AJ80" s="721"/>
      <c r="AK80" s="721"/>
      <c r="AL80" s="721"/>
      <c r="AM80" s="721"/>
      <c r="AN80" s="721"/>
      <c r="AO80" s="721"/>
      <c r="AP80" s="721"/>
      <c r="AQ80" s="721"/>
      <c r="AR80" s="721"/>
      <c r="AS80" s="721"/>
      <c r="AT80" s="721"/>
      <c r="AU80" s="721"/>
      <c r="AV80" s="721"/>
      <c r="AW80" s="721"/>
      <c r="AX80" s="721"/>
      <c r="AY80" s="721"/>
      <c r="AZ80" s="727"/>
      <c r="BA80" s="727"/>
      <c r="BB80" s="727"/>
      <c r="BC80" s="727"/>
      <c r="BD80" s="728"/>
      <c r="BE80" s="62"/>
      <c r="BF80" s="62"/>
      <c r="BG80" s="62"/>
      <c r="BH80" s="62"/>
      <c r="BI80" s="62"/>
      <c r="BJ80" s="62"/>
      <c r="BK80" s="62"/>
      <c r="BL80" s="62"/>
      <c r="BM80" s="62"/>
      <c r="BN80" s="62"/>
      <c r="BO80" s="62"/>
      <c r="BP80" s="62"/>
      <c r="BQ80" s="59">
        <v>74</v>
      </c>
      <c r="BR80" s="88"/>
      <c r="BS80" s="795"/>
      <c r="BT80" s="796"/>
      <c r="BU80" s="796"/>
      <c r="BV80" s="796"/>
      <c r="BW80" s="796"/>
      <c r="BX80" s="796"/>
      <c r="BY80" s="796"/>
      <c r="BZ80" s="796"/>
      <c r="CA80" s="796"/>
      <c r="CB80" s="796"/>
      <c r="CC80" s="796"/>
      <c r="CD80" s="796"/>
      <c r="CE80" s="796"/>
      <c r="CF80" s="796"/>
      <c r="CG80" s="797"/>
      <c r="CH80" s="792"/>
      <c r="CI80" s="793"/>
      <c r="CJ80" s="793"/>
      <c r="CK80" s="793"/>
      <c r="CL80" s="794"/>
      <c r="CM80" s="792"/>
      <c r="CN80" s="793"/>
      <c r="CO80" s="793"/>
      <c r="CP80" s="793"/>
      <c r="CQ80" s="794"/>
      <c r="CR80" s="792"/>
      <c r="CS80" s="793"/>
      <c r="CT80" s="793"/>
      <c r="CU80" s="793"/>
      <c r="CV80" s="794"/>
      <c r="CW80" s="792"/>
      <c r="CX80" s="793"/>
      <c r="CY80" s="793"/>
      <c r="CZ80" s="793"/>
      <c r="DA80" s="794"/>
      <c r="DB80" s="792"/>
      <c r="DC80" s="793"/>
      <c r="DD80" s="793"/>
      <c r="DE80" s="793"/>
      <c r="DF80" s="794"/>
      <c r="DG80" s="792"/>
      <c r="DH80" s="793"/>
      <c r="DI80" s="793"/>
      <c r="DJ80" s="793"/>
      <c r="DK80" s="794"/>
      <c r="DL80" s="792"/>
      <c r="DM80" s="793"/>
      <c r="DN80" s="793"/>
      <c r="DO80" s="793"/>
      <c r="DP80" s="794"/>
      <c r="DQ80" s="792"/>
      <c r="DR80" s="793"/>
      <c r="DS80" s="793"/>
      <c r="DT80" s="793"/>
      <c r="DU80" s="794"/>
      <c r="DV80" s="795"/>
      <c r="DW80" s="796"/>
      <c r="DX80" s="796"/>
      <c r="DY80" s="796"/>
      <c r="DZ80" s="798"/>
      <c r="EA80" s="54"/>
    </row>
    <row r="81" spans="1:131" s="51" customFormat="1" ht="26.25" customHeight="1" x14ac:dyDescent="0.15">
      <c r="A81" s="59">
        <v>14</v>
      </c>
      <c r="B81" s="729"/>
      <c r="C81" s="730"/>
      <c r="D81" s="730"/>
      <c r="E81" s="730"/>
      <c r="F81" s="730"/>
      <c r="G81" s="730"/>
      <c r="H81" s="730"/>
      <c r="I81" s="730"/>
      <c r="J81" s="730"/>
      <c r="K81" s="730"/>
      <c r="L81" s="730"/>
      <c r="M81" s="730"/>
      <c r="N81" s="730"/>
      <c r="O81" s="730"/>
      <c r="P81" s="731"/>
      <c r="Q81" s="720"/>
      <c r="R81" s="721"/>
      <c r="S81" s="721"/>
      <c r="T81" s="721"/>
      <c r="U81" s="721"/>
      <c r="V81" s="721"/>
      <c r="W81" s="721"/>
      <c r="X81" s="721"/>
      <c r="Y81" s="721"/>
      <c r="Z81" s="721"/>
      <c r="AA81" s="721"/>
      <c r="AB81" s="721"/>
      <c r="AC81" s="721"/>
      <c r="AD81" s="721"/>
      <c r="AE81" s="721"/>
      <c r="AF81" s="721"/>
      <c r="AG81" s="721"/>
      <c r="AH81" s="721"/>
      <c r="AI81" s="721"/>
      <c r="AJ81" s="721"/>
      <c r="AK81" s="721"/>
      <c r="AL81" s="721"/>
      <c r="AM81" s="721"/>
      <c r="AN81" s="721"/>
      <c r="AO81" s="721"/>
      <c r="AP81" s="721"/>
      <c r="AQ81" s="721"/>
      <c r="AR81" s="721"/>
      <c r="AS81" s="721"/>
      <c r="AT81" s="721"/>
      <c r="AU81" s="721"/>
      <c r="AV81" s="721"/>
      <c r="AW81" s="721"/>
      <c r="AX81" s="721"/>
      <c r="AY81" s="721"/>
      <c r="AZ81" s="727"/>
      <c r="BA81" s="727"/>
      <c r="BB81" s="727"/>
      <c r="BC81" s="727"/>
      <c r="BD81" s="728"/>
      <c r="BE81" s="62"/>
      <c r="BF81" s="62"/>
      <c r="BG81" s="62"/>
      <c r="BH81" s="62"/>
      <c r="BI81" s="62"/>
      <c r="BJ81" s="62"/>
      <c r="BK81" s="62"/>
      <c r="BL81" s="62"/>
      <c r="BM81" s="62"/>
      <c r="BN81" s="62"/>
      <c r="BO81" s="62"/>
      <c r="BP81" s="62"/>
      <c r="BQ81" s="59">
        <v>75</v>
      </c>
      <c r="BR81" s="88"/>
      <c r="BS81" s="795"/>
      <c r="BT81" s="796"/>
      <c r="BU81" s="796"/>
      <c r="BV81" s="796"/>
      <c r="BW81" s="796"/>
      <c r="BX81" s="796"/>
      <c r="BY81" s="796"/>
      <c r="BZ81" s="796"/>
      <c r="CA81" s="796"/>
      <c r="CB81" s="796"/>
      <c r="CC81" s="796"/>
      <c r="CD81" s="796"/>
      <c r="CE81" s="796"/>
      <c r="CF81" s="796"/>
      <c r="CG81" s="797"/>
      <c r="CH81" s="792"/>
      <c r="CI81" s="793"/>
      <c r="CJ81" s="793"/>
      <c r="CK81" s="793"/>
      <c r="CL81" s="794"/>
      <c r="CM81" s="792"/>
      <c r="CN81" s="793"/>
      <c r="CO81" s="793"/>
      <c r="CP81" s="793"/>
      <c r="CQ81" s="794"/>
      <c r="CR81" s="792"/>
      <c r="CS81" s="793"/>
      <c r="CT81" s="793"/>
      <c r="CU81" s="793"/>
      <c r="CV81" s="794"/>
      <c r="CW81" s="792"/>
      <c r="CX81" s="793"/>
      <c r="CY81" s="793"/>
      <c r="CZ81" s="793"/>
      <c r="DA81" s="794"/>
      <c r="DB81" s="792"/>
      <c r="DC81" s="793"/>
      <c r="DD81" s="793"/>
      <c r="DE81" s="793"/>
      <c r="DF81" s="794"/>
      <c r="DG81" s="792"/>
      <c r="DH81" s="793"/>
      <c r="DI81" s="793"/>
      <c r="DJ81" s="793"/>
      <c r="DK81" s="794"/>
      <c r="DL81" s="792"/>
      <c r="DM81" s="793"/>
      <c r="DN81" s="793"/>
      <c r="DO81" s="793"/>
      <c r="DP81" s="794"/>
      <c r="DQ81" s="792"/>
      <c r="DR81" s="793"/>
      <c r="DS81" s="793"/>
      <c r="DT81" s="793"/>
      <c r="DU81" s="794"/>
      <c r="DV81" s="795"/>
      <c r="DW81" s="796"/>
      <c r="DX81" s="796"/>
      <c r="DY81" s="796"/>
      <c r="DZ81" s="798"/>
      <c r="EA81" s="54"/>
    </row>
    <row r="82" spans="1:131" s="51" customFormat="1" ht="26.25" customHeight="1" x14ac:dyDescent="0.15">
      <c r="A82" s="59">
        <v>15</v>
      </c>
      <c r="B82" s="729"/>
      <c r="C82" s="730"/>
      <c r="D82" s="730"/>
      <c r="E82" s="730"/>
      <c r="F82" s="730"/>
      <c r="G82" s="730"/>
      <c r="H82" s="730"/>
      <c r="I82" s="730"/>
      <c r="J82" s="730"/>
      <c r="K82" s="730"/>
      <c r="L82" s="730"/>
      <c r="M82" s="730"/>
      <c r="N82" s="730"/>
      <c r="O82" s="730"/>
      <c r="P82" s="731"/>
      <c r="Q82" s="720"/>
      <c r="R82" s="721"/>
      <c r="S82" s="721"/>
      <c r="T82" s="721"/>
      <c r="U82" s="721"/>
      <c r="V82" s="721"/>
      <c r="W82" s="721"/>
      <c r="X82" s="721"/>
      <c r="Y82" s="721"/>
      <c r="Z82" s="721"/>
      <c r="AA82" s="721"/>
      <c r="AB82" s="721"/>
      <c r="AC82" s="721"/>
      <c r="AD82" s="721"/>
      <c r="AE82" s="721"/>
      <c r="AF82" s="721"/>
      <c r="AG82" s="721"/>
      <c r="AH82" s="721"/>
      <c r="AI82" s="721"/>
      <c r="AJ82" s="721"/>
      <c r="AK82" s="721"/>
      <c r="AL82" s="721"/>
      <c r="AM82" s="721"/>
      <c r="AN82" s="721"/>
      <c r="AO82" s="721"/>
      <c r="AP82" s="721"/>
      <c r="AQ82" s="721"/>
      <c r="AR82" s="721"/>
      <c r="AS82" s="721"/>
      <c r="AT82" s="721"/>
      <c r="AU82" s="721"/>
      <c r="AV82" s="721"/>
      <c r="AW82" s="721"/>
      <c r="AX82" s="721"/>
      <c r="AY82" s="721"/>
      <c r="AZ82" s="727"/>
      <c r="BA82" s="727"/>
      <c r="BB82" s="727"/>
      <c r="BC82" s="727"/>
      <c r="BD82" s="728"/>
      <c r="BE82" s="62"/>
      <c r="BF82" s="62"/>
      <c r="BG82" s="62"/>
      <c r="BH82" s="62"/>
      <c r="BI82" s="62"/>
      <c r="BJ82" s="62"/>
      <c r="BK82" s="62"/>
      <c r="BL82" s="62"/>
      <c r="BM82" s="62"/>
      <c r="BN82" s="62"/>
      <c r="BO82" s="62"/>
      <c r="BP82" s="62"/>
      <c r="BQ82" s="59">
        <v>76</v>
      </c>
      <c r="BR82" s="88"/>
      <c r="BS82" s="795"/>
      <c r="BT82" s="796"/>
      <c r="BU82" s="796"/>
      <c r="BV82" s="796"/>
      <c r="BW82" s="796"/>
      <c r="BX82" s="796"/>
      <c r="BY82" s="796"/>
      <c r="BZ82" s="796"/>
      <c r="CA82" s="796"/>
      <c r="CB82" s="796"/>
      <c r="CC82" s="796"/>
      <c r="CD82" s="796"/>
      <c r="CE82" s="796"/>
      <c r="CF82" s="796"/>
      <c r="CG82" s="797"/>
      <c r="CH82" s="792"/>
      <c r="CI82" s="793"/>
      <c r="CJ82" s="793"/>
      <c r="CK82" s="793"/>
      <c r="CL82" s="794"/>
      <c r="CM82" s="792"/>
      <c r="CN82" s="793"/>
      <c r="CO82" s="793"/>
      <c r="CP82" s="793"/>
      <c r="CQ82" s="794"/>
      <c r="CR82" s="792"/>
      <c r="CS82" s="793"/>
      <c r="CT82" s="793"/>
      <c r="CU82" s="793"/>
      <c r="CV82" s="794"/>
      <c r="CW82" s="792"/>
      <c r="CX82" s="793"/>
      <c r="CY82" s="793"/>
      <c r="CZ82" s="793"/>
      <c r="DA82" s="794"/>
      <c r="DB82" s="792"/>
      <c r="DC82" s="793"/>
      <c r="DD82" s="793"/>
      <c r="DE82" s="793"/>
      <c r="DF82" s="794"/>
      <c r="DG82" s="792"/>
      <c r="DH82" s="793"/>
      <c r="DI82" s="793"/>
      <c r="DJ82" s="793"/>
      <c r="DK82" s="794"/>
      <c r="DL82" s="792"/>
      <c r="DM82" s="793"/>
      <c r="DN82" s="793"/>
      <c r="DO82" s="793"/>
      <c r="DP82" s="794"/>
      <c r="DQ82" s="792"/>
      <c r="DR82" s="793"/>
      <c r="DS82" s="793"/>
      <c r="DT82" s="793"/>
      <c r="DU82" s="794"/>
      <c r="DV82" s="795"/>
      <c r="DW82" s="796"/>
      <c r="DX82" s="796"/>
      <c r="DY82" s="796"/>
      <c r="DZ82" s="798"/>
      <c r="EA82" s="54"/>
    </row>
    <row r="83" spans="1:131" s="51" customFormat="1" ht="26.25" customHeight="1" x14ac:dyDescent="0.15">
      <c r="A83" s="59">
        <v>16</v>
      </c>
      <c r="B83" s="729"/>
      <c r="C83" s="730"/>
      <c r="D83" s="730"/>
      <c r="E83" s="730"/>
      <c r="F83" s="730"/>
      <c r="G83" s="730"/>
      <c r="H83" s="730"/>
      <c r="I83" s="730"/>
      <c r="J83" s="730"/>
      <c r="K83" s="730"/>
      <c r="L83" s="730"/>
      <c r="M83" s="730"/>
      <c r="N83" s="730"/>
      <c r="O83" s="730"/>
      <c r="P83" s="731"/>
      <c r="Q83" s="720"/>
      <c r="R83" s="721"/>
      <c r="S83" s="721"/>
      <c r="T83" s="721"/>
      <c r="U83" s="721"/>
      <c r="V83" s="721"/>
      <c r="W83" s="721"/>
      <c r="X83" s="721"/>
      <c r="Y83" s="721"/>
      <c r="Z83" s="721"/>
      <c r="AA83" s="721"/>
      <c r="AB83" s="721"/>
      <c r="AC83" s="721"/>
      <c r="AD83" s="721"/>
      <c r="AE83" s="721"/>
      <c r="AF83" s="721"/>
      <c r="AG83" s="721"/>
      <c r="AH83" s="721"/>
      <c r="AI83" s="721"/>
      <c r="AJ83" s="721"/>
      <c r="AK83" s="721"/>
      <c r="AL83" s="721"/>
      <c r="AM83" s="721"/>
      <c r="AN83" s="721"/>
      <c r="AO83" s="721"/>
      <c r="AP83" s="721"/>
      <c r="AQ83" s="721"/>
      <c r="AR83" s="721"/>
      <c r="AS83" s="721"/>
      <c r="AT83" s="721"/>
      <c r="AU83" s="721"/>
      <c r="AV83" s="721"/>
      <c r="AW83" s="721"/>
      <c r="AX83" s="721"/>
      <c r="AY83" s="721"/>
      <c r="AZ83" s="727"/>
      <c r="BA83" s="727"/>
      <c r="BB83" s="727"/>
      <c r="BC83" s="727"/>
      <c r="BD83" s="728"/>
      <c r="BE83" s="62"/>
      <c r="BF83" s="62"/>
      <c r="BG83" s="62"/>
      <c r="BH83" s="62"/>
      <c r="BI83" s="62"/>
      <c r="BJ83" s="62"/>
      <c r="BK83" s="62"/>
      <c r="BL83" s="62"/>
      <c r="BM83" s="62"/>
      <c r="BN83" s="62"/>
      <c r="BO83" s="62"/>
      <c r="BP83" s="62"/>
      <c r="BQ83" s="59">
        <v>77</v>
      </c>
      <c r="BR83" s="88"/>
      <c r="BS83" s="795"/>
      <c r="BT83" s="796"/>
      <c r="BU83" s="796"/>
      <c r="BV83" s="796"/>
      <c r="BW83" s="796"/>
      <c r="BX83" s="796"/>
      <c r="BY83" s="796"/>
      <c r="BZ83" s="796"/>
      <c r="CA83" s="796"/>
      <c r="CB83" s="796"/>
      <c r="CC83" s="796"/>
      <c r="CD83" s="796"/>
      <c r="CE83" s="796"/>
      <c r="CF83" s="796"/>
      <c r="CG83" s="797"/>
      <c r="CH83" s="792"/>
      <c r="CI83" s="793"/>
      <c r="CJ83" s="793"/>
      <c r="CK83" s="793"/>
      <c r="CL83" s="794"/>
      <c r="CM83" s="792"/>
      <c r="CN83" s="793"/>
      <c r="CO83" s="793"/>
      <c r="CP83" s="793"/>
      <c r="CQ83" s="794"/>
      <c r="CR83" s="792"/>
      <c r="CS83" s="793"/>
      <c r="CT83" s="793"/>
      <c r="CU83" s="793"/>
      <c r="CV83" s="794"/>
      <c r="CW83" s="792"/>
      <c r="CX83" s="793"/>
      <c r="CY83" s="793"/>
      <c r="CZ83" s="793"/>
      <c r="DA83" s="794"/>
      <c r="DB83" s="792"/>
      <c r="DC83" s="793"/>
      <c r="DD83" s="793"/>
      <c r="DE83" s="793"/>
      <c r="DF83" s="794"/>
      <c r="DG83" s="792"/>
      <c r="DH83" s="793"/>
      <c r="DI83" s="793"/>
      <c r="DJ83" s="793"/>
      <c r="DK83" s="794"/>
      <c r="DL83" s="792"/>
      <c r="DM83" s="793"/>
      <c r="DN83" s="793"/>
      <c r="DO83" s="793"/>
      <c r="DP83" s="794"/>
      <c r="DQ83" s="792"/>
      <c r="DR83" s="793"/>
      <c r="DS83" s="793"/>
      <c r="DT83" s="793"/>
      <c r="DU83" s="794"/>
      <c r="DV83" s="795"/>
      <c r="DW83" s="796"/>
      <c r="DX83" s="796"/>
      <c r="DY83" s="796"/>
      <c r="DZ83" s="798"/>
      <c r="EA83" s="54"/>
    </row>
    <row r="84" spans="1:131" s="51" customFormat="1" ht="26.25" customHeight="1" x14ac:dyDescent="0.15">
      <c r="A84" s="59">
        <v>17</v>
      </c>
      <c r="B84" s="729"/>
      <c r="C84" s="730"/>
      <c r="D84" s="730"/>
      <c r="E84" s="730"/>
      <c r="F84" s="730"/>
      <c r="G84" s="730"/>
      <c r="H84" s="730"/>
      <c r="I84" s="730"/>
      <c r="J84" s="730"/>
      <c r="K84" s="730"/>
      <c r="L84" s="730"/>
      <c r="M84" s="730"/>
      <c r="N84" s="730"/>
      <c r="O84" s="730"/>
      <c r="P84" s="731"/>
      <c r="Q84" s="720"/>
      <c r="R84" s="721"/>
      <c r="S84" s="721"/>
      <c r="T84" s="721"/>
      <c r="U84" s="721"/>
      <c r="V84" s="721"/>
      <c r="W84" s="721"/>
      <c r="X84" s="721"/>
      <c r="Y84" s="721"/>
      <c r="Z84" s="721"/>
      <c r="AA84" s="721"/>
      <c r="AB84" s="721"/>
      <c r="AC84" s="721"/>
      <c r="AD84" s="721"/>
      <c r="AE84" s="721"/>
      <c r="AF84" s="721"/>
      <c r="AG84" s="721"/>
      <c r="AH84" s="721"/>
      <c r="AI84" s="721"/>
      <c r="AJ84" s="721"/>
      <c r="AK84" s="721"/>
      <c r="AL84" s="721"/>
      <c r="AM84" s="721"/>
      <c r="AN84" s="721"/>
      <c r="AO84" s="721"/>
      <c r="AP84" s="721"/>
      <c r="AQ84" s="721"/>
      <c r="AR84" s="721"/>
      <c r="AS84" s="721"/>
      <c r="AT84" s="721"/>
      <c r="AU84" s="721"/>
      <c r="AV84" s="721"/>
      <c r="AW84" s="721"/>
      <c r="AX84" s="721"/>
      <c r="AY84" s="721"/>
      <c r="AZ84" s="727"/>
      <c r="BA84" s="727"/>
      <c r="BB84" s="727"/>
      <c r="BC84" s="727"/>
      <c r="BD84" s="728"/>
      <c r="BE84" s="62"/>
      <c r="BF84" s="62"/>
      <c r="BG84" s="62"/>
      <c r="BH84" s="62"/>
      <c r="BI84" s="62"/>
      <c r="BJ84" s="62"/>
      <c r="BK84" s="62"/>
      <c r="BL84" s="62"/>
      <c r="BM84" s="62"/>
      <c r="BN84" s="62"/>
      <c r="BO84" s="62"/>
      <c r="BP84" s="62"/>
      <c r="BQ84" s="59">
        <v>78</v>
      </c>
      <c r="BR84" s="88"/>
      <c r="BS84" s="795"/>
      <c r="BT84" s="796"/>
      <c r="BU84" s="796"/>
      <c r="BV84" s="796"/>
      <c r="BW84" s="796"/>
      <c r="BX84" s="796"/>
      <c r="BY84" s="796"/>
      <c r="BZ84" s="796"/>
      <c r="CA84" s="796"/>
      <c r="CB84" s="796"/>
      <c r="CC84" s="796"/>
      <c r="CD84" s="796"/>
      <c r="CE84" s="796"/>
      <c r="CF84" s="796"/>
      <c r="CG84" s="797"/>
      <c r="CH84" s="792"/>
      <c r="CI84" s="793"/>
      <c r="CJ84" s="793"/>
      <c r="CK84" s="793"/>
      <c r="CL84" s="794"/>
      <c r="CM84" s="792"/>
      <c r="CN84" s="793"/>
      <c r="CO84" s="793"/>
      <c r="CP84" s="793"/>
      <c r="CQ84" s="794"/>
      <c r="CR84" s="792"/>
      <c r="CS84" s="793"/>
      <c r="CT84" s="793"/>
      <c r="CU84" s="793"/>
      <c r="CV84" s="794"/>
      <c r="CW84" s="792"/>
      <c r="CX84" s="793"/>
      <c r="CY84" s="793"/>
      <c r="CZ84" s="793"/>
      <c r="DA84" s="794"/>
      <c r="DB84" s="792"/>
      <c r="DC84" s="793"/>
      <c r="DD84" s="793"/>
      <c r="DE84" s="793"/>
      <c r="DF84" s="794"/>
      <c r="DG84" s="792"/>
      <c r="DH84" s="793"/>
      <c r="DI84" s="793"/>
      <c r="DJ84" s="793"/>
      <c r="DK84" s="794"/>
      <c r="DL84" s="792"/>
      <c r="DM84" s="793"/>
      <c r="DN84" s="793"/>
      <c r="DO84" s="793"/>
      <c r="DP84" s="794"/>
      <c r="DQ84" s="792"/>
      <c r="DR84" s="793"/>
      <c r="DS84" s="793"/>
      <c r="DT84" s="793"/>
      <c r="DU84" s="794"/>
      <c r="DV84" s="795"/>
      <c r="DW84" s="796"/>
      <c r="DX84" s="796"/>
      <c r="DY84" s="796"/>
      <c r="DZ84" s="798"/>
      <c r="EA84" s="54"/>
    </row>
    <row r="85" spans="1:131" s="51" customFormat="1" ht="26.25" customHeight="1" x14ac:dyDescent="0.15">
      <c r="A85" s="59">
        <v>18</v>
      </c>
      <c r="B85" s="729"/>
      <c r="C85" s="730"/>
      <c r="D85" s="730"/>
      <c r="E85" s="730"/>
      <c r="F85" s="730"/>
      <c r="G85" s="730"/>
      <c r="H85" s="730"/>
      <c r="I85" s="730"/>
      <c r="J85" s="730"/>
      <c r="K85" s="730"/>
      <c r="L85" s="730"/>
      <c r="M85" s="730"/>
      <c r="N85" s="730"/>
      <c r="O85" s="730"/>
      <c r="P85" s="731"/>
      <c r="Q85" s="720"/>
      <c r="R85" s="721"/>
      <c r="S85" s="721"/>
      <c r="T85" s="721"/>
      <c r="U85" s="721"/>
      <c r="V85" s="721"/>
      <c r="W85" s="721"/>
      <c r="X85" s="721"/>
      <c r="Y85" s="721"/>
      <c r="Z85" s="721"/>
      <c r="AA85" s="721"/>
      <c r="AB85" s="721"/>
      <c r="AC85" s="721"/>
      <c r="AD85" s="721"/>
      <c r="AE85" s="721"/>
      <c r="AF85" s="721"/>
      <c r="AG85" s="721"/>
      <c r="AH85" s="721"/>
      <c r="AI85" s="721"/>
      <c r="AJ85" s="721"/>
      <c r="AK85" s="721"/>
      <c r="AL85" s="721"/>
      <c r="AM85" s="721"/>
      <c r="AN85" s="721"/>
      <c r="AO85" s="721"/>
      <c r="AP85" s="721"/>
      <c r="AQ85" s="721"/>
      <c r="AR85" s="721"/>
      <c r="AS85" s="721"/>
      <c r="AT85" s="721"/>
      <c r="AU85" s="721"/>
      <c r="AV85" s="721"/>
      <c r="AW85" s="721"/>
      <c r="AX85" s="721"/>
      <c r="AY85" s="721"/>
      <c r="AZ85" s="727"/>
      <c r="BA85" s="727"/>
      <c r="BB85" s="727"/>
      <c r="BC85" s="727"/>
      <c r="BD85" s="728"/>
      <c r="BE85" s="62"/>
      <c r="BF85" s="62"/>
      <c r="BG85" s="62"/>
      <c r="BH85" s="62"/>
      <c r="BI85" s="62"/>
      <c r="BJ85" s="62"/>
      <c r="BK85" s="62"/>
      <c r="BL85" s="62"/>
      <c r="BM85" s="62"/>
      <c r="BN85" s="62"/>
      <c r="BO85" s="62"/>
      <c r="BP85" s="62"/>
      <c r="BQ85" s="59">
        <v>79</v>
      </c>
      <c r="BR85" s="88"/>
      <c r="BS85" s="795"/>
      <c r="BT85" s="796"/>
      <c r="BU85" s="796"/>
      <c r="BV85" s="796"/>
      <c r="BW85" s="796"/>
      <c r="BX85" s="796"/>
      <c r="BY85" s="796"/>
      <c r="BZ85" s="796"/>
      <c r="CA85" s="796"/>
      <c r="CB85" s="796"/>
      <c r="CC85" s="796"/>
      <c r="CD85" s="796"/>
      <c r="CE85" s="796"/>
      <c r="CF85" s="796"/>
      <c r="CG85" s="797"/>
      <c r="CH85" s="792"/>
      <c r="CI85" s="793"/>
      <c r="CJ85" s="793"/>
      <c r="CK85" s="793"/>
      <c r="CL85" s="794"/>
      <c r="CM85" s="792"/>
      <c r="CN85" s="793"/>
      <c r="CO85" s="793"/>
      <c r="CP85" s="793"/>
      <c r="CQ85" s="794"/>
      <c r="CR85" s="792"/>
      <c r="CS85" s="793"/>
      <c r="CT85" s="793"/>
      <c r="CU85" s="793"/>
      <c r="CV85" s="794"/>
      <c r="CW85" s="792"/>
      <c r="CX85" s="793"/>
      <c r="CY85" s="793"/>
      <c r="CZ85" s="793"/>
      <c r="DA85" s="794"/>
      <c r="DB85" s="792"/>
      <c r="DC85" s="793"/>
      <c r="DD85" s="793"/>
      <c r="DE85" s="793"/>
      <c r="DF85" s="794"/>
      <c r="DG85" s="792"/>
      <c r="DH85" s="793"/>
      <c r="DI85" s="793"/>
      <c r="DJ85" s="793"/>
      <c r="DK85" s="794"/>
      <c r="DL85" s="792"/>
      <c r="DM85" s="793"/>
      <c r="DN85" s="793"/>
      <c r="DO85" s="793"/>
      <c r="DP85" s="794"/>
      <c r="DQ85" s="792"/>
      <c r="DR85" s="793"/>
      <c r="DS85" s="793"/>
      <c r="DT85" s="793"/>
      <c r="DU85" s="794"/>
      <c r="DV85" s="795"/>
      <c r="DW85" s="796"/>
      <c r="DX85" s="796"/>
      <c r="DY85" s="796"/>
      <c r="DZ85" s="798"/>
      <c r="EA85" s="54"/>
    </row>
    <row r="86" spans="1:131" s="51" customFormat="1" ht="26.25" customHeight="1" x14ac:dyDescent="0.15">
      <c r="A86" s="59">
        <v>19</v>
      </c>
      <c r="B86" s="729"/>
      <c r="C86" s="730"/>
      <c r="D86" s="730"/>
      <c r="E86" s="730"/>
      <c r="F86" s="730"/>
      <c r="G86" s="730"/>
      <c r="H86" s="730"/>
      <c r="I86" s="730"/>
      <c r="J86" s="730"/>
      <c r="K86" s="730"/>
      <c r="L86" s="730"/>
      <c r="M86" s="730"/>
      <c r="N86" s="730"/>
      <c r="O86" s="730"/>
      <c r="P86" s="731"/>
      <c r="Q86" s="720"/>
      <c r="R86" s="721"/>
      <c r="S86" s="721"/>
      <c r="T86" s="721"/>
      <c r="U86" s="721"/>
      <c r="V86" s="721"/>
      <c r="W86" s="721"/>
      <c r="X86" s="721"/>
      <c r="Y86" s="721"/>
      <c r="Z86" s="721"/>
      <c r="AA86" s="721"/>
      <c r="AB86" s="721"/>
      <c r="AC86" s="721"/>
      <c r="AD86" s="721"/>
      <c r="AE86" s="721"/>
      <c r="AF86" s="721"/>
      <c r="AG86" s="721"/>
      <c r="AH86" s="721"/>
      <c r="AI86" s="721"/>
      <c r="AJ86" s="721"/>
      <c r="AK86" s="721"/>
      <c r="AL86" s="721"/>
      <c r="AM86" s="721"/>
      <c r="AN86" s="721"/>
      <c r="AO86" s="721"/>
      <c r="AP86" s="721"/>
      <c r="AQ86" s="721"/>
      <c r="AR86" s="721"/>
      <c r="AS86" s="721"/>
      <c r="AT86" s="721"/>
      <c r="AU86" s="721"/>
      <c r="AV86" s="721"/>
      <c r="AW86" s="721"/>
      <c r="AX86" s="721"/>
      <c r="AY86" s="721"/>
      <c r="AZ86" s="727"/>
      <c r="BA86" s="727"/>
      <c r="BB86" s="727"/>
      <c r="BC86" s="727"/>
      <c r="BD86" s="728"/>
      <c r="BE86" s="62"/>
      <c r="BF86" s="62"/>
      <c r="BG86" s="62"/>
      <c r="BH86" s="62"/>
      <c r="BI86" s="62"/>
      <c r="BJ86" s="62"/>
      <c r="BK86" s="62"/>
      <c r="BL86" s="62"/>
      <c r="BM86" s="62"/>
      <c r="BN86" s="62"/>
      <c r="BO86" s="62"/>
      <c r="BP86" s="62"/>
      <c r="BQ86" s="59">
        <v>80</v>
      </c>
      <c r="BR86" s="88"/>
      <c r="BS86" s="795"/>
      <c r="BT86" s="796"/>
      <c r="BU86" s="796"/>
      <c r="BV86" s="796"/>
      <c r="BW86" s="796"/>
      <c r="BX86" s="796"/>
      <c r="BY86" s="796"/>
      <c r="BZ86" s="796"/>
      <c r="CA86" s="796"/>
      <c r="CB86" s="796"/>
      <c r="CC86" s="796"/>
      <c r="CD86" s="796"/>
      <c r="CE86" s="796"/>
      <c r="CF86" s="796"/>
      <c r="CG86" s="797"/>
      <c r="CH86" s="792"/>
      <c r="CI86" s="793"/>
      <c r="CJ86" s="793"/>
      <c r="CK86" s="793"/>
      <c r="CL86" s="794"/>
      <c r="CM86" s="792"/>
      <c r="CN86" s="793"/>
      <c r="CO86" s="793"/>
      <c r="CP86" s="793"/>
      <c r="CQ86" s="794"/>
      <c r="CR86" s="792"/>
      <c r="CS86" s="793"/>
      <c r="CT86" s="793"/>
      <c r="CU86" s="793"/>
      <c r="CV86" s="794"/>
      <c r="CW86" s="792"/>
      <c r="CX86" s="793"/>
      <c r="CY86" s="793"/>
      <c r="CZ86" s="793"/>
      <c r="DA86" s="794"/>
      <c r="DB86" s="792"/>
      <c r="DC86" s="793"/>
      <c r="DD86" s="793"/>
      <c r="DE86" s="793"/>
      <c r="DF86" s="794"/>
      <c r="DG86" s="792"/>
      <c r="DH86" s="793"/>
      <c r="DI86" s="793"/>
      <c r="DJ86" s="793"/>
      <c r="DK86" s="794"/>
      <c r="DL86" s="792"/>
      <c r="DM86" s="793"/>
      <c r="DN86" s="793"/>
      <c r="DO86" s="793"/>
      <c r="DP86" s="794"/>
      <c r="DQ86" s="792"/>
      <c r="DR86" s="793"/>
      <c r="DS86" s="793"/>
      <c r="DT86" s="793"/>
      <c r="DU86" s="794"/>
      <c r="DV86" s="795"/>
      <c r="DW86" s="796"/>
      <c r="DX86" s="796"/>
      <c r="DY86" s="796"/>
      <c r="DZ86" s="798"/>
      <c r="EA86" s="54"/>
    </row>
    <row r="87" spans="1:131" s="51" customFormat="1" ht="26.25" customHeight="1" x14ac:dyDescent="0.15">
      <c r="A87" s="64">
        <v>20</v>
      </c>
      <c r="B87" s="799"/>
      <c r="C87" s="800"/>
      <c r="D87" s="800"/>
      <c r="E87" s="800"/>
      <c r="F87" s="800"/>
      <c r="G87" s="800"/>
      <c r="H87" s="800"/>
      <c r="I87" s="800"/>
      <c r="J87" s="800"/>
      <c r="K87" s="800"/>
      <c r="L87" s="800"/>
      <c r="M87" s="800"/>
      <c r="N87" s="800"/>
      <c r="O87" s="800"/>
      <c r="P87" s="801"/>
      <c r="Q87" s="802"/>
      <c r="R87" s="803"/>
      <c r="S87" s="803"/>
      <c r="T87" s="803"/>
      <c r="U87" s="803"/>
      <c r="V87" s="803"/>
      <c r="W87" s="803"/>
      <c r="X87" s="803"/>
      <c r="Y87" s="803"/>
      <c r="Z87" s="803"/>
      <c r="AA87" s="803"/>
      <c r="AB87" s="803"/>
      <c r="AC87" s="803"/>
      <c r="AD87" s="803"/>
      <c r="AE87" s="803"/>
      <c r="AF87" s="803"/>
      <c r="AG87" s="803"/>
      <c r="AH87" s="803"/>
      <c r="AI87" s="803"/>
      <c r="AJ87" s="803"/>
      <c r="AK87" s="803"/>
      <c r="AL87" s="803"/>
      <c r="AM87" s="803"/>
      <c r="AN87" s="803"/>
      <c r="AO87" s="803"/>
      <c r="AP87" s="803"/>
      <c r="AQ87" s="803"/>
      <c r="AR87" s="803"/>
      <c r="AS87" s="803"/>
      <c r="AT87" s="803"/>
      <c r="AU87" s="803"/>
      <c r="AV87" s="803"/>
      <c r="AW87" s="803"/>
      <c r="AX87" s="803"/>
      <c r="AY87" s="803"/>
      <c r="AZ87" s="804"/>
      <c r="BA87" s="804"/>
      <c r="BB87" s="804"/>
      <c r="BC87" s="804"/>
      <c r="BD87" s="805"/>
      <c r="BE87" s="62"/>
      <c r="BF87" s="62"/>
      <c r="BG87" s="62"/>
      <c r="BH87" s="62"/>
      <c r="BI87" s="62"/>
      <c r="BJ87" s="62"/>
      <c r="BK87" s="62"/>
      <c r="BL87" s="62"/>
      <c r="BM87" s="62"/>
      <c r="BN87" s="62"/>
      <c r="BO87" s="62"/>
      <c r="BP87" s="62"/>
      <c r="BQ87" s="59">
        <v>81</v>
      </c>
      <c r="BR87" s="88"/>
      <c r="BS87" s="795"/>
      <c r="BT87" s="796"/>
      <c r="BU87" s="796"/>
      <c r="BV87" s="796"/>
      <c r="BW87" s="796"/>
      <c r="BX87" s="796"/>
      <c r="BY87" s="796"/>
      <c r="BZ87" s="796"/>
      <c r="CA87" s="796"/>
      <c r="CB87" s="796"/>
      <c r="CC87" s="796"/>
      <c r="CD87" s="796"/>
      <c r="CE87" s="796"/>
      <c r="CF87" s="796"/>
      <c r="CG87" s="797"/>
      <c r="CH87" s="792"/>
      <c r="CI87" s="793"/>
      <c r="CJ87" s="793"/>
      <c r="CK87" s="793"/>
      <c r="CL87" s="794"/>
      <c r="CM87" s="792"/>
      <c r="CN87" s="793"/>
      <c r="CO87" s="793"/>
      <c r="CP87" s="793"/>
      <c r="CQ87" s="794"/>
      <c r="CR87" s="792"/>
      <c r="CS87" s="793"/>
      <c r="CT87" s="793"/>
      <c r="CU87" s="793"/>
      <c r="CV87" s="794"/>
      <c r="CW87" s="792"/>
      <c r="CX87" s="793"/>
      <c r="CY87" s="793"/>
      <c r="CZ87" s="793"/>
      <c r="DA87" s="794"/>
      <c r="DB87" s="792"/>
      <c r="DC87" s="793"/>
      <c r="DD87" s="793"/>
      <c r="DE87" s="793"/>
      <c r="DF87" s="794"/>
      <c r="DG87" s="792"/>
      <c r="DH87" s="793"/>
      <c r="DI87" s="793"/>
      <c r="DJ87" s="793"/>
      <c r="DK87" s="794"/>
      <c r="DL87" s="792"/>
      <c r="DM87" s="793"/>
      <c r="DN87" s="793"/>
      <c r="DO87" s="793"/>
      <c r="DP87" s="794"/>
      <c r="DQ87" s="792"/>
      <c r="DR87" s="793"/>
      <c r="DS87" s="793"/>
      <c r="DT87" s="793"/>
      <c r="DU87" s="794"/>
      <c r="DV87" s="795"/>
      <c r="DW87" s="796"/>
      <c r="DX87" s="796"/>
      <c r="DY87" s="796"/>
      <c r="DZ87" s="798"/>
      <c r="EA87" s="54"/>
    </row>
    <row r="88" spans="1:131" s="51" customFormat="1" ht="26.25" customHeight="1" x14ac:dyDescent="0.15">
      <c r="A88" s="60" t="s">
        <v>259</v>
      </c>
      <c r="B88" s="749" t="s">
        <v>463</v>
      </c>
      <c r="C88" s="750"/>
      <c r="D88" s="750"/>
      <c r="E88" s="750"/>
      <c r="F88" s="750"/>
      <c r="G88" s="750"/>
      <c r="H88" s="750"/>
      <c r="I88" s="750"/>
      <c r="J88" s="750"/>
      <c r="K88" s="750"/>
      <c r="L88" s="750"/>
      <c r="M88" s="750"/>
      <c r="N88" s="750"/>
      <c r="O88" s="750"/>
      <c r="P88" s="751"/>
      <c r="Q88" s="789"/>
      <c r="R88" s="758"/>
      <c r="S88" s="758"/>
      <c r="T88" s="758"/>
      <c r="U88" s="758"/>
      <c r="V88" s="758"/>
      <c r="W88" s="758"/>
      <c r="X88" s="758"/>
      <c r="Y88" s="758"/>
      <c r="Z88" s="758"/>
      <c r="AA88" s="758"/>
      <c r="AB88" s="758"/>
      <c r="AC88" s="758"/>
      <c r="AD88" s="758"/>
      <c r="AE88" s="758"/>
      <c r="AF88" s="753">
        <v>7259</v>
      </c>
      <c r="AG88" s="753"/>
      <c r="AH88" s="753"/>
      <c r="AI88" s="753"/>
      <c r="AJ88" s="753"/>
      <c r="AK88" s="758"/>
      <c r="AL88" s="758"/>
      <c r="AM88" s="758"/>
      <c r="AN88" s="758"/>
      <c r="AO88" s="758"/>
      <c r="AP88" s="753">
        <v>150</v>
      </c>
      <c r="AQ88" s="753"/>
      <c r="AR88" s="753"/>
      <c r="AS88" s="753"/>
      <c r="AT88" s="753"/>
      <c r="AU88" s="753">
        <v>1</v>
      </c>
      <c r="AV88" s="753"/>
      <c r="AW88" s="753"/>
      <c r="AX88" s="753"/>
      <c r="AY88" s="753"/>
      <c r="AZ88" s="759"/>
      <c r="BA88" s="759"/>
      <c r="BB88" s="759"/>
      <c r="BC88" s="759"/>
      <c r="BD88" s="760"/>
      <c r="BE88" s="62"/>
      <c r="BF88" s="62"/>
      <c r="BG88" s="62"/>
      <c r="BH88" s="62"/>
      <c r="BI88" s="62"/>
      <c r="BJ88" s="62"/>
      <c r="BK88" s="62"/>
      <c r="BL88" s="62"/>
      <c r="BM88" s="62"/>
      <c r="BN88" s="62"/>
      <c r="BO88" s="62"/>
      <c r="BP88" s="62"/>
      <c r="BQ88" s="59">
        <v>82</v>
      </c>
      <c r="BR88" s="88"/>
      <c r="BS88" s="795"/>
      <c r="BT88" s="796"/>
      <c r="BU88" s="796"/>
      <c r="BV88" s="796"/>
      <c r="BW88" s="796"/>
      <c r="BX88" s="796"/>
      <c r="BY88" s="796"/>
      <c r="BZ88" s="796"/>
      <c r="CA88" s="796"/>
      <c r="CB88" s="796"/>
      <c r="CC88" s="796"/>
      <c r="CD88" s="796"/>
      <c r="CE88" s="796"/>
      <c r="CF88" s="796"/>
      <c r="CG88" s="797"/>
      <c r="CH88" s="792"/>
      <c r="CI88" s="793"/>
      <c r="CJ88" s="793"/>
      <c r="CK88" s="793"/>
      <c r="CL88" s="794"/>
      <c r="CM88" s="792"/>
      <c r="CN88" s="793"/>
      <c r="CO88" s="793"/>
      <c r="CP88" s="793"/>
      <c r="CQ88" s="794"/>
      <c r="CR88" s="792"/>
      <c r="CS88" s="793"/>
      <c r="CT88" s="793"/>
      <c r="CU88" s="793"/>
      <c r="CV88" s="794"/>
      <c r="CW88" s="792"/>
      <c r="CX88" s="793"/>
      <c r="CY88" s="793"/>
      <c r="CZ88" s="793"/>
      <c r="DA88" s="794"/>
      <c r="DB88" s="792"/>
      <c r="DC88" s="793"/>
      <c r="DD88" s="793"/>
      <c r="DE88" s="793"/>
      <c r="DF88" s="794"/>
      <c r="DG88" s="792"/>
      <c r="DH88" s="793"/>
      <c r="DI88" s="793"/>
      <c r="DJ88" s="793"/>
      <c r="DK88" s="794"/>
      <c r="DL88" s="792"/>
      <c r="DM88" s="793"/>
      <c r="DN88" s="793"/>
      <c r="DO88" s="793"/>
      <c r="DP88" s="794"/>
      <c r="DQ88" s="792"/>
      <c r="DR88" s="793"/>
      <c r="DS88" s="793"/>
      <c r="DT88" s="793"/>
      <c r="DU88" s="794"/>
      <c r="DV88" s="795"/>
      <c r="DW88" s="796"/>
      <c r="DX88" s="796"/>
      <c r="DY88" s="796"/>
      <c r="DZ88" s="798"/>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95"/>
      <c r="BT89" s="796"/>
      <c r="BU89" s="796"/>
      <c r="BV89" s="796"/>
      <c r="BW89" s="796"/>
      <c r="BX89" s="796"/>
      <c r="BY89" s="796"/>
      <c r="BZ89" s="796"/>
      <c r="CA89" s="796"/>
      <c r="CB89" s="796"/>
      <c r="CC89" s="796"/>
      <c r="CD89" s="796"/>
      <c r="CE89" s="796"/>
      <c r="CF89" s="796"/>
      <c r="CG89" s="797"/>
      <c r="CH89" s="792"/>
      <c r="CI89" s="793"/>
      <c r="CJ89" s="793"/>
      <c r="CK89" s="793"/>
      <c r="CL89" s="794"/>
      <c r="CM89" s="792"/>
      <c r="CN89" s="793"/>
      <c r="CO89" s="793"/>
      <c r="CP89" s="793"/>
      <c r="CQ89" s="794"/>
      <c r="CR89" s="792"/>
      <c r="CS89" s="793"/>
      <c r="CT89" s="793"/>
      <c r="CU89" s="793"/>
      <c r="CV89" s="794"/>
      <c r="CW89" s="792"/>
      <c r="CX89" s="793"/>
      <c r="CY89" s="793"/>
      <c r="CZ89" s="793"/>
      <c r="DA89" s="794"/>
      <c r="DB89" s="792"/>
      <c r="DC89" s="793"/>
      <c r="DD89" s="793"/>
      <c r="DE89" s="793"/>
      <c r="DF89" s="794"/>
      <c r="DG89" s="792"/>
      <c r="DH89" s="793"/>
      <c r="DI89" s="793"/>
      <c r="DJ89" s="793"/>
      <c r="DK89" s="794"/>
      <c r="DL89" s="792"/>
      <c r="DM89" s="793"/>
      <c r="DN89" s="793"/>
      <c r="DO89" s="793"/>
      <c r="DP89" s="794"/>
      <c r="DQ89" s="792"/>
      <c r="DR89" s="793"/>
      <c r="DS89" s="793"/>
      <c r="DT89" s="793"/>
      <c r="DU89" s="794"/>
      <c r="DV89" s="795"/>
      <c r="DW89" s="796"/>
      <c r="DX89" s="796"/>
      <c r="DY89" s="796"/>
      <c r="DZ89" s="798"/>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95"/>
      <c r="BT90" s="796"/>
      <c r="BU90" s="796"/>
      <c r="BV90" s="796"/>
      <c r="BW90" s="796"/>
      <c r="BX90" s="796"/>
      <c r="BY90" s="796"/>
      <c r="BZ90" s="796"/>
      <c r="CA90" s="796"/>
      <c r="CB90" s="796"/>
      <c r="CC90" s="796"/>
      <c r="CD90" s="796"/>
      <c r="CE90" s="796"/>
      <c r="CF90" s="796"/>
      <c r="CG90" s="797"/>
      <c r="CH90" s="792"/>
      <c r="CI90" s="793"/>
      <c r="CJ90" s="793"/>
      <c r="CK90" s="793"/>
      <c r="CL90" s="794"/>
      <c r="CM90" s="792"/>
      <c r="CN90" s="793"/>
      <c r="CO90" s="793"/>
      <c r="CP90" s="793"/>
      <c r="CQ90" s="794"/>
      <c r="CR90" s="792"/>
      <c r="CS90" s="793"/>
      <c r="CT90" s="793"/>
      <c r="CU90" s="793"/>
      <c r="CV90" s="794"/>
      <c r="CW90" s="792"/>
      <c r="CX90" s="793"/>
      <c r="CY90" s="793"/>
      <c r="CZ90" s="793"/>
      <c r="DA90" s="794"/>
      <c r="DB90" s="792"/>
      <c r="DC90" s="793"/>
      <c r="DD90" s="793"/>
      <c r="DE90" s="793"/>
      <c r="DF90" s="794"/>
      <c r="DG90" s="792"/>
      <c r="DH90" s="793"/>
      <c r="DI90" s="793"/>
      <c r="DJ90" s="793"/>
      <c r="DK90" s="794"/>
      <c r="DL90" s="792"/>
      <c r="DM90" s="793"/>
      <c r="DN90" s="793"/>
      <c r="DO90" s="793"/>
      <c r="DP90" s="794"/>
      <c r="DQ90" s="792"/>
      <c r="DR90" s="793"/>
      <c r="DS90" s="793"/>
      <c r="DT90" s="793"/>
      <c r="DU90" s="794"/>
      <c r="DV90" s="795"/>
      <c r="DW90" s="796"/>
      <c r="DX90" s="796"/>
      <c r="DY90" s="796"/>
      <c r="DZ90" s="798"/>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95"/>
      <c r="BT91" s="796"/>
      <c r="BU91" s="796"/>
      <c r="BV91" s="796"/>
      <c r="BW91" s="796"/>
      <c r="BX91" s="796"/>
      <c r="BY91" s="796"/>
      <c r="BZ91" s="796"/>
      <c r="CA91" s="796"/>
      <c r="CB91" s="796"/>
      <c r="CC91" s="796"/>
      <c r="CD91" s="796"/>
      <c r="CE91" s="796"/>
      <c r="CF91" s="796"/>
      <c r="CG91" s="797"/>
      <c r="CH91" s="792"/>
      <c r="CI91" s="793"/>
      <c r="CJ91" s="793"/>
      <c r="CK91" s="793"/>
      <c r="CL91" s="794"/>
      <c r="CM91" s="792"/>
      <c r="CN91" s="793"/>
      <c r="CO91" s="793"/>
      <c r="CP91" s="793"/>
      <c r="CQ91" s="794"/>
      <c r="CR91" s="792"/>
      <c r="CS91" s="793"/>
      <c r="CT91" s="793"/>
      <c r="CU91" s="793"/>
      <c r="CV91" s="794"/>
      <c r="CW91" s="792"/>
      <c r="CX91" s="793"/>
      <c r="CY91" s="793"/>
      <c r="CZ91" s="793"/>
      <c r="DA91" s="794"/>
      <c r="DB91" s="792"/>
      <c r="DC91" s="793"/>
      <c r="DD91" s="793"/>
      <c r="DE91" s="793"/>
      <c r="DF91" s="794"/>
      <c r="DG91" s="792"/>
      <c r="DH91" s="793"/>
      <c r="DI91" s="793"/>
      <c r="DJ91" s="793"/>
      <c r="DK91" s="794"/>
      <c r="DL91" s="792"/>
      <c r="DM91" s="793"/>
      <c r="DN91" s="793"/>
      <c r="DO91" s="793"/>
      <c r="DP91" s="794"/>
      <c r="DQ91" s="792"/>
      <c r="DR91" s="793"/>
      <c r="DS91" s="793"/>
      <c r="DT91" s="793"/>
      <c r="DU91" s="794"/>
      <c r="DV91" s="795"/>
      <c r="DW91" s="796"/>
      <c r="DX91" s="796"/>
      <c r="DY91" s="796"/>
      <c r="DZ91" s="798"/>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95"/>
      <c r="BT92" s="796"/>
      <c r="BU92" s="796"/>
      <c r="BV92" s="796"/>
      <c r="BW92" s="796"/>
      <c r="BX92" s="796"/>
      <c r="BY92" s="796"/>
      <c r="BZ92" s="796"/>
      <c r="CA92" s="796"/>
      <c r="CB92" s="796"/>
      <c r="CC92" s="796"/>
      <c r="CD92" s="796"/>
      <c r="CE92" s="796"/>
      <c r="CF92" s="796"/>
      <c r="CG92" s="797"/>
      <c r="CH92" s="792"/>
      <c r="CI92" s="793"/>
      <c r="CJ92" s="793"/>
      <c r="CK92" s="793"/>
      <c r="CL92" s="794"/>
      <c r="CM92" s="792"/>
      <c r="CN92" s="793"/>
      <c r="CO92" s="793"/>
      <c r="CP92" s="793"/>
      <c r="CQ92" s="794"/>
      <c r="CR92" s="792"/>
      <c r="CS92" s="793"/>
      <c r="CT92" s="793"/>
      <c r="CU92" s="793"/>
      <c r="CV92" s="794"/>
      <c r="CW92" s="792"/>
      <c r="CX92" s="793"/>
      <c r="CY92" s="793"/>
      <c r="CZ92" s="793"/>
      <c r="DA92" s="794"/>
      <c r="DB92" s="792"/>
      <c r="DC92" s="793"/>
      <c r="DD92" s="793"/>
      <c r="DE92" s="793"/>
      <c r="DF92" s="794"/>
      <c r="DG92" s="792"/>
      <c r="DH92" s="793"/>
      <c r="DI92" s="793"/>
      <c r="DJ92" s="793"/>
      <c r="DK92" s="794"/>
      <c r="DL92" s="792"/>
      <c r="DM92" s="793"/>
      <c r="DN92" s="793"/>
      <c r="DO92" s="793"/>
      <c r="DP92" s="794"/>
      <c r="DQ92" s="792"/>
      <c r="DR92" s="793"/>
      <c r="DS92" s="793"/>
      <c r="DT92" s="793"/>
      <c r="DU92" s="794"/>
      <c r="DV92" s="795"/>
      <c r="DW92" s="796"/>
      <c r="DX92" s="796"/>
      <c r="DY92" s="796"/>
      <c r="DZ92" s="798"/>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95"/>
      <c r="BT93" s="796"/>
      <c r="BU93" s="796"/>
      <c r="BV93" s="796"/>
      <c r="BW93" s="796"/>
      <c r="BX93" s="796"/>
      <c r="BY93" s="796"/>
      <c r="BZ93" s="796"/>
      <c r="CA93" s="796"/>
      <c r="CB93" s="796"/>
      <c r="CC93" s="796"/>
      <c r="CD93" s="796"/>
      <c r="CE93" s="796"/>
      <c r="CF93" s="796"/>
      <c r="CG93" s="797"/>
      <c r="CH93" s="792"/>
      <c r="CI93" s="793"/>
      <c r="CJ93" s="793"/>
      <c r="CK93" s="793"/>
      <c r="CL93" s="794"/>
      <c r="CM93" s="792"/>
      <c r="CN93" s="793"/>
      <c r="CO93" s="793"/>
      <c r="CP93" s="793"/>
      <c r="CQ93" s="794"/>
      <c r="CR93" s="792"/>
      <c r="CS93" s="793"/>
      <c r="CT93" s="793"/>
      <c r="CU93" s="793"/>
      <c r="CV93" s="794"/>
      <c r="CW93" s="792"/>
      <c r="CX93" s="793"/>
      <c r="CY93" s="793"/>
      <c r="CZ93" s="793"/>
      <c r="DA93" s="794"/>
      <c r="DB93" s="792"/>
      <c r="DC93" s="793"/>
      <c r="DD93" s="793"/>
      <c r="DE93" s="793"/>
      <c r="DF93" s="794"/>
      <c r="DG93" s="792"/>
      <c r="DH93" s="793"/>
      <c r="DI93" s="793"/>
      <c r="DJ93" s="793"/>
      <c r="DK93" s="794"/>
      <c r="DL93" s="792"/>
      <c r="DM93" s="793"/>
      <c r="DN93" s="793"/>
      <c r="DO93" s="793"/>
      <c r="DP93" s="794"/>
      <c r="DQ93" s="792"/>
      <c r="DR93" s="793"/>
      <c r="DS93" s="793"/>
      <c r="DT93" s="793"/>
      <c r="DU93" s="794"/>
      <c r="DV93" s="795"/>
      <c r="DW93" s="796"/>
      <c r="DX93" s="796"/>
      <c r="DY93" s="796"/>
      <c r="DZ93" s="798"/>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95"/>
      <c r="BT94" s="796"/>
      <c r="BU94" s="796"/>
      <c r="BV94" s="796"/>
      <c r="BW94" s="796"/>
      <c r="BX94" s="796"/>
      <c r="BY94" s="796"/>
      <c r="BZ94" s="796"/>
      <c r="CA94" s="796"/>
      <c r="CB94" s="796"/>
      <c r="CC94" s="796"/>
      <c r="CD94" s="796"/>
      <c r="CE94" s="796"/>
      <c r="CF94" s="796"/>
      <c r="CG94" s="797"/>
      <c r="CH94" s="792"/>
      <c r="CI94" s="793"/>
      <c r="CJ94" s="793"/>
      <c r="CK94" s="793"/>
      <c r="CL94" s="794"/>
      <c r="CM94" s="792"/>
      <c r="CN94" s="793"/>
      <c r="CO94" s="793"/>
      <c r="CP94" s="793"/>
      <c r="CQ94" s="794"/>
      <c r="CR94" s="792"/>
      <c r="CS94" s="793"/>
      <c r="CT94" s="793"/>
      <c r="CU94" s="793"/>
      <c r="CV94" s="794"/>
      <c r="CW94" s="792"/>
      <c r="CX94" s="793"/>
      <c r="CY94" s="793"/>
      <c r="CZ94" s="793"/>
      <c r="DA94" s="794"/>
      <c r="DB94" s="792"/>
      <c r="DC94" s="793"/>
      <c r="DD94" s="793"/>
      <c r="DE94" s="793"/>
      <c r="DF94" s="794"/>
      <c r="DG94" s="792"/>
      <c r="DH94" s="793"/>
      <c r="DI94" s="793"/>
      <c r="DJ94" s="793"/>
      <c r="DK94" s="794"/>
      <c r="DL94" s="792"/>
      <c r="DM94" s="793"/>
      <c r="DN94" s="793"/>
      <c r="DO94" s="793"/>
      <c r="DP94" s="794"/>
      <c r="DQ94" s="792"/>
      <c r="DR94" s="793"/>
      <c r="DS94" s="793"/>
      <c r="DT94" s="793"/>
      <c r="DU94" s="794"/>
      <c r="DV94" s="795"/>
      <c r="DW94" s="796"/>
      <c r="DX94" s="796"/>
      <c r="DY94" s="796"/>
      <c r="DZ94" s="798"/>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95"/>
      <c r="BT95" s="796"/>
      <c r="BU95" s="796"/>
      <c r="BV95" s="796"/>
      <c r="BW95" s="796"/>
      <c r="BX95" s="796"/>
      <c r="BY95" s="796"/>
      <c r="BZ95" s="796"/>
      <c r="CA95" s="796"/>
      <c r="CB95" s="796"/>
      <c r="CC95" s="796"/>
      <c r="CD95" s="796"/>
      <c r="CE95" s="796"/>
      <c r="CF95" s="796"/>
      <c r="CG95" s="797"/>
      <c r="CH95" s="792"/>
      <c r="CI95" s="793"/>
      <c r="CJ95" s="793"/>
      <c r="CK95" s="793"/>
      <c r="CL95" s="794"/>
      <c r="CM95" s="792"/>
      <c r="CN95" s="793"/>
      <c r="CO95" s="793"/>
      <c r="CP95" s="793"/>
      <c r="CQ95" s="794"/>
      <c r="CR95" s="792"/>
      <c r="CS95" s="793"/>
      <c r="CT95" s="793"/>
      <c r="CU95" s="793"/>
      <c r="CV95" s="794"/>
      <c r="CW95" s="792"/>
      <c r="CX95" s="793"/>
      <c r="CY95" s="793"/>
      <c r="CZ95" s="793"/>
      <c r="DA95" s="794"/>
      <c r="DB95" s="792"/>
      <c r="DC95" s="793"/>
      <c r="DD95" s="793"/>
      <c r="DE95" s="793"/>
      <c r="DF95" s="794"/>
      <c r="DG95" s="792"/>
      <c r="DH95" s="793"/>
      <c r="DI95" s="793"/>
      <c r="DJ95" s="793"/>
      <c r="DK95" s="794"/>
      <c r="DL95" s="792"/>
      <c r="DM95" s="793"/>
      <c r="DN95" s="793"/>
      <c r="DO95" s="793"/>
      <c r="DP95" s="794"/>
      <c r="DQ95" s="792"/>
      <c r="DR95" s="793"/>
      <c r="DS95" s="793"/>
      <c r="DT95" s="793"/>
      <c r="DU95" s="794"/>
      <c r="DV95" s="795"/>
      <c r="DW95" s="796"/>
      <c r="DX95" s="796"/>
      <c r="DY95" s="796"/>
      <c r="DZ95" s="798"/>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95"/>
      <c r="BT96" s="796"/>
      <c r="BU96" s="796"/>
      <c r="BV96" s="796"/>
      <c r="BW96" s="796"/>
      <c r="BX96" s="796"/>
      <c r="BY96" s="796"/>
      <c r="BZ96" s="796"/>
      <c r="CA96" s="796"/>
      <c r="CB96" s="796"/>
      <c r="CC96" s="796"/>
      <c r="CD96" s="796"/>
      <c r="CE96" s="796"/>
      <c r="CF96" s="796"/>
      <c r="CG96" s="797"/>
      <c r="CH96" s="792"/>
      <c r="CI96" s="793"/>
      <c r="CJ96" s="793"/>
      <c r="CK96" s="793"/>
      <c r="CL96" s="794"/>
      <c r="CM96" s="792"/>
      <c r="CN96" s="793"/>
      <c r="CO96" s="793"/>
      <c r="CP96" s="793"/>
      <c r="CQ96" s="794"/>
      <c r="CR96" s="792"/>
      <c r="CS96" s="793"/>
      <c r="CT96" s="793"/>
      <c r="CU96" s="793"/>
      <c r="CV96" s="794"/>
      <c r="CW96" s="792"/>
      <c r="CX96" s="793"/>
      <c r="CY96" s="793"/>
      <c r="CZ96" s="793"/>
      <c r="DA96" s="794"/>
      <c r="DB96" s="792"/>
      <c r="DC96" s="793"/>
      <c r="DD96" s="793"/>
      <c r="DE96" s="793"/>
      <c r="DF96" s="794"/>
      <c r="DG96" s="792"/>
      <c r="DH96" s="793"/>
      <c r="DI96" s="793"/>
      <c r="DJ96" s="793"/>
      <c r="DK96" s="794"/>
      <c r="DL96" s="792"/>
      <c r="DM96" s="793"/>
      <c r="DN96" s="793"/>
      <c r="DO96" s="793"/>
      <c r="DP96" s="794"/>
      <c r="DQ96" s="792"/>
      <c r="DR96" s="793"/>
      <c r="DS96" s="793"/>
      <c r="DT96" s="793"/>
      <c r="DU96" s="794"/>
      <c r="DV96" s="795"/>
      <c r="DW96" s="796"/>
      <c r="DX96" s="796"/>
      <c r="DY96" s="796"/>
      <c r="DZ96" s="798"/>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95"/>
      <c r="BT97" s="796"/>
      <c r="BU97" s="796"/>
      <c r="BV97" s="796"/>
      <c r="BW97" s="796"/>
      <c r="BX97" s="796"/>
      <c r="BY97" s="796"/>
      <c r="BZ97" s="796"/>
      <c r="CA97" s="796"/>
      <c r="CB97" s="796"/>
      <c r="CC97" s="796"/>
      <c r="CD97" s="796"/>
      <c r="CE97" s="796"/>
      <c r="CF97" s="796"/>
      <c r="CG97" s="797"/>
      <c r="CH97" s="792"/>
      <c r="CI97" s="793"/>
      <c r="CJ97" s="793"/>
      <c r="CK97" s="793"/>
      <c r="CL97" s="794"/>
      <c r="CM97" s="792"/>
      <c r="CN97" s="793"/>
      <c r="CO97" s="793"/>
      <c r="CP97" s="793"/>
      <c r="CQ97" s="794"/>
      <c r="CR97" s="792"/>
      <c r="CS97" s="793"/>
      <c r="CT97" s="793"/>
      <c r="CU97" s="793"/>
      <c r="CV97" s="794"/>
      <c r="CW97" s="792"/>
      <c r="CX97" s="793"/>
      <c r="CY97" s="793"/>
      <c r="CZ97" s="793"/>
      <c r="DA97" s="794"/>
      <c r="DB97" s="792"/>
      <c r="DC97" s="793"/>
      <c r="DD97" s="793"/>
      <c r="DE97" s="793"/>
      <c r="DF97" s="794"/>
      <c r="DG97" s="792"/>
      <c r="DH97" s="793"/>
      <c r="DI97" s="793"/>
      <c r="DJ97" s="793"/>
      <c r="DK97" s="794"/>
      <c r="DL97" s="792"/>
      <c r="DM97" s="793"/>
      <c r="DN97" s="793"/>
      <c r="DO97" s="793"/>
      <c r="DP97" s="794"/>
      <c r="DQ97" s="792"/>
      <c r="DR97" s="793"/>
      <c r="DS97" s="793"/>
      <c r="DT97" s="793"/>
      <c r="DU97" s="794"/>
      <c r="DV97" s="795"/>
      <c r="DW97" s="796"/>
      <c r="DX97" s="796"/>
      <c r="DY97" s="796"/>
      <c r="DZ97" s="798"/>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95"/>
      <c r="BT98" s="796"/>
      <c r="BU98" s="796"/>
      <c r="BV98" s="796"/>
      <c r="BW98" s="796"/>
      <c r="BX98" s="796"/>
      <c r="BY98" s="796"/>
      <c r="BZ98" s="796"/>
      <c r="CA98" s="796"/>
      <c r="CB98" s="796"/>
      <c r="CC98" s="796"/>
      <c r="CD98" s="796"/>
      <c r="CE98" s="796"/>
      <c r="CF98" s="796"/>
      <c r="CG98" s="797"/>
      <c r="CH98" s="792"/>
      <c r="CI98" s="793"/>
      <c r="CJ98" s="793"/>
      <c r="CK98" s="793"/>
      <c r="CL98" s="794"/>
      <c r="CM98" s="792"/>
      <c r="CN98" s="793"/>
      <c r="CO98" s="793"/>
      <c r="CP98" s="793"/>
      <c r="CQ98" s="794"/>
      <c r="CR98" s="792"/>
      <c r="CS98" s="793"/>
      <c r="CT98" s="793"/>
      <c r="CU98" s="793"/>
      <c r="CV98" s="794"/>
      <c r="CW98" s="792"/>
      <c r="CX98" s="793"/>
      <c r="CY98" s="793"/>
      <c r="CZ98" s="793"/>
      <c r="DA98" s="794"/>
      <c r="DB98" s="792"/>
      <c r="DC98" s="793"/>
      <c r="DD98" s="793"/>
      <c r="DE98" s="793"/>
      <c r="DF98" s="794"/>
      <c r="DG98" s="792"/>
      <c r="DH98" s="793"/>
      <c r="DI98" s="793"/>
      <c r="DJ98" s="793"/>
      <c r="DK98" s="794"/>
      <c r="DL98" s="792"/>
      <c r="DM98" s="793"/>
      <c r="DN98" s="793"/>
      <c r="DO98" s="793"/>
      <c r="DP98" s="794"/>
      <c r="DQ98" s="792"/>
      <c r="DR98" s="793"/>
      <c r="DS98" s="793"/>
      <c r="DT98" s="793"/>
      <c r="DU98" s="794"/>
      <c r="DV98" s="795"/>
      <c r="DW98" s="796"/>
      <c r="DX98" s="796"/>
      <c r="DY98" s="796"/>
      <c r="DZ98" s="798"/>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95"/>
      <c r="BT99" s="796"/>
      <c r="BU99" s="796"/>
      <c r="BV99" s="796"/>
      <c r="BW99" s="796"/>
      <c r="BX99" s="796"/>
      <c r="BY99" s="796"/>
      <c r="BZ99" s="796"/>
      <c r="CA99" s="796"/>
      <c r="CB99" s="796"/>
      <c r="CC99" s="796"/>
      <c r="CD99" s="796"/>
      <c r="CE99" s="796"/>
      <c r="CF99" s="796"/>
      <c r="CG99" s="797"/>
      <c r="CH99" s="792"/>
      <c r="CI99" s="793"/>
      <c r="CJ99" s="793"/>
      <c r="CK99" s="793"/>
      <c r="CL99" s="794"/>
      <c r="CM99" s="792"/>
      <c r="CN99" s="793"/>
      <c r="CO99" s="793"/>
      <c r="CP99" s="793"/>
      <c r="CQ99" s="794"/>
      <c r="CR99" s="792"/>
      <c r="CS99" s="793"/>
      <c r="CT99" s="793"/>
      <c r="CU99" s="793"/>
      <c r="CV99" s="794"/>
      <c r="CW99" s="792"/>
      <c r="CX99" s="793"/>
      <c r="CY99" s="793"/>
      <c r="CZ99" s="793"/>
      <c r="DA99" s="794"/>
      <c r="DB99" s="792"/>
      <c r="DC99" s="793"/>
      <c r="DD99" s="793"/>
      <c r="DE99" s="793"/>
      <c r="DF99" s="794"/>
      <c r="DG99" s="792"/>
      <c r="DH99" s="793"/>
      <c r="DI99" s="793"/>
      <c r="DJ99" s="793"/>
      <c r="DK99" s="794"/>
      <c r="DL99" s="792"/>
      <c r="DM99" s="793"/>
      <c r="DN99" s="793"/>
      <c r="DO99" s="793"/>
      <c r="DP99" s="794"/>
      <c r="DQ99" s="792"/>
      <c r="DR99" s="793"/>
      <c r="DS99" s="793"/>
      <c r="DT99" s="793"/>
      <c r="DU99" s="794"/>
      <c r="DV99" s="795"/>
      <c r="DW99" s="796"/>
      <c r="DX99" s="796"/>
      <c r="DY99" s="796"/>
      <c r="DZ99" s="798"/>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95"/>
      <c r="BT100" s="796"/>
      <c r="BU100" s="796"/>
      <c r="BV100" s="796"/>
      <c r="BW100" s="796"/>
      <c r="BX100" s="796"/>
      <c r="BY100" s="796"/>
      <c r="BZ100" s="796"/>
      <c r="CA100" s="796"/>
      <c r="CB100" s="796"/>
      <c r="CC100" s="796"/>
      <c r="CD100" s="796"/>
      <c r="CE100" s="796"/>
      <c r="CF100" s="796"/>
      <c r="CG100" s="797"/>
      <c r="CH100" s="792"/>
      <c r="CI100" s="793"/>
      <c r="CJ100" s="793"/>
      <c r="CK100" s="793"/>
      <c r="CL100" s="794"/>
      <c r="CM100" s="792"/>
      <c r="CN100" s="793"/>
      <c r="CO100" s="793"/>
      <c r="CP100" s="793"/>
      <c r="CQ100" s="794"/>
      <c r="CR100" s="792"/>
      <c r="CS100" s="793"/>
      <c r="CT100" s="793"/>
      <c r="CU100" s="793"/>
      <c r="CV100" s="794"/>
      <c r="CW100" s="792"/>
      <c r="CX100" s="793"/>
      <c r="CY100" s="793"/>
      <c r="CZ100" s="793"/>
      <c r="DA100" s="794"/>
      <c r="DB100" s="792"/>
      <c r="DC100" s="793"/>
      <c r="DD100" s="793"/>
      <c r="DE100" s="793"/>
      <c r="DF100" s="794"/>
      <c r="DG100" s="792"/>
      <c r="DH100" s="793"/>
      <c r="DI100" s="793"/>
      <c r="DJ100" s="793"/>
      <c r="DK100" s="794"/>
      <c r="DL100" s="792"/>
      <c r="DM100" s="793"/>
      <c r="DN100" s="793"/>
      <c r="DO100" s="793"/>
      <c r="DP100" s="794"/>
      <c r="DQ100" s="792"/>
      <c r="DR100" s="793"/>
      <c r="DS100" s="793"/>
      <c r="DT100" s="793"/>
      <c r="DU100" s="794"/>
      <c r="DV100" s="795"/>
      <c r="DW100" s="796"/>
      <c r="DX100" s="796"/>
      <c r="DY100" s="796"/>
      <c r="DZ100" s="798"/>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95"/>
      <c r="BT101" s="796"/>
      <c r="BU101" s="796"/>
      <c r="BV101" s="796"/>
      <c r="BW101" s="796"/>
      <c r="BX101" s="796"/>
      <c r="BY101" s="796"/>
      <c r="BZ101" s="796"/>
      <c r="CA101" s="796"/>
      <c r="CB101" s="796"/>
      <c r="CC101" s="796"/>
      <c r="CD101" s="796"/>
      <c r="CE101" s="796"/>
      <c r="CF101" s="796"/>
      <c r="CG101" s="797"/>
      <c r="CH101" s="792"/>
      <c r="CI101" s="793"/>
      <c r="CJ101" s="793"/>
      <c r="CK101" s="793"/>
      <c r="CL101" s="794"/>
      <c r="CM101" s="792"/>
      <c r="CN101" s="793"/>
      <c r="CO101" s="793"/>
      <c r="CP101" s="793"/>
      <c r="CQ101" s="794"/>
      <c r="CR101" s="792"/>
      <c r="CS101" s="793"/>
      <c r="CT101" s="793"/>
      <c r="CU101" s="793"/>
      <c r="CV101" s="794"/>
      <c r="CW101" s="792"/>
      <c r="CX101" s="793"/>
      <c r="CY101" s="793"/>
      <c r="CZ101" s="793"/>
      <c r="DA101" s="794"/>
      <c r="DB101" s="792"/>
      <c r="DC101" s="793"/>
      <c r="DD101" s="793"/>
      <c r="DE101" s="793"/>
      <c r="DF101" s="794"/>
      <c r="DG101" s="792"/>
      <c r="DH101" s="793"/>
      <c r="DI101" s="793"/>
      <c r="DJ101" s="793"/>
      <c r="DK101" s="794"/>
      <c r="DL101" s="792"/>
      <c r="DM101" s="793"/>
      <c r="DN101" s="793"/>
      <c r="DO101" s="793"/>
      <c r="DP101" s="794"/>
      <c r="DQ101" s="792"/>
      <c r="DR101" s="793"/>
      <c r="DS101" s="793"/>
      <c r="DT101" s="793"/>
      <c r="DU101" s="794"/>
      <c r="DV101" s="795"/>
      <c r="DW101" s="796"/>
      <c r="DX101" s="796"/>
      <c r="DY101" s="796"/>
      <c r="DZ101" s="798"/>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259</v>
      </c>
      <c r="BR102" s="749" t="s">
        <v>447</v>
      </c>
      <c r="BS102" s="750"/>
      <c r="BT102" s="750"/>
      <c r="BU102" s="750"/>
      <c r="BV102" s="750"/>
      <c r="BW102" s="750"/>
      <c r="BX102" s="750"/>
      <c r="BY102" s="750"/>
      <c r="BZ102" s="750"/>
      <c r="CA102" s="750"/>
      <c r="CB102" s="750"/>
      <c r="CC102" s="750"/>
      <c r="CD102" s="750"/>
      <c r="CE102" s="750"/>
      <c r="CF102" s="750"/>
      <c r="CG102" s="751"/>
      <c r="CH102" s="806"/>
      <c r="CI102" s="807"/>
      <c r="CJ102" s="807"/>
      <c r="CK102" s="807"/>
      <c r="CL102" s="808"/>
      <c r="CM102" s="806"/>
      <c r="CN102" s="807"/>
      <c r="CO102" s="807"/>
      <c r="CP102" s="807"/>
      <c r="CQ102" s="808"/>
      <c r="CR102" s="809">
        <v>3</v>
      </c>
      <c r="CS102" s="762"/>
      <c r="CT102" s="762"/>
      <c r="CU102" s="762"/>
      <c r="CV102" s="810"/>
      <c r="CW102" s="809">
        <v>0</v>
      </c>
      <c r="CX102" s="762"/>
      <c r="CY102" s="762"/>
      <c r="CZ102" s="762"/>
      <c r="DA102" s="810"/>
      <c r="DB102" s="809">
        <v>0</v>
      </c>
      <c r="DC102" s="762"/>
      <c r="DD102" s="762"/>
      <c r="DE102" s="762"/>
      <c r="DF102" s="810"/>
      <c r="DG102" s="809">
        <v>38</v>
      </c>
      <c r="DH102" s="762"/>
      <c r="DI102" s="762"/>
      <c r="DJ102" s="762"/>
      <c r="DK102" s="810"/>
      <c r="DL102" s="809">
        <v>0</v>
      </c>
      <c r="DM102" s="762"/>
      <c r="DN102" s="762"/>
      <c r="DO102" s="762"/>
      <c r="DP102" s="810"/>
      <c r="DQ102" s="809" t="s">
        <v>207</v>
      </c>
      <c r="DR102" s="762"/>
      <c r="DS102" s="762"/>
      <c r="DT102" s="762"/>
      <c r="DU102" s="810"/>
      <c r="DV102" s="749"/>
      <c r="DW102" s="750"/>
      <c r="DX102" s="750"/>
      <c r="DY102" s="750"/>
      <c r="DZ102" s="811"/>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812" t="s">
        <v>464</v>
      </c>
      <c r="BR103" s="812"/>
      <c r="BS103" s="812"/>
      <c r="BT103" s="812"/>
      <c r="BU103" s="812"/>
      <c r="BV103" s="812"/>
      <c r="BW103" s="812"/>
      <c r="BX103" s="812"/>
      <c r="BY103" s="812"/>
      <c r="BZ103" s="812"/>
      <c r="CA103" s="812"/>
      <c r="CB103" s="812"/>
      <c r="CC103" s="812"/>
      <c r="CD103" s="812"/>
      <c r="CE103" s="812"/>
      <c r="CF103" s="812"/>
      <c r="CG103" s="812"/>
      <c r="CH103" s="812"/>
      <c r="CI103" s="812"/>
      <c r="CJ103" s="812"/>
      <c r="CK103" s="812"/>
      <c r="CL103" s="812"/>
      <c r="CM103" s="812"/>
      <c r="CN103" s="812"/>
      <c r="CO103" s="812"/>
      <c r="CP103" s="812"/>
      <c r="CQ103" s="812"/>
      <c r="CR103" s="812"/>
      <c r="CS103" s="812"/>
      <c r="CT103" s="812"/>
      <c r="CU103" s="812"/>
      <c r="CV103" s="812"/>
      <c r="CW103" s="812"/>
      <c r="CX103" s="812"/>
      <c r="CY103" s="812"/>
      <c r="CZ103" s="812"/>
      <c r="DA103" s="812"/>
      <c r="DB103" s="812"/>
      <c r="DC103" s="812"/>
      <c r="DD103" s="812"/>
      <c r="DE103" s="812"/>
      <c r="DF103" s="812"/>
      <c r="DG103" s="812"/>
      <c r="DH103" s="812"/>
      <c r="DI103" s="812"/>
      <c r="DJ103" s="812"/>
      <c r="DK103" s="812"/>
      <c r="DL103" s="812"/>
      <c r="DM103" s="812"/>
      <c r="DN103" s="812"/>
      <c r="DO103" s="812"/>
      <c r="DP103" s="812"/>
      <c r="DQ103" s="812"/>
      <c r="DR103" s="812"/>
      <c r="DS103" s="812"/>
      <c r="DT103" s="812"/>
      <c r="DU103" s="812"/>
      <c r="DV103" s="812"/>
      <c r="DW103" s="812"/>
      <c r="DX103" s="812"/>
      <c r="DY103" s="812"/>
      <c r="DZ103" s="812"/>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813" t="s">
        <v>465</v>
      </c>
      <c r="BR104" s="813"/>
      <c r="BS104" s="813"/>
      <c r="BT104" s="813"/>
      <c r="BU104" s="813"/>
      <c r="BV104" s="813"/>
      <c r="BW104" s="813"/>
      <c r="BX104" s="813"/>
      <c r="BY104" s="813"/>
      <c r="BZ104" s="813"/>
      <c r="CA104" s="813"/>
      <c r="CB104" s="813"/>
      <c r="CC104" s="813"/>
      <c r="CD104" s="813"/>
      <c r="CE104" s="813"/>
      <c r="CF104" s="813"/>
      <c r="CG104" s="813"/>
      <c r="CH104" s="813"/>
      <c r="CI104" s="813"/>
      <c r="CJ104" s="813"/>
      <c r="CK104" s="813"/>
      <c r="CL104" s="813"/>
      <c r="CM104" s="813"/>
      <c r="CN104" s="813"/>
      <c r="CO104" s="813"/>
      <c r="CP104" s="813"/>
      <c r="CQ104" s="813"/>
      <c r="CR104" s="813"/>
      <c r="CS104" s="813"/>
      <c r="CT104" s="813"/>
      <c r="CU104" s="813"/>
      <c r="CV104" s="813"/>
      <c r="CW104" s="813"/>
      <c r="CX104" s="813"/>
      <c r="CY104" s="813"/>
      <c r="CZ104" s="813"/>
      <c r="DA104" s="813"/>
      <c r="DB104" s="813"/>
      <c r="DC104" s="813"/>
      <c r="DD104" s="813"/>
      <c r="DE104" s="813"/>
      <c r="DF104" s="813"/>
      <c r="DG104" s="813"/>
      <c r="DH104" s="813"/>
      <c r="DI104" s="813"/>
      <c r="DJ104" s="813"/>
      <c r="DK104" s="813"/>
      <c r="DL104" s="813"/>
      <c r="DM104" s="813"/>
      <c r="DN104" s="813"/>
      <c r="DO104" s="813"/>
      <c r="DP104" s="813"/>
      <c r="DQ104" s="813"/>
      <c r="DR104" s="813"/>
      <c r="DS104" s="813"/>
      <c r="DT104" s="813"/>
      <c r="DU104" s="813"/>
      <c r="DV104" s="813"/>
      <c r="DW104" s="813"/>
      <c r="DX104" s="813"/>
      <c r="DY104" s="813"/>
      <c r="DZ104" s="813"/>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466</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288</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814" t="s">
        <v>467</v>
      </c>
      <c r="B108" s="815"/>
      <c r="C108" s="815"/>
      <c r="D108" s="815"/>
      <c r="E108" s="815"/>
      <c r="F108" s="815"/>
      <c r="G108" s="815"/>
      <c r="H108" s="815"/>
      <c r="I108" s="815"/>
      <c r="J108" s="815"/>
      <c r="K108" s="815"/>
      <c r="L108" s="815"/>
      <c r="M108" s="815"/>
      <c r="N108" s="815"/>
      <c r="O108" s="815"/>
      <c r="P108" s="815"/>
      <c r="Q108" s="815"/>
      <c r="R108" s="815"/>
      <c r="S108" s="815"/>
      <c r="T108" s="815"/>
      <c r="U108" s="815"/>
      <c r="V108" s="815"/>
      <c r="W108" s="815"/>
      <c r="X108" s="815"/>
      <c r="Y108" s="815"/>
      <c r="Z108" s="815"/>
      <c r="AA108" s="815"/>
      <c r="AB108" s="815"/>
      <c r="AC108" s="815"/>
      <c r="AD108" s="815"/>
      <c r="AE108" s="815"/>
      <c r="AF108" s="815"/>
      <c r="AG108" s="815"/>
      <c r="AH108" s="815"/>
      <c r="AI108" s="815"/>
      <c r="AJ108" s="815"/>
      <c r="AK108" s="815"/>
      <c r="AL108" s="815"/>
      <c r="AM108" s="815"/>
      <c r="AN108" s="815"/>
      <c r="AO108" s="815"/>
      <c r="AP108" s="815"/>
      <c r="AQ108" s="815"/>
      <c r="AR108" s="815"/>
      <c r="AS108" s="815"/>
      <c r="AT108" s="816"/>
      <c r="AU108" s="814" t="s">
        <v>208</v>
      </c>
      <c r="AV108" s="815"/>
      <c r="AW108" s="815"/>
      <c r="AX108" s="815"/>
      <c r="AY108" s="815"/>
      <c r="AZ108" s="815"/>
      <c r="BA108" s="815"/>
      <c r="BB108" s="815"/>
      <c r="BC108" s="815"/>
      <c r="BD108" s="815"/>
      <c r="BE108" s="815"/>
      <c r="BF108" s="815"/>
      <c r="BG108" s="815"/>
      <c r="BH108" s="815"/>
      <c r="BI108" s="815"/>
      <c r="BJ108" s="815"/>
      <c r="BK108" s="815"/>
      <c r="BL108" s="815"/>
      <c r="BM108" s="815"/>
      <c r="BN108" s="815"/>
      <c r="BO108" s="815"/>
      <c r="BP108" s="815"/>
      <c r="BQ108" s="815"/>
      <c r="BR108" s="815"/>
      <c r="BS108" s="815"/>
      <c r="BT108" s="815"/>
      <c r="BU108" s="815"/>
      <c r="BV108" s="815"/>
      <c r="BW108" s="815"/>
      <c r="BX108" s="815"/>
      <c r="BY108" s="815"/>
      <c r="BZ108" s="815"/>
      <c r="CA108" s="815"/>
      <c r="CB108" s="815"/>
      <c r="CC108" s="815"/>
      <c r="CD108" s="815"/>
      <c r="CE108" s="815"/>
      <c r="CF108" s="815"/>
      <c r="CG108" s="815"/>
      <c r="CH108" s="815"/>
      <c r="CI108" s="815"/>
      <c r="CJ108" s="815"/>
      <c r="CK108" s="815"/>
      <c r="CL108" s="815"/>
      <c r="CM108" s="815"/>
      <c r="CN108" s="815"/>
      <c r="CO108" s="815"/>
      <c r="CP108" s="815"/>
      <c r="CQ108" s="815"/>
      <c r="CR108" s="815"/>
      <c r="CS108" s="815"/>
      <c r="CT108" s="815"/>
      <c r="CU108" s="815"/>
      <c r="CV108" s="815"/>
      <c r="CW108" s="815"/>
      <c r="CX108" s="815"/>
      <c r="CY108" s="815"/>
      <c r="CZ108" s="815"/>
      <c r="DA108" s="815"/>
      <c r="DB108" s="815"/>
      <c r="DC108" s="815"/>
      <c r="DD108" s="815"/>
      <c r="DE108" s="815"/>
      <c r="DF108" s="815"/>
      <c r="DG108" s="815"/>
      <c r="DH108" s="815"/>
      <c r="DI108" s="815"/>
      <c r="DJ108" s="815"/>
      <c r="DK108" s="815"/>
      <c r="DL108" s="815"/>
      <c r="DM108" s="815"/>
      <c r="DN108" s="815"/>
      <c r="DO108" s="815"/>
      <c r="DP108" s="815"/>
      <c r="DQ108" s="815"/>
      <c r="DR108" s="815"/>
      <c r="DS108" s="815"/>
      <c r="DT108" s="815"/>
      <c r="DU108" s="815"/>
      <c r="DV108" s="815"/>
      <c r="DW108" s="815"/>
      <c r="DX108" s="815"/>
      <c r="DY108" s="815"/>
      <c r="DZ108" s="816"/>
    </row>
    <row r="109" spans="1:131" s="54" customFormat="1" ht="26.25" customHeight="1" x14ac:dyDescent="0.15">
      <c r="A109" s="817" t="s">
        <v>468</v>
      </c>
      <c r="B109" s="818"/>
      <c r="C109" s="818"/>
      <c r="D109" s="818"/>
      <c r="E109" s="818"/>
      <c r="F109" s="818"/>
      <c r="G109" s="818"/>
      <c r="H109" s="818"/>
      <c r="I109" s="818"/>
      <c r="J109" s="818"/>
      <c r="K109" s="818"/>
      <c r="L109" s="818"/>
      <c r="M109" s="818"/>
      <c r="N109" s="818"/>
      <c r="O109" s="818"/>
      <c r="P109" s="818"/>
      <c r="Q109" s="818"/>
      <c r="R109" s="818"/>
      <c r="S109" s="818"/>
      <c r="T109" s="818"/>
      <c r="U109" s="818"/>
      <c r="V109" s="818"/>
      <c r="W109" s="818"/>
      <c r="X109" s="818"/>
      <c r="Y109" s="818"/>
      <c r="Z109" s="819"/>
      <c r="AA109" s="820" t="s">
        <v>264</v>
      </c>
      <c r="AB109" s="818"/>
      <c r="AC109" s="818"/>
      <c r="AD109" s="818"/>
      <c r="AE109" s="819"/>
      <c r="AF109" s="820" t="s">
        <v>398</v>
      </c>
      <c r="AG109" s="818"/>
      <c r="AH109" s="818"/>
      <c r="AI109" s="818"/>
      <c r="AJ109" s="819"/>
      <c r="AK109" s="820" t="s">
        <v>165</v>
      </c>
      <c r="AL109" s="818"/>
      <c r="AM109" s="818"/>
      <c r="AN109" s="818"/>
      <c r="AO109" s="819"/>
      <c r="AP109" s="820" t="s">
        <v>469</v>
      </c>
      <c r="AQ109" s="818"/>
      <c r="AR109" s="818"/>
      <c r="AS109" s="818"/>
      <c r="AT109" s="821"/>
      <c r="AU109" s="817" t="s">
        <v>468</v>
      </c>
      <c r="AV109" s="818"/>
      <c r="AW109" s="818"/>
      <c r="AX109" s="818"/>
      <c r="AY109" s="818"/>
      <c r="AZ109" s="818"/>
      <c r="BA109" s="818"/>
      <c r="BB109" s="818"/>
      <c r="BC109" s="818"/>
      <c r="BD109" s="818"/>
      <c r="BE109" s="818"/>
      <c r="BF109" s="818"/>
      <c r="BG109" s="818"/>
      <c r="BH109" s="818"/>
      <c r="BI109" s="818"/>
      <c r="BJ109" s="818"/>
      <c r="BK109" s="818"/>
      <c r="BL109" s="818"/>
      <c r="BM109" s="818"/>
      <c r="BN109" s="818"/>
      <c r="BO109" s="818"/>
      <c r="BP109" s="819"/>
      <c r="BQ109" s="820" t="s">
        <v>264</v>
      </c>
      <c r="BR109" s="818"/>
      <c r="BS109" s="818"/>
      <c r="BT109" s="818"/>
      <c r="BU109" s="819"/>
      <c r="BV109" s="820" t="s">
        <v>398</v>
      </c>
      <c r="BW109" s="818"/>
      <c r="BX109" s="818"/>
      <c r="BY109" s="818"/>
      <c r="BZ109" s="819"/>
      <c r="CA109" s="820" t="s">
        <v>165</v>
      </c>
      <c r="CB109" s="818"/>
      <c r="CC109" s="818"/>
      <c r="CD109" s="818"/>
      <c r="CE109" s="819"/>
      <c r="CF109" s="822" t="s">
        <v>469</v>
      </c>
      <c r="CG109" s="822"/>
      <c r="CH109" s="822"/>
      <c r="CI109" s="822"/>
      <c r="CJ109" s="822"/>
      <c r="CK109" s="820" t="s">
        <v>92</v>
      </c>
      <c r="CL109" s="818"/>
      <c r="CM109" s="818"/>
      <c r="CN109" s="818"/>
      <c r="CO109" s="818"/>
      <c r="CP109" s="818"/>
      <c r="CQ109" s="818"/>
      <c r="CR109" s="818"/>
      <c r="CS109" s="818"/>
      <c r="CT109" s="818"/>
      <c r="CU109" s="818"/>
      <c r="CV109" s="818"/>
      <c r="CW109" s="818"/>
      <c r="CX109" s="818"/>
      <c r="CY109" s="818"/>
      <c r="CZ109" s="818"/>
      <c r="DA109" s="818"/>
      <c r="DB109" s="818"/>
      <c r="DC109" s="818"/>
      <c r="DD109" s="818"/>
      <c r="DE109" s="818"/>
      <c r="DF109" s="819"/>
      <c r="DG109" s="820" t="s">
        <v>264</v>
      </c>
      <c r="DH109" s="818"/>
      <c r="DI109" s="818"/>
      <c r="DJ109" s="818"/>
      <c r="DK109" s="819"/>
      <c r="DL109" s="820" t="s">
        <v>398</v>
      </c>
      <c r="DM109" s="818"/>
      <c r="DN109" s="818"/>
      <c r="DO109" s="818"/>
      <c r="DP109" s="819"/>
      <c r="DQ109" s="820" t="s">
        <v>165</v>
      </c>
      <c r="DR109" s="818"/>
      <c r="DS109" s="818"/>
      <c r="DT109" s="818"/>
      <c r="DU109" s="819"/>
      <c r="DV109" s="820" t="s">
        <v>469</v>
      </c>
      <c r="DW109" s="818"/>
      <c r="DX109" s="818"/>
      <c r="DY109" s="818"/>
      <c r="DZ109" s="821"/>
    </row>
    <row r="110" spans="1:131" s="54" customFormat="1" ht="26.25" customHeight="1" x14ac:dyDescent="0.15">
      <c r="A110" s="823" t="s">
        <v>335</v>
      </c>
      <c r="B110" s="824"/>
      <c r="C110" s="824"/>
      <c r="D110" s="824"/>
      <c r="E110" s="824"/>
      <c r="F110" s="824"/>
      <c r="G110" s="824"/>
      <c r="H110" s="824"/>
      <c r="I110" s="824"/>
      <c r="J110" s="824"/>
      <c r="K110" s="824"/>
      <c r="L110" s="824"/>
      <c r="M110" s="824"/>
      <c r="N110" s="824"/>
      <c r="O110" s="824"/>
      <c r="P110" s="824"/>
      <c r="Q110" s="824"/>
      <c r="R110" s="824"/>
      <c r="S110" s="824"/>
      <c r="T110" s="824"/>
      <c r="U110" s="824"/>
      <c r="V110" s="824"/>
      <c r="W110" s="824"/>
      <c r="X110" s="824"/>
      <c r="Y110" s="824"/>
      <c r="Z110" s="825"/>
      <c r="AA110" s="826">
        <v>1503543</v>
      </c>
      <c r="AB110" s="827"/>
      <c r="AC110" s="827"/>
      <c r="AD110" s="827"/>
      <c r="AE110" s="828"/>
      <c r="AF110" s="829">
        <v>1578412</v>
      </c>
      <c r="AG110" s="827"/>
      <c r="AH110" s="827"/>
      <c r="AI110" s="827"/>
      <c r="AJ110" s="828"/>
      <c r="AK110" s="829">
        <v>1535935</v>
      </c>
      <c r="AL110" s="827"/>
      <c r="AM110" s="827"/>
      <c r="AN110" s="827"/>
      <c r="AO110" s="828"/>
      <c r="AP110" s="830">
        <v>21.8</v>
      </c>
      <c r="AQ110" s="831"/>
      <c r="AR110" s="831"/>
      <c r="AS110" s="831"/>
      <c r="AT110" s="832"/>
      <c r="AU110" s="1013" t="s">
        <v>121</v>
      </c>
      <c r="AV110" s="1014"/>
      <c r="AW110" s="1014"/>
      <c r="AX110" s="1014"/>
      <c r="AY110" s="1014"/>
      <c r="AZ110" s="833" t="s">
        <v>18</v>
      </c>
      <c r="BA110" s="824"/>
      <c r="BB110" s="824"/>
      <c r="BC110" s="824"/>
      <c r="BD110" s="824"/>
      <c r="BE110" s="824"/>
      <c r="BF110" s="824"/>
      <c r="BG110" s="824"/>
      <c r="BH110" s="824"/>
      <c r="BI110" s="824"/>
      <c r="BJ110" s="824"/>
      <c r="BK110" s="824"/>
      <c r="BL110" s="824"/>
      <c r="BM110" s="824"/>
      <c r="BN110" s="824"/>
      <c r="BO110" s="824"/>
      <c r="BP110" s="825"/>
      <c r="BQ110" s="834">
        <v>16059141</v>
      </c>
      <c r="BR110" s="835"/>
      <c r="BS110" s="835"/>
      <c r="BT110" s="835"/>
      <c r="BU110" s="835"/>
      <c r="BV110" s="835">
        <v>15990944</v>
      </c>
      <c r="BW110" s="835"/>
      <c r="BX110" s="835"/>
      <c r="BY110" s="835"/>
      <c r="BZ110" s="835"/>
      <c r="CA110" s="835">
        <v>15374950</v>
      </c>
      <c r="CB110" s="835"/>
      <c r="CC110" s="835"/>
      <c r="CD110" s="835"/>
      <c r="CE110" s="835"/>
      <c r="CF110" s="836">
        <v>217.9</v>
      </c>
      <c r="CG110" s="837"/>
      <c r="CH110" s="837"/>
      <c r="CI110" s="837"/>
      <c r="CJ110" s="837"/>
      <c r="CK110" s="1019" t="s">
        <v>167</v>
      </c>
      <c r="CL110" s="1020"/>
      <c r="CM110" s="838" t="s">
        <v>471</v>
      </c>
      <c r="CN110" s="839"/>
      <c r="CO110" s="839"/>
      <c r="CP110" s="839"/>
      <c r="CQ110" s="839"/>
      <c r="CR110" s="839"/>
      <c r="CS110" s="839"/>
      <c r="CT110" s="839"/>
      <c r="CU110" s="839"/>
      <c r="CV110" s="839"/>
      <c r="CW110" s="839"/>
      <c r="CX110" s="839"/>
      <c r="CY110" s="839"/>
      <c r="CZ110" s="839"/>
      <c r="DA110" s="839"/>
      <c r="DB110" s="839"/>
      <c r="DC110" s="839"/>
      <c r="DD110" s="839"/>
      <c r="DE110" s="839"/>
      <c r="DF110" s="840"/>
      <c r="DG110" s="834" t="s">
        <v>207</v>
      </c>
      <c r="DH110" s="835"/>
      <c r="DI110" s="835"/>
      <c r="DJ110" s="835"/>
      <c r="DK110" s="835"/>
      <c r="DL110" s="835" t="s">
        <v>207</v>
      </c>
      <c r="DM110" s="835"/>
      <c r="DN110" s="835"/>
      <c r="DO110" s="835"/>
      <c r="DP110" s="835"/>
      <c r="DQ110" s="835" t="s">
        <v>207</v>
      </c>
      <c r="DR110" s="835"/>
      <c r="DS110" s="835"/>
      <c r="DT110" s="835"/>
      <c r="DU110" s="835"/>
      <c r="DV110" s="841" t="s">
        <v>207</v>
      </c>
      <c r="DW110" s="841"/>
      <c r="DX110" s="841"/>
      <c r="DY110" s="841"/>
      <c r="DZ110" s="842"/>
    </row>
    <row r="111" spans="1:131" s="54" customFormat="1" ht="26.25" customHeight="1" x14ac:dyDescent="0.15">
      <c r="A111" s="843" t="s">
        <v>453</v>
      </c>
      <c r="B111" s="844"/>
      <c r="C111" s="844"/>
      <c r="D111" s="844"/>
      <c r="E111" s="844"/>
      <c r="F111" s="844"/>
      <c r="G111" s="844"/>
      <c r="H111" s="844"/>
      <c r="I111" s="844"/>
      <c r="J111" s="844"/>
      <c r="K111" s="844"/>
      <c r="L111" s="844"/>
      <c r="M111" s="844"/>
      <c r="N111" s="844"/>
      <c r="O111" s="844"/>
      <c r="P111" s="844"/>
      <c r="Q111" s="844"/>
      <c r="R111" s="844"/>
      <c r="S111" s="844"/>
      <c r="T111" s="844"/>
      <c r="U111" s="844"/>
      <c r="V111" s="844"/>
      <c r="W111" s="844"/>
      <c r="X111" s="844"/>
      <c r="Y111" s="844"/>
      <c r="Z111" s="845"/>
      <c r="AA111" s="846" t="s">
        <v>207</v>
      </c>
      <c r="AB111" s="847"/>
      <c r="AC111" s="847"/>
      <c r="AD111" s="847"/>
      <c r="AE111" s="848"/>
      <c r="AF111" s="849" t="s">
        <v>207</v>
      </c>
      <c r="AG111" s="847"/>
      <c r="AH111" s="847"/>
      <c r="AI111" s="847"/>
      <c r="AJ111" s="848"/>
      <c r="AK111" s="849" t="s">
        <v>207</v>
      </c>
      <c r="AL111" s="847"/>
      <c r="AM111" s="847"/>
      <c r="AN111" s="847"/>
      <c r="AO111" s="848"/>
      <c r="AP111" s="850" t="s">
        <v>207</v>
      </c>
      <c r="AQ111" s="851"/>
      <c r="AR111" s="851"/>
      <c r="AS111" s="851"/>
      <c r="AT111" s="852"/>
      <c r="AU111" s="1015"/>
      <c r="AV111" s="1016"/>
      <c r="AW111" s="1016"/>
      <c r="AX111" s="1016"/>
      <c r="AY111" s="1016"/>
      <c r="AZ111" s="853" t="s">
        <v>472</v>
      </c>
      <c r="BA111" s="854"/>
      <c r="BB111" s="854"/>
      <c r="BC111" s="854"/>
      <c r="BD111" s="854"/>
      <c r="BE111" s="854"/>
      <c r="BF111" s="854"/>
      <c r="BG111" s="854"/>
      <c r="BH111" s="854"/>
      <c r="BI111" s="854"/>
      <c r="BJ111" s="854"/>
      <c r="BK111" s="854"/>
      <c r="BL111" s="854"/>
      <c r="BM111" s="854"/>
      <c r="BN111" s="854"/>
      <c r="BO111" s="854"/>
      <c r="BP111" s="855"/>
      <c r="BQ111" s="856">
        <v>2384543</v>
      </c>
      <c r="BR111" s="857"/>
      <c r="BS111" s="857"/>
      <c r="BT111" s="857"/>
      <c r="BU111" s="857"/>
      <c r="BV111" s="857">
        <v>1962433</v>
      </c>
      <c r="BW111" s="857"/>
      <c r="BX111" s="857"/>
      <c r="BY111" s="857"/>
      <c r="BZ111" s="857"/>
      <c r="CA111" s="857">
        <v>1657001</v>
      </c>
      <c r="CB111" s="857"/>
      <c r="CC111" s="857"/>
      <c r="CD111" s="857"/>
      <c r="CE111" s="857"/>
      <c r="CF111" s="858">
        <v>23.5</v>
      </c>
      <c r="CG111" s="859"/>
      <c r="CH111" s="859"/>
      <c r="CI111" s="859"/>
      <c r="CJ111" s="859"/>
      <c r="CK111" s="1021"/>
      <c r="CL111" s="1022"/>
      <c r="CM111" s="860" t="s">
        <v>138</v>
      </c>
      <c r="CN111" s="861"/>
      <c r="CO111" s="861"/>
      <c r="CP111" s="861"/>
      <c r="CQ111" s="861"/>
      <c r="CR111" s="861"/>
      <c r="CS111" s="861"/>
      <c r="CT111" s="861"/>
      <c r="CU111" s="861"/>
      <c r="CV111" s="861"/>
      <c r="CW111" s="861"/>
      <c r="CX111" s="861"/>
      <c r="CY111" s="861"/>
      <c r="CZ111" s="861"/>
      <c r="DA111" s="861"/>
      <c r="DB111" s="861"/>
      <c r="DC111" s="861"/>
      <c r="DD111" s="861"/>
      <c r="DE111" s="861"/>
      <c r="DF111" s="862"/>
      <c r="DG111" s="856">
        <v>2345862</v>
      </c>
      <c r="DH111" s="857"/>
      <c r="DI111" s="857"/>
      <c r="DJ111" s="857"/>
      <c r="DK111" s="857"/>
      <c r="DL111" s="857">
        <v>1924953</v>
      </c>
      <c r="DM111" s="857"/>
      <c r="DN111" s="857"/>
      <c r="DO111" s="857"/>
      <c r="DP111" s="857"/>
      <c r="DQ111" s="857">
        <v>1615929</v>
      </c>
      <c r="DR111" s="857"/>
      <c r="DS111" s="857"/>
      <c r="DT111" s="857"/>
      <c r="DU111" s="857"/>
      <c r="DV111" s="863">
        <v>22.9</v>
      </c>
      <c r="DW111" s="863"/>
      <c r="DX111" s="863"/>
      <c r="DY111" s="863"/>
      <c r="DZ111" s="864"/>
    </row>
    <row r="112" spans="1:131" s="54" customFormat="1" ht="26.25" customHeight="1" x14ac:dyDescent="0.15">
      <c r="A112" s="982" t="s">
        <v>157</v>
      </c>
      <c r="B112" s="983"/>
      <c r="C112" s="854" t="s">
        <v>474</v>
      </c>
      <c r="D112" s="854"/>
      <c r="E112" s="854"/>
      <c r="F112" s="854"/>
      <c r="G112" s="854"/>
      <c r="H112" s="854"/>
      <c r="I112" s="854"/>
      <c r="J112" s="854"/>
      <c r="K112" s="854"/>
      <c r="L112" s="854"/>
      <c r="M112" s="854"/>
      <c r="N112" s="854"/>
      <c r="O112" s="854"/>
      <c r="P112" s="854"/>
      <c r="Q112" s="854"/>
      <c r="R112" s="854"/>
      <c r="S112" s="854"/>
      <c r="T112" s="854"/>
      <c r="U112" s="854"/>
      <c r="V112" s="854"/>
      <c r="W112" s="854"/>
      <c r="X112" s="854"/>
      <c r="Y112" s="854"/>
      <c r="Z112" s="855"/>
      <c r="AA112" s="846" t="s">
        <v>207</v>
      </c>
      <c r="AB112" s="847"/>
      <c r="AC112" s="847"/>
      <c r="AD112" s="847"/>
      <c r="AE112" s="848"/>
      <c r="AF112" s="849" t="s">
        <v>207</v>
      </c>
      <c r="AG112" s="847"/>
      <c r="AH112" s="847"/>
      <c r="AI112" s="847"/>
      <c r="AJ112" s="848"/>
      <c r="AK112" s="849" t="s">
        <v>207</v>
      </c>
      <c r="AL112" s="847"/>
      <c r="AM112" s="847"/>
      <c r="AN112" s="847"/>
      <c r="AO112" s="848"/>
      <c r="AP112" s="850" t="s">
        <v>207</v>
      </c>
      <c r="AQ112" s="851"/>
      <c r="AR112" s="851"/>
      <c r="AS112" s="851"/>
      <c r="AT112" s="852"/>
      <c r="AU112" s="1015"/>
      <c r="AV112" s="1016"/>
      <c r="AW112" s="1016"/>
      <c r="AX112" s="1016"/>
      <c r="AY112" s="1016"/>
      <c r="AZ112" s="853" t="s">
        <v>275</v>
      </c>
      <c r="BA112" s="854"/>
      <c r="BB112" s="854"/>
      <c r="BC112" s="854"/>
      <c r="BD112" s="854"/>
      <c r="BE112" s="854"/>
      <c r="BF112" s="854"/>
      <c r="BG112" s="854"/>
      <c r="BH112" s="854"/>
      <c r="BI112" s="854"/>
      <c r="BJ112" s="854"/>
      <c r="BK112" s="854"/>
      <c r="BL112" s="854"/>
      <c r="BM112" s="854"/>
      <c r="BN112" s="854"/>
      <c r="BO112" s="854"/>
      <c r="BP112" s="855"/>
      <c r="BQ112" s="856">
        <v>8580259</v>
      </c>
      <c r="BR112" s="857"/>
      <c r="BS112" s="857"/>
      <c r="BT112" s="857"/>
      <c r="BU112" s="857"/>
      <c r="BV112" s="857">
        <v>8286228</v>
      </c>
      <c r="BW112" s="857"/>
      <c r="BX112" s="857"/>
      <c r="BY112" s="857"/>
      <c r="BZ112" s="857"/>
      <c r="CA112" s="857">
        <v>7659532</v>
      </c>
      <c r="CB112" s="857"/>
      <c r="CC112" s="857"/>
      <c r="CD112" s="857"/>
      <c r="CE112" s="857"/>
      <c r="CF112" s="858">
        <v>108.5</v>
      </c>
      <c r="CG112" s="859"/>
      <c r="CH112" s="859"/>
      <c r="CI112" s="859"/>
      <c r="CJ112" s="859"/>
      <c r="CK112" s="1021"/>
      <c r="CL112" s="1022"/>
      <c r="CM112" s="860" t="s">
        <v>213</v>
      </c>
      <c r="CN112" s="861"/>
      <c r="CO112" s="861"/>
      <c r="CP112" s="861"/>
      <c r="CQ112" s="861"/>
      <c r="CR112" s="861"/>
      <c r="CS112" s="861"/>
      <c r="CT112" s="861"/>
      <c r="CU112" s="861"/>
      <c r="CV112" s="861"/>
      <c r="CW112" s="861"/>
      <c r="CX112" s="861"/>
      <c r="CY112" s="861"/>
      <c r="CZ112" s="861"/>
      <c r="DA112" s="861"/>
      <c r="DB112" s="861"/>
      <c r="DC112" s="861"/>
      <c r="DD112" s="861"/>
      <c r="DE112" s="861"/>
      <c r="DF112" s="862"/>
      <c r="DG112" s="856" t="s">
        <v>207</v>
      </c>
      <c r="DH112" s="857"/>
      <c r="DI112" s="857"/>
      <c r="DJ112" s="857"/>
      <c r="DK112" s="857"/>
      <c r="DL112" s="857" t="s">
        <v>207</v>
      </c>
      <c r="DM112" s="857"/>
      <c r="DN112" s="857"/>
      <c r="DO112" s="857"/>
      <c r="DP112" s="857"/>
      <c r="DQ112" s="857" t="s">
        <v>207</v>
      </c>
      <c r="DR112" s="857"/>
      <c r="DS112" s="857"/>
      <c r="DT112" s="857"/>
      <c r="DU112" s="857"/>
      <c r="DV112" s="863" t="s">
        <v>207</v>
      </c>
      <c r="DW112" s="863"/>
      <c r="DX112" s="863"/>
      <c r="DY112" s="863"/>
      <c r="DZ112" s="864"/>
    </row>
    <row r="113" spans="1:130" s="54" customFormat="1" ht="26.25" customHeight="1" x14ac:dyDescent="0.15">
      <c r="A113" s="984"/>
      <c r="B113" s="985"/>
      <c r="C113" s="854" t="s">
        <v>475</v>
      </c>
      <c r="D113" s="854"/>
      <c r="E113" s="854"/>
      <c r="F113" s="854"/>
      <c r="G113" s="854"/>
      <c r="H113" s="854"/>
      <c r="I113" s="854"/>
      <c r="J113" s="854"/>
      <c r="K113" s="854"/>
      <c r="L113" s="854"/>
      <c r="M113" s="854"/>
      <c r="N113" s="854"/>
      <c r="O113" s="854"/>
      <c r="P113" s="854"/>
      <c r="Q113" s="854"/>
      <c r="R113" s="854"/>
      <c r="S113" s="854"/>
      <c r="T113" s="854"/>
      <c r="U113" s="854"/>
      <c r="V113" s="854"/>
      <c r="W113" s="854"/>
      <c r="X113" s="854"/>
      <c r="Y113" s="854"/>
      <c r="Z113" s="855"/>
      <c r="AA113" s="846">
        <v>647404</v>
      </c>
      <c r="AB113" s="847"/>
      <c r="AC113" s="847"/>
      <c r="AD113" s="847"/>
      <c r="AE113" s="848"/>
      <c r="AF113" s="849">
        <v>635421</v>
      </c>
      <c r="AG113" s="847"/>
      <c r="AH113" s="847"/>
      <c r="AI113" s="847"/>
      <c r="AJ113" s="848"/>
      <c r="AK113" s="849">
        <v>555689</v>
      </c>
      <c r="AL113" s="847"/>
      <c r="AM113" s="847"/>
      <c r="AN113" s="847"/>
      <c r="AO113" s="848"/>
      <c r="AP113" s="850">
        <v>7.9</v>
      </c>
      <c r="AQ113" s="851"/>
      <c r="AR113" s="851"/>
      <c r="AS113" s="851"/>
      <c r="AT113" s="852"/>
      <c r="AU113" s="1015"/>
      <c r="AV113" s="1016"/>
      <c r="AW113" s="1016"/>
      <c r="AX113" s="1016"/>
      <c r="AY113" s="1016"/>
      <c r="AZ113" s="853" t="s">
        <v>476</v>
      </c>
      <c r="BA113" s="854"/>
      <c r="BB113" s="854"/>
      <c r="BC113" s="854"/>
      <c r="BD113" s="854"/>
      <c r="BE113" s="854"/>
      <c r="BF113" s="854"/>
      <c r="BG113" s="854"/>
      <c r="BH113" s="854"/>
      <c r="BI113" s="854"/>
      <c r="BJ113" s="854"/>
      <c r="BK113" s="854"/>
      <c r="BL113" s="854"/>
      <c r="BM113" s="854"/>
      <c r="BN113" s="854"/>
      <c r="BO113" s="854"/>
      <c r="BP113" s="855"/>
      <c r="BQ113" s="856">
        <v>2719</v>
      </c>
      <c r="BR113" s="857"/>
      <c r="BS113" s="857"/>
      <c r="BT113" s="857"/>
      <c r="BU113" s="857"/>
      <c r="BV113" s="857">
        <v>1843</v>
      </c>
      <c r="BW113" s="857"/>
      <c r="BX113" s="857"/>
      <c r="BY113" s="857"/>
      <c r="BZ113" s="857"/>
      <c r="CA113" s="857">
        <v>937</v>
      </c>
      <c r="CB113" s="857"/>
      <c r="CC113" s="857"/>
      <c r="CD113" s="857"/>
      <c r="CE113" s="857"/>
      <c r="CF113" s="858">
        <v>0</v>
      </c>
      <c r="CG113" s="859"/>
      <c r="CH113" s="859"/>
      <c r="CI113" s="859"/>
      <c r="CJ113" s="859"/>
      <c r="CK113" s="1021"/>
      <c r="CL113" s="1022"/>
      <c r="CM113" s="860" t="s">
        <v>407</v>
      </c>
      <c r="CN113" s="861"/>
      <c r="CO113" s="861"/>
      <c r="CP113" s="861"/>
      <c r="CQ113" s="861"/>
      <c r="CR113" s="861"/>
      <c r="CS113" s="861"/>
      <c r="CT113" s="861"/>
      <c r="CU113" s="861"/>
      <c r="CV113" s="861"/>
      <c r="CW113" s="861"/>
      <c r="CX113" s="861"/>
      <c r="CY113" s="861"/>
      <c r="CZ113" s="861"/>
      <c r="DA113" s="861"/>
      <c r="DB113" s="861"/>
      <c r="DC113" s="861"/>
      <c r="DD113" s="861"/>
      <c r="DE113" s="861"/>
      <c r="DF113" s="862"/>
      <c r="DG113" s="846" t="s">
        <v>207</v>
      </c>
      <c r="DH113" s="847"/>
      <c r="DI113" s="847"/>
      <c r="DJ113" s="847"/>
      <c r="DK113" s="848"/>
      <c r="DL113" s="849" t="s">
        <v>207</v>
      </c>
      <c r="DM113" s="847"/>
      <c r="DN113" s="847"/>
      <c r="DO113" s="847"/>
      <c r="DP113" s="848"/>
      <c r="DQ113" s="849" t="s">
        <v>207</v>
      </c>
      <c r="DR113" s="847"/>
      <c r="DS113" s="847"/>
      <c r="DT113" s="847"/>
      <c r="DU113" s="848"/>
      <c r="DV113" s="850" t="s">
        <v>207</v>
      </c>
      <c r="DW113" s="851"/>
      <c r="DX113" s="851"/>
      <c r="DY113" s="851"/>
      <c r="DZ113" s="852"/>
    </row>
    <row r="114" spans="1:130" s="54" customFormat="1" ht="26.25" customHeight="1" x14ac:dyDescent="0.15">
      <c r="A114" s="984"/>
      <c r="B114" s="985"/>
      <c r="C114" s="854" t="s">
        <v>477</v>
      </c>
      <c r="D114" s="854"/>
      <c r="E114" s="854"/>
      <c r="F114" s="854"/>
      <c r="G114" s="854"/>
      <c r="H114" s="854"/>
      <c r="I114" s="854"/>
      <c r="J114" s="854"/>
      <c r="K114" s="854"/>
      <c r="L114" s="854"/>
      <c r="M114" s="854"/>
      <c r="N114" s="854"/>
      <c r="O114" s="854"/>
      <c r="P114" s="854"/>
      <c r="Q114" s="854"/>
      <c r="R114" s="854"/>
      <c r="S114" s="854"/>
      <c r="T114" s="854"/>
      <c r="U114" s="854"/>
      <c r="V114" s="854"/>
      <c r="W114" s="854"/>
      <c r="X114" s="854"/>
      <c r="Y114" s="854"/>
      <c r="Z114" s="855"/>
      <c r="AA114" s="846" t="s">
        <v>207</v>
      </c>
      <c r="AB114" s="847"/>
      <c r="AC114" s="847"/>
      <c r="AD114" s="847"/>
      <c r="AE114" s="848"/>
      <c r="AF114" s="849" t="s">
        <v>207</v>
      </c>
      <c r="AG114" s="847"/>
      <c r="AH114" s="847"/>
      <c r="AI114" s="847"/>
      <c r="AJ114" s="848"/>
      <c r="AK114" s="849" t="s">
        <v>207</v>
      </c>
      <c r="AL114" s="847"/>
      <c r="AM114" s="847"/>
      <c r="AN114" s="847"/>
      <c r="AO114" s="848"/>
      <c r="AP114" s="850" t="s">
        <v>207</v>
      </c>
      <c r="AQ114" s="851"/>
      <c r="AR114" s="851"/>
      <c r="AS114" s="851"/>
      <c r="AT114" s="852"/>
      <c r="AU114" s="1015"/>
      <c r="AV114" s="1016"/>
      <c r="AW114" s="1016"/>
      <c r="AX114" s="1016"/>
      <c r="AY114" s="1016"/>
      <c r="AZ114" s="853" t="s">
        <v>478</v>
      </c>
      <c r="BA114" s="854"/>
      <c r="BB114" s="854"/>
      <c r="BC114" s="854"/>
      <c r="BD114" s="854"/>
      <c r="BE114" s="854"/>
      <c r="BF114" s="854"/>
      <c r="BG114" s="854"/>
      <c r="BH114" s="854"/>
      <c r="BI114" s="854"/>
      <c r="BJ114" s="854"/>
      <c r="BK114" s="854"/>
      <c r="BL114" s="854"/>
      <c r="BM114" s="854"/>
      <c r="BN114" s="854"/>
      <c r="BO114" s="854"/>
      <c r="BP114" s="855"/>
      <c r="BQ114" s="856">
        <v>1567223</v>
      </c>
      <c r="BR114" s="857"/>
      <c r="BS114" s="857"/>
      <c r="BT114" s="857"/>
      <c r="BU114" s="857"/>
      <c r="BV114" s="857">
        <v>1580969</v>
      </c>
      <c r="BW114" s="857"/>
      <c r="BX114" s="857"/>
      <c r="BY114" s="857"/>
      <c r="BZ114" s="857"/>
      <c r="CA114" s="857">
        <v>1526334</v>
      </c>
      <c r="CB114" s="857"/>
      <c r="CC114" s="857"/>
      <c r="CD114" s="857"/>
      <c r="CE114" s="857"/>
      <c r="CF114" s="858">
        <v>21.6</v>
      </c>
      <c r="CG114" s="859"/>
      <c r="CH114" s="859"/>
      <c r="CI114" s="859"/>
      <c r="CJ114" s="859"/>
      <c r="CK114" s="1021"/>
      <c r="CL114" s="1022"/>
      <c r="CM114" s="860" t="s">
        <v>479</v>
      </c>
      <c r="CN114" s="861"/>
      <c r="CO114" s="861"/>
      <c r="CP114" s="861"/>
      <c r="CQ114" s="861"/>
      <c r="CR114" s="861"/>
      <c r="CS114" s="861"/>
      <c r="CT114" s="861"/>
      <c r="CU114" s="861"/>
      <c r="CV114" s="861"/>
      <c r="CW114" s="861"/>
      <c r="CX114" s="861"/>
      <c r="CY114" s="861"/>
      <c r="CZ114" s="861"/>
      <c r="DA114" s="861"/>
      <c r="DB114" s="861"/>
      <c r="DC114" s="861"/>
      <c r="DD114" s="861"/>
      <c r="DE114" s="861"/>
      <c r="DF114" s="862"/>
      <c r="DG114" s="846" t="s">
        <v>207</v>
      </c>
      <c r="DH114" s="847"/>
      <c r="DI114" s="847"/>
      <c r="DJ114" s="847"/>
      <c r="DK114" s="848"/>
      <c r="DL114" s="849" t="s">
        <v>207</v>
      </c>
      <c r="DM114" s="847"/>
      <c r="DN114" s="847"/>
      <c r="DO114" s="847"/>
      <c r="DP114" s="848"/>
      <c r="DQ114" s="849" t="s">
        <v>207</v>
      </c>
      <c r="DR114" s="847"/>
      <c r="DS114" s="847"/>
      <c r="DT114" s="847"/>
      <c r="DU114" s="848"/>
      <c r="DV114" s="850" t="s">
        <v>207</v>
      </c>
      <c r="DW114" s="851"/>
      <c r="DX114" s="851"/>
      <c r="DY114" s="851"/>
      <c r="DZ114" s="852"/>
    </row>
    <row r="115" spans="1:130" s="54" customFormat="1" ht="26.25" customHeight="1" x14ac:dyDescent="0.15">
      <c r="A115" s="984"/>
      <c r="B115" s="985"/>
      <c r="C115" s="854" t="s">
        <v>384</v>
      </c>
      <c r="D115" s="854"/>
      <c r="E115" s="854"/>
      <c r="F115" s="854"/>
      <c r="G115" s="854"/>
      <c r="H115" s="854"/>
      <c r="I115" s="854"/>
      <c r="J115" s="854"/>
      <c r="K115" s="854"/>
      <c r="L115" s="854"/>
      <c r="M115" s="854"/>
      <c r="N115" s="854"/>
      <c r="O115" s="854"/>
      <c r="P115" s="854"/>
      <c r="Q115" s="854"/>
      <c r="R115" s="854"/>
      <c r="S115" s="854"/>
      <c r="T115" s="854"/>
      <c r="U115" s="854"/>
      <c r="V115" s="854"/>
      <c r="W115" s="854"/>
      <c r="X115" s="854"/>
      <c r="Y115" s="854"/>
      <c r="Z115" s="855"/>
      <c r="AA115" s="846">
        <v>455436</v>
      </c>
      <c r="AB115" s="847"/>
      <c r="AC115" s="847"/>
      <c r="AD115" s="847"/>
      <c r="AE115" s="848"/>
      <c r="AF115" s="849">
        <v>422360</v>
      </c>
      <c r="AG115" s="847"/>
      <c r="AH115" s="847"/>
      <c r="AI115" s="847"/>
      <c r="AJ115" s="848"/>
      <c r="AK115" s="849">
        <v>310189</v>
      </c>
      <c r="AL115" s="847"/>
      <c r="AM115" s="847"/>
      <c r="AN115" s="847"/>
      <c r="AO115" s="848"/>
      <c r="AP115" s="850">
        <v>4.4000000000000004</v>
      </c>
      <c r="AQ115" s="851"/>
      <c r="AR115" s="851"/>
      <c r="AS115" s="851"/>
      <c r="AT115" s="852"/>
      <c r="AU115" s="1015"/>
      <c r="AV115" s="1016"/>
      <c r="AW115" s="1016"/>
      <c r="AX115" s="1016"/>
      <c r="AY115" s="1016"/>
      <c r="AZ115" s="853" t="s">
        <v>353</v>
      </c>
      <c r="BA115" s="854"/>
      <c r="BB115" s="854"/>
      <c r="BC115" s="854"/>
      <c r="BD115" s="854"/>
      <c r="BE115" s="854"/>
      <c r="BF115" s="854"/>
      <c r="BG115" s="854"/>
      <c r="BH115" s="854"/>
      <c r="BI115" s="854"/>
      <c r="BJ115" s="854"/>
      <c r="BK115" s="854"/>
      <c r="BL115" s="854"/>
      <c r="BM115" s="854"/>
      <c r="BN115" s="854"/>
      <c r="BO115" s="854"/>
      <c r="BP115" s="855"/>
      <c r="BQ115" s="856" t="s">
        <v>207</v>
      </c>
      <c r="BR115" s="857"/>
      <c r="BS115" s="857"/>
      <c r="BT115" s="857"/>
      <c r="BU115" s="857"/>
      <c r="BV115" s="857" t="s">
        <v>207</v>
      </c>
      <c r="BW115" s="857"/>
      <c r="BX115" s="857"/>
      <c r="BY115" s="857"/>
      <c r="BZ115" s="857"/>
      <c r="CA115" s="857" t="s">
        <v>207</v>
      </c>
      <c r="CB115" s="857"/>
      <c r="CC115" s="857"/>
      <c r="CD115" s="857"/>
      <c r="CE115" s="857"/>
      <c r="CF115" s="858" t="s">
        <v>207</v>
      </c>
      <c r="CG115" s="859"/>
      <c r="CH115" s="859"/>
      <c r="CI115" s="859"/>
      <c r="CJ115" s="859"/>
      <c r="CK115" s="1021"/>
      <c r="CL115" s="1022"/>
      <c r="CM115" s="853" t="s">
        <v>33</v>
      </c>
      <c r="CN115" s="865"/>
      <c r="CO115" s="865"/>
      <c r="CP115" s="865"/>
      <c r="CQ115" s="865"/>
      <c r="CR115" s="865"/>
      <c r="CS115" s="865"/>
      <c r="CT115" s="865"/>
      <c r="CU115" s="865"/>
      <c r="CV115" s="865"/>
      <c r="CW115" s="865"/>
      <c r="CX115" s="865"/>
      <c r="CY115" s="865"/>
      <c r="CZ115" s="865"/>
      <c r="DA115" s="865"/>
      <c r="DB115" s="865"/>
      <c r="DC115" s="865"/>
      <c r="DD115" s="865"/>
      <c r="DE115" s="865"/>
      <c r="DF115" s="855"/>
      <c r="DG115" s="846">
        <v>34200</v>
      </c>
      <c r="DH115" s="847"/>
      <c r="DI115" s="847"/>
      <c r="DJ115" s="847"/>
      <c r="DK115" s="848"/>
      <c r="DL115" s="849">
        <v>34450</v>
      </c>
      <c r="DM115" s="847"/>
      <c r="DN115" s="847"/>
      <c r="DO115" s="847"/>
      <c r="DP115" s="848"/>
      <c r="DQ115" s="849">
        <v>39208</v>
      </c>
      <c r="DR115" s="847"/>
      <c r="DS115" s="847"/>
      <c r="DT115" s="847"/>
      <c r="DU115" s="848"/>
      <c r="DV115" s="850">
        <v>0.6</v>
      </c>
      <c r="DW115" s="851"/>
      <c r="DX115" s="851"/>
      <c r="DY115" s="851"/>
      <c r="DZ115" s="852"/>
    </row>
    <row r="116" spans="1:130" s="54" customFormat="1" ht="26.25" customHeight="1" x14ac:dyDescent="0.15">
      <c r="A116" s="986"/>
      <c r="B116" s="987"/>
      <c r="C116" s="866" t="s">
        <v>1</v>
      </c>
      <c r="D116" s="866"/>
      <c r="E116" s="866"/>
      <c r="F116" s="866"/>
      <c r="G116" s="866"/>
      <c r="H116" s="866"/>
      <c r="I116" s="866"/>
      <c r="J116" s="866"/>
      <c r="K116" s="866"/>
      <c r="L116" s="866"/>
      <c r="M116" s="866"/>
      <c r="N116" s="866"/>
      <c r="O116" s="866"/>
      <c r="P116" s="866"/>
      <c r="Q116" s="866"/>
      <c r="R116" s="866"/>
      <c r="S116" s="866"/>
      <c r="T116" s="866"/>
      <c r="U116" s="866"/>
      <c r="V116" s="866"/>
      <c r="W116" s="866"/>
      <c r="X116" s="866"/>
      <c r="Y116" s="866"/>
      <c r="Z116" s="867"/>
      <c r="AA116" s="846" t="s">
        <v>207</v>
      </c>
      <c r="AB116" s="847"/>
      <c r="AC116" s="847"/>
      <c r="AD116" s="847"/>
      <c r="AE116" s="848"/>
      <c r="AF116" s="849" t="s">
        <v>207</v>
      </c>
      <c r="AG116" s="847"/>
      <c r="AH116" s="847"/>
      <c r="AI116" s="847"/>
      <c r="AJ116" s="848"/>
      <c r="AK116" s="849" t="s">
        <v>207</v>
      </c>
      <c r="AL116" s="847"/>
      <c r="AM116" s="847"/>
      <c r="AN116" s="847"/>
      <c r="AO116" s="848"/>
      <c r="AP116" s="850" t="s">
        <v>207</v>
      </c>
      <c r="AQ116" s="851"/>
      <c r="AR116" s="851"/>
      <c r="AS116" s="851"/>
      <c r="AT116" s="852"/>
      <c r="AU116" s="1015"/>
      <c r="AV116" s="1016"/>
      <c r="AW116" s="1016"/>
      <c r="AX116" s="1016"/>
      <c r="AY116" s="1016"/>
      <c r="AZ116" s="868" t="s">
        <v>232</v>
      </c>
      <c r="BA116" s="869"/>
      <c r="BB116" s="869"/>
      <c r="BC116" s="869"/>
      <c r="BD116" s="869"/>
      <c r="BE116" s="869"/>
      <c r="BF116" s="869"/>
      <c r="BG116" s="869"/>
      <c r="BH116" s="869"/>
      <c r="BI116" s="869"/>
      <c r="BJ116" s="869"/>
      <c r="BK116" s="869"/>
      <c r="BL116" s="869"/>
      <c r="BM116" s="869"/>
      <c r="BN116" s="869"/>
      <c r="BO116" s="869"/>
      <c r="BP116" s="870"/>
      <c r="BQ116" s="856" t="s">
        <v>207</v>
      </c>
      <c r="BR116" s="857"/>
      <c r="BS116" s="857"/>
      <c r="BT116" s="857"/>
      <c r="BU116" s="857"/>
      <c r="BV116" s="857" t="s">
        <v>207</v>
      </c>
      <c r="BW116" s="857"/>
      <c r="BX116" s="857"/>
      <c r="BY116" s="857"/>
      <c r="BZ116" s="857"/>
      <c r="CA116" s="857" t="s">
        <v>207</v>
      </c>
      <c r="CB116" s="857"/>
      <c r="CC116" s="857"/>
      <c r="CD116" s="857"/>
      <c r="CE116" s="857"/>
      <c r="CF116" s="858" t="s">
        <v>207</v>
      </c>
      <c r="CG116" s="859"/>
      <c r="CH116" s="859"/>
      <c r="CI116" s="859"/>
      <c r="CJ116" s="859"/>
      <c r="CK116" s="1021"/>
      <c r="CL116" s="1022"/>
      <c r="CM116" s="860" t="s">
        <v>480</v>
      </c>
      <c r="CN116" s="861"/>
      <c r="CO116" s="861"/>
      <c r="CP116" s="861"/>
      <c r="CQ116" s="861"/>
      <c r="CR116" s="861"/>
      <c r="CS116" s="861"/>
      <c r="CT116" s="861"/>
      <c r="CU116" s="861"/>
      <c r="CV116" s="861"/>
      <c r="CW116" s="861"/>
      <c r="CX116" s="861"/>
      <c r="CY116" s="861"/>
      <c r="CZ116" s="861"/>
      <c r="DA116" s="861"/>
      <c r="DB116" s="861"/>
      <c r="DC116" s="861"/>
      <c r="DD116" s="861"/>
      <c r="DE116" s="861"/>
      <c r="DF116" s="862"/>
      <c r="DG116" s="846">
        <v>4481</v>
      </c>
      <c r="DH116" s="847"/>
      <c r="DI116" s="847"/>
      <c r="DJ116" s="847"/>
      <c r="DK116" s="848"/>
      <c r="DL116" s="849">
        <v>3030</v>
      </c>
      <c r="DM116" s="847"/>
      <c r="DN116" s="847"/>
      <c r="DO116" s="847"/>
      <c r="DP116" s="848"/>
      <c r="DQ116" s="849">
        <v>1864</v>
      </c>
      <c r="DR116" s="847"/>
      <c r="DS116" s="847"/>
      <c r="DT116" s="847"/>
      <c r="DU116" s="848"/>
      <c r="DV116" s="850">
        <v>0</v>
      </c>
      <c r="DW116" s="851"/>
      <c r="DX116" s="851"/>
      <c r="DY116" s="851"/>
      <c r="DZ116" s="852"/>
    </row>
    <row r="117" spans="1:130" s="54" customFormat="1" ht="26.25" customHeight="1" x14ac:dyDescent="0.15">
      <c r="A117" s="817" t="s">
        <v>281</v>
      </c>
      <c r="B117" s="818"/>
      <c r="C117" s="818"/>
      <c r="D117" s="818"/>
      <c r="E117" s="818"/>
      <c r="F117" s="818"/>
      <c r="G117" s="818"/>
      <c r="H117" s="818"/>
      <c r="I117" s="818"/>
      <c r="J117" s="818"/>
      <c r="K117" s="818"/>
      <c r="L117" s="818"/>
      <c r="M117" s="818"/>
      <c r="N117" s="818"/>
      <c r="O117" s="818"/>
      <c r="P117" s="818"/>
      <c r="Q117" s="818"/>
      <c r="R117" s="818"/>
      <c r="S117" s="818"/>
      <c r="T117" s="818"/>
      <c r="U117" s="818"/>
      <c r="V117" s="818"/>
      <c r="W117" s="818"/>
      <c r="X117" s="818"/>
      <c r="Y117" s="871" t="s">
        <v>330</v>
      </c>
      <c r="Z117" s="819"/>
      <c r="AA117" s="872">
        <v>2606383</v>
      </c>
      <c r="AB117" s="873"/>
      <c r="AC117" s="873"/>
      <c r="AD117" s="873"/>
      <c r="AE117" s="874"/>
      <c r="AF117" s="875">
        <v>2636193</v>
      </c>
      <c r="AG117" s="873"/>
      <c r="AH117" s="873"/>
      <c r="AI117" s="873"/>
      <c r="AJ117" s="874"/>
      <c r="AK117" s="875">
        <v>2401813</v>
      </c>
      <c r="AL117" s="873"/>
      <c r="AM117" s="873"/>
      <c r="AN117" s="873"/>
      <c r="AO117" s="874"/>
      <c r="AP117" s="876"/>
      <c r="AQ117" s="877"/>
      <c r="AR117" s="877"/>
      <c r="AS117" s="877"/>
      <c r="AT117" s="878"/>
      <c r="AU117" s="1015"/>
      <c r="AV117" s="1016"/>
      <c r="AW117" s="1016"/>
      <c r="AX117" s="1016"/>
      <c r="AY117" s="1016"/>
      <c r="AZ117" s="868" t="s">
        <v>482</v>
      </c>
      <c r="BA117" s="869"/>
      <c r="BB117" s="869"/>
      <c r="BC117" s="869"/>
      <c r="BD117" s="869"/>
      <c r="BE117" s="869"/>
      <c r="BF117" s="869"/>
      <c r="BG117" s="869"/>
      <c r="BH117" s="869"/>
      <c r="BI117" s="869"/>
      <c r="BJ117" s="869"/>
      <c r="BK117" s="869"/>
      <c r="BL117" s="869"/>
      <c r="BM117" s="869"/>
      <c r="BN117" s="869"/>
      <c r="BO117" s="869"/>
      <c r="BP117" s="870"/>
      <c r="BQ117" s="856" t="s">
        <v>207</v>
      </c>
      <c r="BR117" s="857"/>
      <c r="BS117" s="857"/>
      <c r="BT117" s="857"/>
      <c r="BU117" s="857"/>
      <c r="BV117" s="857" t="s">
        <v>207</v>
      </c>
      <c r="BW117" s="857"/>
      <c r="BX117" s="857"/>
      <c r="BY117" s="857"/>
      <c r="BZ117" s="857"/>
      <c r="CA117" s="857" t="s">
        <v>207</v>
      </c>
      <c r="CB117" s="857"/>
      <c r="CC117" s="857"/>
      <c r="CD117" s="857"/>
      <c r="CE117" s="857"/>
      <c r="CF117" s="858" t="s">
        <v>207</v>
      </c>
      <c r="CG117" s="859"/>
      <c r="CH117" s="859"/>
      <c r="CI117" s="859"/>
      <c r="CJ117" s="859"/>
      <c r="CK117" s="1021"/>
      <c r="CL117" s="1022"/>
      <c r="CM117" s="860" t="s">
        <v>345</v>
      </c>
      <c r="CN117" s="861"/>
      <c r="CO117" s="861"/>
      <c r="CP117" s="861"/>
      <c r="CQ117" s="861"/>
      <c r="CR117" s="861"/>
      <c r="CS117" s="861"/>
      <c r="CT117" s="861"/>
      <c r="CU117" s="861"/>
      <c r="CV117" s="861"/>
      <c r="CW117" s="861"/>
      <c r="CX117" s="861"/>
      <c r="CY117" s="861"/>
      <c r="CZ117" s="861"/>
      <c r="DA117" s="861"/>
      <c r="DB117" s="861"/>
      <c r="DC117" s="861"/>
      <c r="DD117" s="861"/>
      <c r="DE117" s="861"/>
      <c r="DF117" s="862"/>
      <c r="DG117" s="846" t="s">
        <v>207</v>
      </c>
      <c r="DH117" s="847"/>
      <c r="DI117" s="847"/>
      <c r="DJ117" s="847"/>
      <c r="DK117" s="848"/>
      <c r="DL117" s="849" t="s">
        <v>207</v>
      </c>
      <c r="DM117" s="847"/>
      <c r="DN117" s="847"/>
      <c r="DO117" s="847"/>
      <c r="DP117" s="848"/>
      <c r="DQ117" s="849" t="s">
        <v>207</v>
      </c>
      <c r="DR117" s="847"/>
      <c r="DS117" s="847"/>
      <c r="DT117" s="847"/>
      <c r="DU117" s="848"/>
      <c r="DV117" s="850" t="s">
        <v>207</v>
      </c>
      <c r="DW117" s="851"/>
      <c r="DX117" s="851"/>
      <c r="DY117" s="851"/>
      <c r="DZ117" s="852"/>
    </row>
    <row r="118" spans="1:130" s="54" customFormat="1" ht="26.25" customHeight="1" x14ac:dyDescent="0.15">
      <c r="A118" s="817" t="s">
        <v>92</v>
      </c>
      <c r="B118" s="818"/>
      <c r="C118" s="818"/>
      <c r="D118" s="818"/>
      <c r="E118" s="818"/>
      <c r="F118" s="818"/>
      <c r="G118" s="818"/>
      <c r="H118" s="818"/>
      <c r="I118" s="818"/>
      <c r="J118" s="818"/>
      <c r="K118" s="818"/>
      <c r="L118" s="818"/>
      <c r="M118" s="818"/>
      <c r="N118" s="818"/>
      <c r="O118" s="818"/>
      <c r="P118" s="818"/>
      <c r="Q118" s="818"/>
      <c r="R118" s="818"/>
      <c r="S118" s="818"/>
      <c r="T118" s="818"/>
      <c r="U118" s="818"/>
      <c r="V118" s="818"/>
      <c r="W118" s="818"/>
      <c r="X118" s="818"/>
      <c r="Y118" s="818"/>
      <c r="Z118" s="819"/>
      <c r="AA118" s="820" t="s">
        <v>264</v>
      </c>
      <c r="AB118" s="818"/>
      <c r="AC118" s="818"/>
      <c r="AD118" s="818"/>
      <c r="AE118" s="819"/>
      <c r="AF118" s="820" t="s">
        <v>398</v>
      </c>
      <c r="AG118" s="818"/>
      <c r="AH118" s="818"/>
      <c r="AI118" s="818"/>
      <c r="AJ118" s="819"/>
      <c r="AK118" s="820" t="s">
        <v>165</v>
      </c>
      <c r="AL118" s="818"/>
      <c r="AM118" s="818"/>
      <c r="AN118" s="818"/>
      <c r="AO118" s="819"/>
      <c r="AP118" s="820" t="s">
        <v>469</v>
      </c>
      <c r="AQ118" s="818"/>
      <c r="AR118" s="818"/>
      <c r="AS118" s="818"/>
      <c r="AT118" s="821"/>
      <c r="AU118" s="1015"/>
      <c r="AV118" s="1016"/>
      <c r="AW118" s="1016"/>
      <c r="AX118" s="1016"/>
      <c r="AY118" s="1016"/>
      <c r="AZ118" s="879" t="s">
        <v>483</v>
      </c>
      <c r="BA118" s="866"/>
      <c r="BB118" s="866"/>
      <c r="BC118" s="866"/>
      <c r="BD118" s="866"/>
      <c r="BE118" s="866"/>
      <c r="BF118" s="866"/>
      <c r="BG118" s="866"/>
      <c r="BH118" s="866"/>
      <c r="BI118" s="866"/>
      <c r="BJ118" s="866"/>
      <c r="BK118" s="866"/>
      <c r="BL118" s="866"/>
      <c r="BM118" s="866"/>
      <c r="BN118" s="866"/>
      <c r="BO118" s="866"/>
      <c r="BP118" s="867"/>
      <c r="BQ118" s="880" t="s">
        <v>207</v>
      </c>
      <c r="BR118" s="881"/>
      <c r="BS118" s="881"/>
      <c r="BT118" s="881"/>
      <c r="BU118" s="881"/>
      <c r="BV118" s="881" t="s">
        <v>207</v>
      </c>
      <c r="BW118" s="881"/>
      <c r="BX118" s="881"/>
      <c r="BY118" s="881"/>
      <c r="BZ118" s="881"/>
      <c r="CA118" s="881" t="s">
        <v>207</v>
      </c>
      <c r="CB118" s="881"/>
      <c r="CC118" s="881"/>
      <c r="CD118" s="881"/>
      <c r="CE118" s="881"/>
      <c r="CF118" s="858" t="s">
        <v>207</v>
      </c>
      <c r="CG118" s="859"/>
      <c r="CH118" s="859"/>
      <c r="CI118" s="859"/>
      <c r="CJ118" s="859"/>
      <c r="CK118" s="1021"/>
      <c r="CL118" s="1022"/>
      <c r="CM118" s="860" t="s">
        <v>484</v>
      </c>
      <c r="CN118" s="861"/>
      <c r="CO118" s="861"/>
      <c r="CP118" s="861"/>
      <c r="CQ118" s="861"/>
      <c r="CR118" s="861"/>
      <c r="CS118" s="861"/>
      <c r="CT118" s="861"/>
      <c r="CU118" s="861"/>
      <c r="CV118" s="861"/>
      <c r="CW118" s="861"/>
      <c r="CX118" s="861"/>
      <c r="CY118" s="861"/>
      <c r="CZ118" s="861"/>
      <c r="DA118" s="861"/>
      <c r="DB118" s="861"/>
      <c r="DC118" s="861"/>
      <c r="DD118" s="861"/>
      <c r="DE118" s="861"/>
      <c r="DF118" s="862"/>
      <c r="DG118" s="846" t="s">
        <v>207</v>
      </c>
      <c r="DH118" s="847"/>
      <c r="DI118" s="847"/>
      <c r="DJ118" s="847"/>
      <c r="DK118" s="848"/>
      <c r="DL118" s="849" t="s">
        <v>207</v>
      </c>
      <c r="DM118" s="847"/>
      <c r="DN118" s="847"/>
      <c r="DO118" s="847"/>
      <c r="DP118" s="848"/>
      <c r="DQ118" s="849" t="s">
        <v>207</v>
      </c>
      <c r="DR118" s="847"/>
      <c r="DS118" s="847"/>
      <c r="DT118" s="847"/>
      <c r="DU118" s="848"/>
      <c r="DV118" s="850" t="s">
        <v>207</v>
      </c>
      <c r="DW118" s="851"/>
      <c r="DX118" s="851"/>
      <c r="DY118" s="851"/>
      <c r="DZ118" s="852"/>
    </row>
    <row r="119" spans="1:130" s="54" customFormat="1" ht="26.25" customHeight="1" x14ac:dyDescent="0.15">
      <c r="A119" s="1025" t="s">
        <v>167</v>
      </c>
      <c r="B119" s="1020"/>
      <c r="C119" s="838" t="s">
        <v>471</v>
      </c>
      <c r="D119" s="839"/>
      <c r="E119" s="839"/>
      <c r="F119" s="839"/>
      <c r="G119" s="839"/>
      <c r="H119" s="839"/>
      <c r="I119" s="839"/>
      <c r="J119" s="839"/>
      <c r="K119" s="839"/>
      <c r="L119" s="839"/>
      <c r="M119" s="839"/>
      <c r="N119" s="839"/>
      <c r="O119" s="839"/>
      <c r="P119" s="839"/>
      <c r="Q119" s="839"/>
      <c r="R119" s="839"/>
      <c r="S119" s="839"/>
      <c r="T119" s="839"/>
      <c r="U119" s="839"/>
      <c r="V119" s="839"/>
      <c r="W119" s="839"/>
      <c r="X119" s="839"/>
      <c r="Y119" s="839"/>
      <c r="Z119" s="840"/>
      <c r="AA119" s="826" t="s">
        <v>207</v>
      </c>
      <c r="AB119" s="827"/>
      <c r="AC119" s="827"/>
      <c r="AD119" s="827"/>
      <c r="AE119" s="828"/>
      <c r="AF119" s="829" t="s">
        <v>207</v>
      </c>
      <c r="AG119" s="827"/>
      <c r="AH119" s="827"/>
      <c r="AI119" s="827"/>
      <c r="AJ119" s="828"/>
      <c r="AK119" s="829" t="s">
        <v>207</v>
      </c>
      <c r="AL119" s="827"/>
      <c r="AM119" s="827"/>
      <c r="AN119" s="827"/>
      <c r="AO119" s="828"/>
      <c r="AP119" s="830" t="s">
        <v>207</v>
      </c>
      <c r="AQ119" s="831"/>
      <c r="AR119" s="831"/>
      <c r="AS119" s="831"/>
      <c r="AT119" s="832"/>
      <c r="AU119" s="1017"/>
      <c r="AV119" s="1018"/>
      <c r="AW119" s="1018"/>
      <c r="AX119" s="1018"/>
      <c r="AY119" s="1018"/>
      <c r="AZ119" s="83" t="s">
        <v>281</v>
      </c>
      <c r="BA119" s="83"/>
      <c r="BB119" s="83"/>
      <c r="BC119" s="83"/>
      <c r="BD119" s="83"/>
      <c r="BE119" s="83"/>
      <c r="BF119" s="83"/>
      <c r="BG119" s="83"/>
      <c r="BH119" s="83"/>
      <c r="BI119" s="83"/>
      <c r="BJ119" s="83"/>
      <c r="BK119" s="83"/>
      <c r="BL119" s="83"/>
      <c r="BM119" s="83"/>
      <c r="BN119" s="83"/>
      <c r="BO119" s="871" t="s">
        <v>171</v>
      </c>
      <c r="BP119" s="882"/>
      <c r="BQ119" s="880">
        <v>28593885</v>
      </c>
      <c r="BR119" s="881"/>
      <c r="BS119" s="881"/>
      <c r="BT119" s="881"/>
      <c r="BU119" s="881"/>
      <c r="BV119" s="881">
        <v>27822417</v>
      </c>
      <c r="BW119" s="881"/>
      <c r="BX119" s="881"/>
      <c r="BY119" s="881"/>
      <c r="BZ119" s="881"/>
      <c r="CA119" s="881">
        <v>26218754</v>
      </c>
      <c r="CB119" s="881"/>
      <c r="CC119" s="881"/>
      <c r="CD119" s="881"/>
      <c r="CE119" s="881"/>
      <c r="CF119" s="883"/>
      <c r="CG119" s="884"/>
      <c r="CH119" s="884"/>
      <c r="CI119" s="884"/>
      <c r="CJ119" s="885"/>
      <c r="CK119" s="1023"/>
      <c r="CL119" s="1024"/>
      <c r="CM119" s="886" t="s">
        <v>485</v>
      </c>
      <c r="CN119" s="887"/>
      <c r="CO119" s="887"/>
      <c r="CP119" s="887"/>
      <c r="CQ119" s="887"/>
      <c r="CR119" s="887"/>
      <c r="CS119" s="887"/>
      <c r="CT119" s="887"/>
      <c r="CU119" s="887"/>
      <c r="CV119" s="887"/>
      <c r="CW119" s="887"/>
      <c r="CX119" s="887"/>
      <c r="CY119" s="887"/>
      <c r="CZ119" s="887"/>
      <c r="DA119" s="887"/>
      <c r="DB119" s="887"/>
      <c r="DC119" s="887"/>
      <c r="DD119" s="887"/>
      <c r="DE119" s="887"/>
      <c r="DF119" s="888"/>
      <c r="DG119" s="889" t="s">
        <v>207</v>
      </c>
      <c r="DH119" s="890"/>
      <c r="DI119" s="890"/>
      <c r="DJ119" s="890"/>
      <c r="DK119" s="891"/>
      <c r="DL119" s="892" t="s">
        <v>207</v>
      </c>
      <c r="DM119" s="890"/>
      <c r="DN119" s="890"/>
      <c r="DO119" s="890"/>
      <c r="DP119" s="891"/>
      <c r="DQ119" s="892" t="s">
        <v>207</v>
      </c>
      <c r="DR119" s="890"/>
      <c r="DS119" s="890"/>
      <c r="DT119" s="890"/>
      <c r="DU119" s="891"/>
      <c r="DV119" s="893" t="s">
        <v>207</v>
      </c>
      <c r="DW119" s="894"/>
      <c r="DX119" s="894"/>
      <c r="DY119" s="894"/>
      <c r="DZ119" s="895"/>
    </row>
    <row r="120" spans="1:130" s="54" customFormat="1" ht="26.25" customHeight="1" x14ac:dyDescent="0.15">
      <c r="A120" s="1026"/>
      <c r="B120" s="1022"/>
      <c r="C120" s="860" t="s">
        <v>138</v>
      </c>
      <c r="D120" s="861"/>
      <c r="E120" s="861"/>
      <c r="F120" s="861"/>
      <c r="G120" s="861"/>
      <c r="H120" s="861"/>
      <c r="I120" s="861"/>
      <c r="J120" s="861"/>
      <c r="K120" s="861"/>
      <c r="L120" s="861"/>
      <c r="M120" s="861"/>
      <c r="N120" s="861"/>
      <c r="O120" s="861"/>
      <c r="P120" s="861"/>
      <c r="Q120" s="861"/>
      <c r="R120" s="861"/>
      <c r="S120" s="861"/>
      <c r="T120" s="861"/>
      <c r="U120" s="861"/>
      <c r="V120" s="861"/>
      <c r="W120" s="861"/>
      <c r="X120" s="861"/>
      <c r="Y120" s="861"/>
      <c r="Z120" s="862"/>
      <c r="AA120" s="846">
        <v>453699</v>
      </c>
      <c r="AB120" s="847"/>
      <c r="AC120" s="847"/>
      <c r="AD120" s="847"/>
      <c r="AE120" s="848"/>
      <c r="AF120" s="849">
        <v>420908</v>
      </c>
      <c r="AG120" s="847"/>
      <c r="AH120" s="847"/>
      <c r="AI120" s="847"/>
      <c r="AJ120" s="848"/>
      <c r="AK120" s="849">
        <v>309023</v>
      </c>
      <c r="AL120" s="847"/>
      <c r="AM120" s="847"/>
      <c r="AN120" s="847"/>
      <c r="AO120" s="848"/>
      <c r="AP120" s="850">
        <v>4.4000000000000004</v>
      </c>
      <c r="AQ120" s="851"/>
      <c r="AR120" s="851"/>
      <c r="AS120" s="851"/>
      <c r="AT120" s="852"/>
      <c r="AU120" s="988" t="s">
        <v>473</v>
      </c>
      <c r="AV120" s="989"/>
      <c r="AW120" s="989"/>
      <c r="AX120" s="989"/>
      <c r="AY120" s="990"/>
      <c r="AZ120" s="833" t="s">
        <v>224</v>
      </c>
      <c r="BA120" s="824"/>
      <c r="BB120" s="824"/>
      <c r="BC120" s="824"/>
      <c r="BD120" s="824"/>
      <c r="BE120" s="824"/>
      <c r="BF120" s="824"/>
      <c r="BG120" s="824"/>
      <c r="BH120" s="824"/>
      <c r="BI120" s="824"/>
      <c r="BJ120" s="824"/>
      <c r="BK120" s="824"/>
      <c r="BL120" s="824"/>
      <c r="BM120" s="824"/>
      <c r="BN120" s="824"/>
      <c r="BO120" s="824"/>
      <c r="BP120" s="825"/>
      <c r="BQ120" s="834">
        <v>1785903</v>
      </c>
      <c r="BR120" s="835"/>
      <c r="BS120" s="835"/>
      <c r="BT120" s="835"/>
      <c r="BU120" s="835"/>
      <c r="BV120" s="835">
        <v>1515802</v>
      </c>
      <c r="BW120" s="835"/>
      <c r="BX120" s="835"/>
      <c r="BY120" s="835"/>
      <c r="BZ120" s="835"/>
      <c r="CA120" s="835">
        <v>1584494</v>
      </c>
      <c r="CB120" s="835"/>
      <c r="CC120" s="835"/>
      <c r="CD120" s="835"/>
      <c r="CE120" s="835"/>
      <c r="CF120" s="836">
        <v>22.5</v>
      </c>
      <c r="CG120" s="837"/>
      <c r="CH120" s="837"/>
      <c r="CI120" s="837"/>
      <c r="CJ120" s="837"/>
      <c r="CK120" s="996" t="s">
        <v>276</v>
      </c>
      <c r="CL120" s="997"/>
      <c r="CM120" s="997"/>
      <c r="CN120" s="997"/>
      <c r="CO120" s="998"/>
      <c r="CP120" s="896" t="s">
        <v>460</v>
      </c>
      <c r="CQ120" s="897"/>
      <c r="CR120" s="897"/>
      <c r="CS120" s="897"/>
      <c r="CT120" s="897"/>
      <c r="CU120" s="897"/>
      <c r="CV120" s="897"/>
      <c r="CW120" s="897"/>
      <c r="CX120" s="897"/>
      <c r="CY120" s="897"/>
      <c r="CZ120" s="897"/>
      <c r="DA120" s="897"/>
      <c r="DB120" s="897"/>
      <c r="DC120" s="897"/>
      <c r="DD120" s="897"/>
      <c r="DE120" s="897"/>
      <c r="DF120" s="898"/>
      <c r="DG120" s="834">
        <v>8566026</v>
      </c>
      <c r="DH120" s="835"/>
      <c r="DI120" s="835"/>
      <c r="DJ120" s="835"/>
      <c r="DK120" s="835"/>
      <c r="DL120" s="835">
        <v>8277261</v>
      </c>
      <c r="DM120" s="835"/>
      <c r="DN120" s="835"/>
      <c r="DO120" s="835"/>
      <c r="DP120" s="835"/>
      <c r="DQ120" s="835">
        <v>7655833</v>
      </c>
      <c r="DR120" s="835"/>
      <c r="DS120" s="835"/>
      <c r="DT120" s="835"/>
      <c r="DU120" s="835"/>
      <c r="DV120" s="841">
        <v>108.5</v>
      </c>
      <c r="DW120" s="841"/>
      <c r="DX120" s="841"/>
      <c r="DY120" s="841"/>
      <c r="DZ120" s="842"/>
    </row>
    <row r="121" spans="1:130" s="54" customFormat="1" ht="26.25" customHeight="1" x14ac:dyDescent="0.15">
      <c r="A121" s="1026"/>
      <c r="B121" s="1022"/>
      <c r="C121" s="868" t="s">
        <v>137</v>
      </c>
      <c r="D121" s="869"/>
      <c r="E121" s="869"/>
      <c r="F121" s="869"/>
      <c r="G121" s="869"/>
      <c r="H121" s="869"/>
      <c r="I121" s="869"/>
      <c r="J121" s="869"/>
      <c r="K121" s="869"/>
      <c r="L121" s="869"/>
      <c r="M121" s="869"/>
      <c r="N121" s="869"/>
      <c r="O121" s="869"/>
      <c r="P121" s="869"/>
      <c r="Q121" s="869"/>
      <c r="R121" s="869"/>
      <c r="S121" s="869"/>
      <c r="T121" s="869"/>
      <c r="U121" s="869"/>
      <c r="V121" s="869"/>
      <c r="W121" s="869"/>
      <c r="X121" s="869"/>
      <c r="Y121" s="869"/>
      <c r="Z121" s="870"/>
      <c r="AA121" s="846" t="s">
        <v>207</v>
      </c>
      <c r="AB121" s="847"/>
      <c r="AC121" s="847"/>
      <c r="AD121" s="847"/>
      <c r="AE121" s="848"/>
      <c r="AF121" s="849" t="s">
        <v>207</v>
      </c>
      <c r="AG121" s="847"/>
      <c r="AH121" s="847"/>
      <c r="AI121" s="847"/>
      <c r="AJ121" s="848"/>
      <c r="AK121" s="849" t="s">
        <v>207</v>
      </c>
      <c r="AL121" s="847"/>
      <c r="AM121" s="847"/>
      <c r="AN121" s="847"/>
      <c r="AO121" s="848"/>
      <c r="AP121" s="850" t="s">
        <v>207</v>
      </c>
      <c r="AQ121" s="851"/>
      <c r="AR121" s="851"/>
      <c r="AS121" s="851"/>
      <c r="AT121" s="852"/>
      <c r="AU121" s="991"/>
      <c r="AV121" s="992"/>
      <c r="AW121" s="992"/>
      <c r="AX121" s="992"/>
      <c r="AY121" s="993"/>
      <c r="AZ121" s="853" t="s">
        <v>486</v>
      </c>
      <c r="BA121" s="854"/>
      <c r="BB121" s="854"/>
      <c r="BC121" s="854"/>
      <c r="BD121" s="854"/>
      <c r="BE121" s="854"/>
      <c r="BF121" s="854"/>
      <c r="BG121" s="854"/>
      <c r="BH121" s="854"/>
      <c r="BI121" s="854"/>
      <c r="BJ121" s="854"/>
      <c r="BK121" s="854"/>
      <c r="BL121" s="854"/>
      <c r="BM121" s="854"/>
      <c r="BN121" s="854"/>
      <c r="BO121" s="854"/>
      <c r="BP121" s="855"/>
      <c r="BQ121" s="856">
        <v>3520526</v>
      </c>
      <c r="BR121" s="857"/>
      <c r="BS121" s="857"/>
      <c r="BT121" s="857"/>
      <c r="BU121" s="857"/>
      <c r="BV121" s="857">
        <v>3478329</v>
      </c>
      <c r="BW121" s="857"/>
      <c r="BX121" s="857"/>
      <c r="BY121" s="857"/>
      <c r="BZ121" s="857"/>
      <c r="CA121" s="857">
        <v>3574844</v>
      </c>
      <c r="CB121" s="857"/>
      <c r="CC121" s="857"/>
      <c r="CD121" s="857"/>
      <c r="CE121" s="857"/>
      <c r="CF121" s="858">
        <v>50.7</v>
      </c>
      <c r="CG121" s="859"/>
      <c r="CH121" s="859"/>
      <c r="CI121" s="859"/>
      <c r="CJ121" s="859"/>
      <c r="CK121" s="999"/>
      <c r="CL121" s="1000"/>
      <c r="CM121" s="1000"/>
      <c r="CN121" s="1000"/>
      <c r="CO121" s="1001"/>
      <c r="CP121" s="899" t="s">
        <v>380</v>
      </c>
      <c r="CQ121" s="900"/>
      <c r="CR121" s="900"/>
      <c r="CS121" s="900"/>
      <c r="CT121" s="900"/>
      <c r="CU121" s="900"/>
      <c r="CV121" s="900"/>
      <c r="CW121" s="900"/>
      <c r="CX121" s="900"/>
      <c r="CY121" s="900"/>
      <c r="CZ121" s="900"/>
      <c r="DA121" s="900"/>
      <c r="DB121" s="900"/>
      <c r="DC121" s="900"/>
      <c r="DD121" s="900"/>
      <c r="DE121" s="900"/>
      <c r="DF121" s="901"/>
      <c r="DG121" s="856">
        <v>14233</v>
      </c>
      <c r="DH121" s="857"/>
      <c r="DI121" s="857"/>
      <c r="DJ121" s="857"/>
      <c r="DK121" s="857"/>
      <c r="DL121" s="857">
        <v>8967</v>
      </c>
      <c r="DM121" s="857"/>
      <c r="DN121" s="857"/>
      <c r="DO121" s="857"/>
      <c r="DP121" s="857"/>
      <c r="DQ121" s="857">
        <v>3699</v>
      </c>
      <c r="DR121" s="857"/>
      <c r="DS121" s="857"/>
      <c r="DT121" s="857"/>
      <c r="DU121" s="857"/>
      <c r="DV121" s="863">
        <v>0.1</v>
      </c>
      <c r="DW121" s="863"/>
      <c r="DX121" s="863"/>
      <c r="DY121" s="863"/>
      <c r="DZ121" s="864"/>
    </row>
    <row r="122" spans="1:130" s="54" customFormat="1" ht="26.25" customHeight="1" x14ac:dyDescent="0.15">
      <c r="A122" s="1026"/>
      <c r="B122" s="1022"/>
      <c r="C122" s="860" t="s">
        <v>479</v>
      </c>
      <c r="D122" s="861"/>
      <c r="E122" s="861"/>
      <c r="F122" s="861"/>
      <c r="G122" s="861"/>
      <c r="H122" s="861"/>
      <c r="I122" s="861"/>
      <c r="J122" s="861"/>
      <c r="K122" s="861"/>
      <c r="L122" s="861"/>
      <c r="M122" s="861"/>
      <c r="N122" s="861"/>
      <c r="O122" s="861"/>
      <c r="P122" s="861"/>
      <c r="Q122" s="861"/>
      <c r="R122" s="861"/>
      <c r="S122" s="861"/>
      <c r="T122" s="861"/>
      <c r="U122" s="861"/>
      <c r="V122" s="861"/>
      <c r="W122" s="861"/>
      <c r="X122" s="861"/>
      <c r="Y122" s="861"/>
      <c r="Z122" s="862"/>
      <c r="AA122" s="846" t="s">
        <v>207</v>
      </c>
      <c r="AB122" s="847"/>
      <c r="AC122" s="847"/>
      <c r="AD122" s="847"/>
      <c r="AE122" s="848"/>
      <c r="AF122" s="849" t="s">
        <v>207</v>
      </c>
      <c r="AG122" s="847"/>
      <c r="AH122" s="847"/>
      <c r="AI122" s="847"/>
      <c r="AJ122" s="848"/>
      <c r="AK122" s="849" t="s">
        <v>207</v>
      </c>
      <c r="AL122" s="847"/>
      <c r="AM122" s="847"/>
      <c r="AN122" s="847"/>
      <c r="AO122" s="848"/>
      <c r="AP122" s="850" t="s">
        <v>207</v>
      </c>
      <c r="AQ122" s="851"/>
      <c r="AR122" s="851"/>
      <c r="AS122" s="851"/>
      <c r="AT122" s="852"/>
      <c r="AU122" s="991"/>
      <c r="AV122" s="992"/>
      <c r="AW122" s="992"/>
      <c r="AX122" s="992"/>
      <c r="AY122" s="993"/>
      <c r="AZ122" s="879" t="s">
        <v>488</v>
      </c>
      <c r="BA122" s="866"/>
      <c r="BB122" s="866"/>
      <c r="BC122" s="866"/>
      <c r="BD122" s="866"/>
      <c r="BE122" s="866"/>
      <c r="BF122" s="866"/>
      <c r="BG122" s="866"/>
      <c r="BH122" s="866"/>
      <c r="BI122" s="866"/>
      <c r="BJ122" s="866"/>
      <c r="BK122" s="866"/>
      <c r="BL122" s="866"/>
      <c r="BM122" s="866"/>
      <c r="BN122" s="866"/>
      <c r="BO122" s="866"/>
      <c r="BP122" s="867"/>
      <c r="BQ122" s="880">
        <v>14922590</v>
      </c>
      <c r="BR122" s="881"/>
      <c r="BS122" s="881"/>
      <c r="BT122" s="881"/>
      <c r="BU122" s="881"/>
      <c r="BV122" s="881">
        <v>14673395</v>
      </c>
      <c r="BW122" s="881"/>
      <c r="BX122" s="881"/>
      <c r="BY122" s="881"/>
      <c r="BZ122" s="881"/>
      <c r="CA122" s="881">
        <v>14065192</v>
      </c>
      <c r="CB122" s="881"/>
      <c r="CC122" s="881"/>
      <c r="CD122" s="881"/>
      <c r="CE122" s="881"/>
      <c r="CF122" s="902">
        <v>199.3</v>
      </c>
      <c r="CG122" s="903"/>
      <c r="CH122" s="903"/>
      <c r="CI122" s="903"/>
      <c r="CJ122" s="903"/>
      <c r="CK122" s="999"/>
      <c r="CL122" s="1000"/>
      <c r="CM122" s="1000"/>
      <c r="CN122" s="1000"/>
      <c r="CO122" s="1001"/>
      <c r="CP122" s="899" t="s">
        <v>78</v>
      </c>
      <c r="CQ122" s="900"/>
      <c r="CR122" s="900"/>
      <c r="CS122" s="900"/>
      <c r="CT122" s="900"/>
      <c r="CU122" s="900"/>
      <c r="CV122" s="900"/>
      <c r="CW122" s="900"/>
      <c r="CX122" s="900"/>
      <c r="CY122" s="900"/>
      <c r="CZ122" s="900"/>
      <c r="DA122" s="900"/>
      <c r="DB122" s="900"/>
      <c r="DC122" s="900"/>
      <c r="DD122" s="900"/>
      <c r="DE122" s="900"/>
      <c r="DF122" s="901"/>
      <c r="DG122" s="856" t="s">
        <v>207</v>
      </c>
      <c r="DH122" s="857"/>
      <c r="DI122" s="857"/>
      <c r="DJ122" s="857"/>
      <c r="DK122" s="857"/>
      <c r="DL122" s="857" t="s">
        <v>207</v>
      </c>
      <c r="DM122" s="857"/>
      <c r="DN122" s="857"/>
      <c r="DO122" s="857"/>
      <c r="DP122" s="857"/>
      <c r="DQ122" s="857" t="s">
        <v>207</v>
      </c>
      <c r="DR122" s="857"/>
      <c r="DS122" s="857"/>
      <c r="DT122" s="857"/>
      <c r="DU122" s="857"/>
      <c r="DV122" s="863" t="s">
        <v>207</v>
      </c>
      <c r="DW122" s="863"/>
      <c r="DX122" s="863"/>
      <c r="DY122" s="863"/>
      <c r="DZ122" s="864"/>
    </row>
    <row r="123" spans="1:130" s="54" customFormat="1" ht="26.25" customHeight="1" x14ac:dyDescent="0.15">
      <c r="A123" s="1026"/>
      <c r="B123" s="1022"/>
      <c r="C123" s="860" t="s">
        <v>480</v>
      </c>
      <c r="D123" s="861"/>
      <c r="E123" s="861"/>
      <c r="F123" s="861"/>
      <c r="G123" s="861"/>
      <c r="H123" s="861"/>
      <c r="I123" s="861"/>
      <c r="J123" s="861"/>
      <c r="K123" s="861"/>
      <c r="L123" s="861"/>
      <c r="M123" s="861"/>
      <c r="N123" s="861"/>
      <c r="O123" s="861"/>
      <c r="P123" s="861"/>
      <c r="Q123" s="861"/>
      <c r="R123" s="861"/>
      <c r="S123" s="861"/>
      <c r="T123" s="861"/>
      <c r="U123" s="861"/>
      <c r="V123" s="861"/>
      <c r="W123" s="861"/>
      <c r="X123" s="861"/>
      <c r="Y123" s="861"/>
      <c r="Z123" s="862"/>
      <c r="AA123" s="846">
        <v>1737</v>
      </c>
      <c r="AB123" s="847"/>
      <c r="AC123" s="847"/>
      <c r="AD123" s="847"/>
      <c r="AE123" s="848"/>
      <c r="AF123" s="849">
        <v>1452</v>
      </c>
      <c r="AG123" s="847"/>
      <c r="AH123" s="847"/>
      <c r="AI123" s="847"/>
      <c r="AJ123" s="848"/>
      <c r="AK123" s="849">
        <v>1166</v>
      </c>
      <c r="AL123" s="847"/>
      <c r="AM123" s="847"/>
      <c r="AN123" s="847"/>
      <c r="AO123" s="848"/>
      <c r="AP123" s="850">
        <v>0</v>
      </c>
      <c r="AQ123" s="851"/>
      <c r="AR123" s="851"/>
      <c r="AS123" s="851"/>
      <c r="AT123" s="852"/>
      <c r="AU123" s="994"/>
      <c r="AV123" s="995"/>
      <c r="AW123" s="995"/>
      <c r="AX123" s="995"/>
      <c r="AY123" s="995"/>
      <c r="AZ123" s="83" t="s">
        <v>281</v>
      </c>
      <c r="BA123" s="83"/>
      <c r="BB123" s="83"/>
      <c r="BC123" s="83"/>
      <c r="BD123" s="83"/>
      <c r="BE123" s="83"/>
      <c r="BF123" s="83"/>
      <c r="BG123" s="83"/>
      <c r="BH123" s="83"/>
      <c r="BI123" s="83"/>
      <c r="BJ123" s="83"/>
      <c r="BK123" s="83"/>
      <c r="BL123" s="83"/>
      <c r="BM123" s="83"/>
      <c r="BN123" s="83"/>
      <c r="BO123" s="871" t="s">
        <v>489</v>
      </c>
      <c r="BP123" s="882"/>
      <c r="BQ123" s="904">
        <v>20229019</v>
      </c>
      <c r="BR123" s="905"/>
      <c r="BS123" s="905"/>
      <c r="BT123" s="905"/>
      <c r="BU123" s="905"/>
      <c r="BV123" s="905">
        <v>19667526</v>
      </c>
      <c r="BW123" s="905"/>
      <c r="BX123" s="905"/>
      <c r="BY123" s="905"/>
      <c r="BZ123" s="905"/>
      <c r="CA123" s="905">
        <v>19224530</v>
      </c>
      <c r="CB123" s="905"/>
      <c r="CC123" s="905"/>
      <c r="CD123" s="905"/>
      <c r="CE123" s="905"/>
      <c r="CF123" s="883"/>
      <c r="CG123" s="884"/>
      <c r="CH123" s="884"/>
      <c r="CI123" s="884"/>
      <c r="CJ123" s="885"/>
      <c r="CK123" s="999"/>
      <c r="CL123" s="1000"/>
      <c r="CM123" s="1000"/>
      <c r="CN123" s="1000"/>
      <c r="CO123" s="1001"/>
      <c r="CP123" s="899"/>
      <c r="CQ123" s="900"/>
      <c r="CR123" s="900"/>
      <c r="CS123" s="900"/>
      <c r="CT123" s="900"/>
      <c r="CU123" s="900"/>
      <c r="CV123" s="900"/>
      <c r="CW123" s="900"/>
      <c r="CX123" s="900"/>
      <c r="CY123" s="900"/>
      <c r="CZ123" s="900"/>
      <c r="DA123" s="900"/>
      <c r="DB123" s="900"/>
      <c r="DC123" s="900"/>
      <c r="DD123" s="900"/>
      <c r="DE123" s="900"/>
      <c r="DF123" s="901"/>
      <c r="DG123" s="846"/>
      <c r="DH123" s="847"/>
      <c r="DI123" s="847"/>
      <c r="DJ123" s="847"/>
      <c r="DK123" s="848"/>
      <c r="DL123" s="849"/>
      <c r="DM123" s="847"/>
      <c r="DN123" s="847"/>
      <c r="DO123" s="847"/>
      <c r="DP123" s="848"/>
      <c r="DQ123" s="849"/>
      <c r="DR123" s="847"/>
      <c r="DS123" s="847"/>
      <c r="DT123" s="847"/>
      <c r="DU123" s="848"/>
      <c r="DV123" s="850"/>
      <c r="DW123" s="851"/>
      <c r="DX123" s="851"/>
      <c r="DY123" s="851"/>
      <c r="DZ123" s="852"/>
    </row>
    <row r="124" spans="1:130" s="54" customFormat="1" ht="26.25" customHeight="1" x14ac:dyDescent="0.15">
      <c r="A124" s="1026"/>
      <c r="B124" s="1022"/>
      <c r="C124" s="860" t="s">
        <v>345</v>
      </c>
      <c r="D124" s="861"/>
      <c r="E124" s="861"/>
      <c r="F124" s="861"/>
      <c r="G124" s="861"/>
      <c r="H124" s="861"/>
      <c r="I124" s="861"/>
      <c r="J124" s="861"/>
      <c r="K124" s="861"/>
      <c r="L124" s="861"/>
      <c r="M124" s="861"/>
      <c r="N124" s="861"/>
      <c r="O124" s="861"/>
      <c r="P124" s="861"/>
      <c r="Q124" s="861"/>
      <c r="R124" s="861"/>
      <c r="S124" s="861"/>
      <c r="T124" s="861"/>
      <c r="U124" s="861"/>
      <c r="V124" s="861"/>
      <c r="W124" s="861"/>
      <c r="X124" s="861"/>
      <c r="Y124" s="861"/>
      <c r="Z124" s="862"/>
      <c r="AA124" s="846" t="s">
        <v>207</v>
      </c>
      <c r="AB124" s="847"/>
      <c r="AC124" s="847"/>
      <c r="AD124" s="847"/>
      <c r="AE124" s="848"/>
      <c r="AF124" s="849" t="s">
        <v>207</v>
      </c>
      <c r="AG124" s="847"/>
      <c r="AH124" s="847"/>
      <c r="AI124" s="847"/>
      <c r="AJ124" s="848"/>
      <c r="AK124" s="849" t="s">
        <v>207</v>
      </c>
      <c r="AL124" s="847"/>
      <c r="AM124" s="847"/>
      <c r="AN124" s="847"/>
      <c r="AO124" s="848"/>
      <c r="AP124" s="850" t="s">
        <v>207</v>
      </c>
      <c r="AQ124" s="851"/>
      <c r="AR124" s="851"/>
      <c r="AS124" s="851"/>
      <c r="AT124" s="852"/>
      <c r="AU124" s="910" t="s">
        <v>490</v>
      </c>
      <c r="AV124" s="911"/>
      <c r="AW124" s="911"/>
      <c r="AX124" s="911"/>
      <c r="AY124" s="911"/>
      <c r="AZ124" s="911"/>
      <c r="BA124" s="911"/>
      <c r="BB124" s="911"/>
      <c r="BC124" s="911"/>
      <c r="BD124" s="911"/>
      <c r="BE124" s="911"/>
      <c r="BF124" s="911"/>
      <c r="BG124" s="911"/>
      <c r="BH124" s="911"/>
      <c r="BI124" s="911"/>
      <c r="BJ124" s="911"/>
      <c r="BK124" s="911"/>
      <c r="BL124" s="911"/>
      <c r="BM124" s="911"/>
      <c r="BN124" s="911"/>
      <c r="BO124" s="911"/>
      <c r="BP124" s="912"/>
      <c r="BQ124" s="913">
        <v>120.8</v>
      </c>
      <c r="BR124" s="914"/>
      <c r="BS124" s="914"/>
      <c r="BT124" s="914"/>
      <c r="BU124" s="914"/>
      <c r="BV124" s="914">
        <v>115.6</v>
      </c>
      <c r="BW124" s="914"/>
      <c r="BX124" s="914"/>
      <c r="BY124" s="914"/>
      <c r="BZ124" s="914"/>
      <c r="CA124" s="914">
        <v>99.1</v>
      </c>
      <c r="CB124" s="914"/>
      <c r="CC124" s="914"/>
      <c r="CD124" s="914"/>
      <c r="CE124" s="914"/>
      <c r="CF124" s="915"/>
      <c r="CG124" s="916"/>
      <c r="CH124" s="916"/>
      <c r="CI124" s="916"/>
      <c r="CJ124" s="917"/>
      <c r="CK124" s="1002"/>
      <c r="CL124" s="1002"/>
      <c r="CM124" s="1002"/>
      <c r="CN124" s="1002"/>
      <c r="CO124" s="1003"/>
      <c r="CP124" s="899" t="s">
        <v>491</v>
      </c>
      <c r="CQ124" s="900"/>
      <c r="CR124" s="900"/>
      <c r="CS124" s="900"/>
      <c r="CT124" s="900"/>
      <c r="CU124" s="900"/>
      <c r="CV124" s="900"/>
      <c r="CW124" s="900"/>
      <c r="CX124" s="900"/>
      <c r="CY124" s="900"/>
      <c r="CZ124" s="900"/>
      <c r="DA124" s="900"/>
      <c r="DB124" s="900"/>
      <c r="DC124" s="900"/>
      <c r="DD124" s="900"/>
      <c r="DE124" s="900"/>
      <c r="DF124" s="901"/>
      <c r="DG124" s="889" t="s">
        <v>207</v>
      </c>
      <c r="DH124" s="890"/>
      <c r="DI124" s="890"/>
      <c r="DJ124" s="890"/>
      <c r="DK124" s="891"/>
      <c r="DL124" s="892" t="s">
        <v>207</v>
      </c>
      <c r="DM124" s="890"/>
      <c r="DN124" s="890"/>
      <c r="DO124" s="890"/>
      <c r="DP124" s="891"/>
      <c r="DQ124" s="892" t="s">
        <v>207</v>
      </c>
      <c r="DR124" s="890"/>
      <c r="DS124" s="890"/>
      <c r="DT124" s="890"/>
      <c r="DU124" s="891"/>
      <c r="DV124" s="893" t="s">
        <v>207</v>
      </c>
      <c r="DW124" s="894"/>
      <c r="DX124" s="894"/>
      <c r="DY124" s="894"/>
      <c r="DZ124" s="895"/>
    </row>
    <row r="125" spans="1:130" s="54" customFormat="1" ht="26.25" customHeight="1" x14ac:dyDescent="0.15">
      <c r="A125" s="1026"/>
      <c r="B125" s="1022"/>
      <c r="C125" s="860" t="s">
        <v>484</v>
      </c>
      <c r="D125" s="861"/>
      <c r="E125" s="861"/>
      <c r="F125" s="861"/>
      <c r="G125" s="861"/>
      <c r="H125" s="861"/>
      <c r="I125" s="861"/>
      <c r="J125" s="861"/>
      <c r="K125" s="861"/>
      <c r="L125" s="861"/>
      <c r="M125" s="861"/>
      <c r="N125" s="861"/>
      <c r="O125" s="861"/>
      <c r="P125" s="861"/>
      <c r="Q125" s="861"/>
      <c r="R125" s="861"/>
      <c r="S125" s="861"/>
      <c r="T125" s="861"/>
      <c r="U125" s="861"/>
      <c r="V125" s="861"/>
      <c r="W125" s="861"/>
      <c r="X125" s="861"/>
      <c r="Y125" s="861"/>
      <c r="Z125" s="862"/>
      <c r="AA125" s="846" t="s">
        <v>207</v>
      </c>
      <c r="AB125" s="847"/>
      <c r="AC125" s="847"/>
      <c r="AD125" s="847"/>
      <c r="AE125" s="848"/>
      <c r="AF125" s="849" t="s">
        <v>207</v>
      </c>
      <c r="AG125" s="847"/>
      <c r="AH125" s="847"/>
      <c r="AI125" s="847"/>
      <c r="AJ125" s="848"/>
      <c r="AK125" s="849" t="s">
        <v>207</v>
      </c>
      <c r="AL125" s="847"/>
      <c r="AM125" s="847"/>
      <c r="AN125" s="847"/>
      <c r="AO125" s="848"/>
      <c r="AP125" s="850" t="s">
        <v>207</v>
      </c>
      <c r="AQ125" s="851"/>
      <c r="AR125" s="851"/>
      <c r="AS125" s="851"/>
      <c r="AT125" s="852"/>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1004" t="s">
        <v>494</v>
      </c>
      <c r="CL125" s="997"/>
      <c r="CM125" s="997"/>
      <c r="CN125" s="997"/>
      <c r="CO125" s="998"/>
      <c r="CP125" s="833" t="s">
        <v>141</v>
      </c>
      <c r="CQ125" s="824"/>
      <c r="CR125" s="824"/>
      <c r="CS125" s="824"/>
      <c r="CT125" s="824"/>
      <c r="CU125" s="824"/>
      <c r="CV125" s="824"/>
      <c r="CW125" s="824"/>
      <c r="CX125" s="824"/>
      <c r="CY125" s="824"/>
      <c r="CZ125" s="824"/>
      <c r="DA125" s="824"/>
      <c r="DB125" s="824"/>
      <c r="DC125" s="824"/>
      <c r="DD125" s="824"/>
      <c r="DE125" s="824"/>
      <c r="DF125" s="825"/>
      <c r="DG125" s="834" t="s">
        <v>207</v>
      </c>
      <c r="DH125" s="835"/>
      <c r="DI125" s="835"/>
      <c r="DJ125" s="835"/>
      <c r="DK125" s="835"/>
      <c r="DL125" s="835" t="s">
        <v>207</v>
      </c>
      <c r="DM125" s="835"/>
      <c r="DN125" s="835"/>
      <c r="DO125" s="835"/>
      <c r="DP125" s="835"/>
      <c r="DQ125" s="835" t="s">
        <v>207</v>
      </c>
      <c r="DR125" s="835"/>
      <c r="DS125" s="835"/>
      <c r="DT125" s="835"/>
      <c r="DU125" s="835"/>
      <c r="DV125" s="841" t="s">
        <v>207</v>
      </c>
      <c r="DW125" s="841"/>
      <c r="DX125" s="841"/>
      <c r="DY125" s="841"/>
      <c r="DZ125" s="842"/>
    </row>
    <row r="126" spans="1:130" s="54" customFormat="1" ht="26.25" customHeight="1" x14ac:dyDescent="0.15">
      <c r="A126" s="1026"/>
      <c r="B126" s="1022"/>
      <c r="C126" s="860" t="s">
        <v>485</v>
      </c>
      <c r="D126" s="861"/>
      <c r="E126" s="861"/>
      <c r="F126" s="861"/>
      <c r="G126" s="861"/>
      <c r="H126" s="861"/>
      <c r="I126" s="861"/>
      <c r="J126" s="861"/>
      <c r="K126" s="861"/>
      <c r="L126" s="861"/>
      <c r="M126" s="861"/>
      <c r="N126" s="861"/>
      <c r="O126" s="861"/>
      <c r="P126" s="861"/>
      <c r="Q126" s="861"/>
      <c r="R126" s="861"/>
      <c r="S126" s="861"/>
      <c r="T126" s="861"/>
      <c r="U126" s="861"/>
      <c r="V126" s="861"/>
      <c r="W126" s="861"/>
      <c r="X126" s="861"/>
      <c r="Y126" s="861"/>
      <c r="Z126" s="862"/>
      <c r="AA126" s="846" t="s">
        <v>207</v>
      </c>
      <c r="AB126" s="847"/>
      <c r="AC126" s="847"/>
      <c r="AD126" s="847"/>
      <c r="AE126" s="848"/>
      <c r="AF126" s="849" t="s">
        <v>207</v>
      </c>
      <c r="AG126" s="847"/>
      <c r="AH126" s="847"/>
      <c r="AI126" s="847"/>
      <c r="AJ126" s="848"/>
      <c r="AK126" s="849" t="s">
        <v>207</v>
      </c>
      <c r="AL126" s="847"/>
      <c r="AM126" s="847"/>
      <c r="AN126" s="847"/>
      <c r="AO126" s="848"/>
      <c r="AP126" s="850" t="s">
        <v>207</v>
      </c>
      <c r="AQ126" s="851"/>
      <c r="AR126" s="851"/>
      <c r="AS126" s="851"/>
      <c r="AT126" s="852"/>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1005"/>
      <c r="CL126" s="1000"/>
      <c r="CM126" s="1000"/>
      <c r="CN126" s="1000"/>
      <c r="CO126" s="1001"/>
      <c r="CP126" s="853" t="s">
        <v>423</v>
      </c>
      <c r="CQ126" s="854"/>
      <c r="CR126" s="854"/>
      <c r="CS126" s="854"/>
      <c r="CT126" s="854"/>
      <c r="CU126" s="854"/>
      <c r="CV126" s="854"/>
      <c r="CW126" s="854"/>
      <c r="CX126" s="854"/>
      <c r="CY126" s="854"/>
      <c r="CZ126" s="854"/>
      <c r="DA126" s="854"/>
      <c r="DB126" s="854"/>
      <c r="DC126" s="854"/>
      <c r="DD126" s="854"/>
      <c r="DE126" s="854"/>
      <c r="DF126" s="855"/>
      <c r="DG126" s="856" t="s">
        <v>207</v>
      </c>
      <c r="DH126" s="857"/>
      <c r="DI126" s="857"/>
      <c r="DJ126" s="857"/>
      <c r="DK126" s="857"/>
      <c r="DL126" s="857" t="s">
        <v>207</v>
      </c>
      <c r="DM126" s="857"/>
      <c r="DN126" s="857"/>
      <c r="DO126" s="857"/>
      <c r="DP126" s="857"/>
      <c r="DQ126" s="857" t="s">
        <v>207</v>
      </c>
      <c r="DR126" s="857"/>
      <c r="DS126" s="857"/>
      <c r="DT126" s="857"/>
      <c r="DU126" s="857"/>
      <c r="DV126" s="863" t="s">
        <v>207</v>
      </c>
      <c r="DW126" s="863"/>
      <c r="DX126" s="863"/>
      <c r="DY126" s="863"/>
      <c r="DZ126" s="864"/>
    </row>
    <row r="127" spans="1:130" s="54" customFormat="1" ht="26.25" customHeight="1" x14ac:dyDescent="0.15">
      <c r="A127" s="1027"/>
      <c r="B127" s="1024"/>
      <c r="C127" s="886" t="s">
        <v>73</v>
      </c>
      <c r="D127" s="887"/>
      <c r="E127" s="887"/>
      <c r="F127" s="887"/>
      <c r="G127" s="887"/>
      <c r="H127" s="887"/>
      <c r="I127" s="887"/>
      <c r="J127" s="887"/>
      <c r="K127" s="887"/>
      <c r="L127" s="887"/>
      <c r="M127" s="887"/>
      <c r="N127" s="887"/>
      <c r="O127" s="887"/>
      <c r="P127" s="887"/>
      <c r="Q127" s="887"/>
      <c r="R127" s="887"/>
      <c r="S127" s="887"/>
      <c r="T127" s="887"/>
      <c r="U127" s="887"/>
      <c r="V127" s="887"/>
      <c r="W127" s="887"/>
      <c r="X127" s="887"/>
      <c r="Y127" s="887"/>
      <c r="Z127" s="888"/>
      <c r="AA127" s="846" t="s">
        <v>207</v>
      </c>
      <c r="AB127" s="847"/>
      <c r="AC127" s="847"/>
      <c r="AD127" s="847"/>
      <c r="AE127" s="848"/>
      <c r="AF127" s="849" t="s">
        <v>207</v>
      </c>
      <c r="AG127" s="847"/>
      <c r="AH127" s="847"/>
      <c r="AI127" s="847"/>
      <c r="AJ127" s="848"/>
      <c r="AK127" s="849" t="s">
        <v>207</v>
      </c>
      <c r="AL127" s="847"/>
      <c r="AM127" s="847"/>
      <c r="AN127" s="847"/>
      <c r="AO127" s="848"/>
      <c r="AP127" s="850" t="s">
        <v>207</v>
      </c>
      <c r="AQ127" s="851"/>
      <c r="AR127" s="851"/>
      <c r="AS127" s="851"/>
      <c r="AT127" s="852"/>
      <c r="AU127" s="77"/>
      <c r="AV127" s="77"/>
      <c r="AW127" s="77"/>
      <c r="AX127" s="937" t="s">
        <v>496</v>
      </c>
      <c r="AY127" s="907"/>
      <c r="AZ127" s="907"/>
      <c r="BA127" s="907"/>
      <c r="BB127" s="907"/>
      <c r="BC127" s="907"/>
      <c r="BD127" s="907"/>
      <c r="BE127" s="908"/>
      <c r="BF127" s="906" t="s">
        <v>497</v>
      </c>
      <c r="BG127" s="907"/>
      <c r="BH127" s="907"/>
      <c r="BI127" s="907"/>
      <c r="BJ127" s="907"/>
      <c r="BK127" s="907"/>
      <c r="BL127" s="908"/>
      <c r="BM127" s="906" t="s">
        <v>424</v>
      </c>
      <c r="BN127" s="907"/>
      <c r="BO127" s="907"/>
      <c r="BP127" s="907"/>
      <c r="BQ127" s="907"/>
      <c r="BR127" s="907"/>
      <c r="BS127" s="908"/>
      <c r="BT127" s="906" t="s">
        <v>412</v>
      </c>
      <c r="BU127" s="907"/>
      <c r="BV127" s="907"/>
      <c r="BW127" s="907"/>
      <c r="BX127" s="907"/>
      <c r="BY127" s="907"/>
      <c r="BZ127" s="909"/>
      <c r="CA127" s="77"/>
      <c r="CB127" s="77"/>
      <c r="CC127" s="77"/>
      <c r="CD127" s="89"/>
      <c r="CE127" s="89"/>
      <c r="CF127" s="89"/>
      <c r="CG127" s="74"/>
      <c r="CH127" s="74"/>
      <c r="CI127" s="74"/>
      <c r="CJ127" s="90"/>
      <c r="CK127" s="1005"/>
      <c r="CL127" s="1000"/>
      <c r="CM127" s="1000"/>
      <c r="CN127" s="1000"/>
      <c r="CO127" s="1001"/>
      <c r="CP127" s="853" t="s">
        <v>419</v>
      </c>
      <c r="CQ127" s="854"/>
      <c r="CR127" s="854"/>
      <c r="CS127" s="854"/>
      <c r="CT127" s="854"/>
      <c r="CU127" s="854"/>
      <c r="CV127" s="854"/>
      <c r="CW127" s="854"/>
      <c r="CX127" s="854"/>
      <c r="CY127" s="854"/>
      <c r="CZ127" s="854"/>
      <c r="DA127" s="854"/>
      <c r="DB127" s="854"/>
      <c r="DC127" s="854"/>
      <c r="DD127" s="854"/>
      <c r="DE127" s="854"/>
      <c r="DF127" s="855"/>
      <c r="DG127" s="856" t="s">
        <v>207</v>
      </c>
      <c r="DH127" s="857"/>
      <c r="DI127" s="857"/>
      <c r="DJ127" s="857"/>
      <c r="DK127" s="857"/>
      <c r="DL127" s="857" t="s">
        <v>207</v>
      </c>
      <c r="DM127" s="857"/>
      <c r="DN127" s="857"/>
      <c r="DO127" s="857"/>
      <c r="DP127" s="857"/>
      <c r="DQ127" s="857" t="s">
        <v>207</v>
      </c>
      <c r="DR127" s="857"/>
      <c r="DS127" s="857"/>
      <c r="DT127" s="857"/>
      <c r="DU127" s="857"/>
      <c r="DV127" s="863" t="s">
        <v>207</v>
      </c>
      <c r="DW127" s="863"/>
      <c r="DX127" s="863"/>
      <c r="DY127" s="863"/>
      <c r="DZ127" s="864"/>
    </row>
    <row r="128" spans="1:130" s="54" customFormat="1" ht="26.25" customHeight="1" x14ac:dyDescent="0.15">
      <c r="A128" s="958" t="s">
        <v>498</v>
      </c>
      <c r="B128" s="959"/>
      <c r="C128" s="959"/>
      <c r="D128" s="959"/>
      <c r="E128" s="959"/>
      <c r="F128" s="959"/>
      <c r="G128" s="959"/>
      <c r="H128" s="959"/>
      <c r="I128" s="959"/>
      <c r="J128" s="959"/>
      <c r="K128" s="959"/>
      <c r="L128" s="959"/>
      <c r="M128" s="959"/>
      <c r="N128" s="959"/>
      <c r="O128" s="959"/>
      <c r="P128" s="959"/>
      <c r="Q128" s="959"/>
      <c r="R128" s="959"/>
      <c r="S128" s="959"/>
      <c r="T128" s="959"/>
      <c r="U128" s="959"/>
      <c r="V128" s="959"/>
      <c r="W128" s="960" t="s">
        <v>6</v>
      </c>
      <c r="X128" s="960"/>
      <c r="Y128" s="960"/>
      <c r="Z128" s="961"/>
      <c r="AA128" s="826">
        <v>408807</v>
      </c>
      <c r="AB128" s="827"/>
      <c r="AC128" s="827"/>
      <c r="AD128" s="827"/>
      <c r="AE128" s="828"/>
      <c r="AF128" s="829">
        <v>450674</v>
      </c>
      <c r="AG128" s="827"/>
      <c r="AH128" s="827"/>
      <c r="AI128" s="827"/>
      <c r="AJ128" s="828"/>
      <c r="AK128" s="829">
        <v>317287</v>
      </c>
      <c r="AL128" s="827"/>
      <c r="AM128" s="827"/>
      <c r="AN128" s="827"/>
      <c r="AO128" s="828"/>
      <c r="AP128" s="962"/>
      <c r="AQ128" s="963"/>
      <c r="AR128" s="963"/>
      <c r="AS128" s="963"/>
      <c r="AT128" s="964"/>
      <c r="AU128" s="77"/>
      <c r="AV128" s="77"/>
      <c r="AW128" s="77"/>
      <c r="AX128" s="823" t="s">
        <v>315</v>
      </c>
      <c r="AY128" s="824"/>
      <c r="AZ128" s="824"/>
      <c r="BA128" s="824"/>
      <c r="BB128" s="824"/>
      <c r="BC128" s="824"/>
      <c r="BD128" s="824"/>
      <c r="BE128" s="825"/>
      <c r="BF128" s="965" t="s">
        <v>207</v>
      </c>
      <c r="BG128" s="966"/>
      <c r="BH128" s="966"/>
      <c r="BI128" s="966"/>
      <c r="BJ128" s="966"/>
      <c r="BK128" s="966"/>
      <c r="BL128" s="967"/>
      <c r="BM128" s="965">
        <v>13.68</v>
      </c>
      <c r="BN128" s="966"/>
      <c r="BO128" s="966"/>
      <c r="BP128" s="966"/>
      <c r="BQ128" s="966"/>
      <c r="BR128" s="966"/>
      <c r="BS128" s="967"/>
      <c r="BT128" s="965">
        <v>20</v>
      </c>
      <c r="BU128" s="966"/>
      <c r="BV128" s="966"/>
      <c r="BW128" s="966"/>
      <c r="BX128" s="966"/>
      <c r="BY128" s="966"/>
      <c r="BZ128" s="968"/>
      <c r="CA128" s="89"/>
      <c r="CB128" s="89"/>
      <c r="CC128" s="89"/>
      <c r="CD128" s="89"/>
      <c r="CE128" s="89"/>
      <c r="CF128" s="89"/>
      <c r="CG128" s="74"/>
      <c r="CH128" s="74"/>
      <c r="CI128" s="74"/>
      <c r="CJ128" s="90"/>
      <c r="CK128" s="1006"/>
      <c r="CL128" s="1007"/>
      <c r="CM128" s="1007"/>
      <c r="CN128" s="1007"/>
      <c r="CO128" s="1008"/>
      <c r="CP128" s="918" t="s">
        <v>404</v>
      </c>
      <c r="CQ128" s="919"/>
      <c r="CR128" s="919"/>
      <c r="CS128" s="919"/>
      <c r="CT128" s="919"/>
      <c r="CU128" s="919"/>
      <c r="CV128" s="919"/>
      <c r="CW128" s="919"/>
      <c r="CX128" s="919"/>
      <c r="CY128" s="919"/>
      <c r="CZ128" s="919"/>
      <c r="DA128" s="919"/>
      <c r="DB128" s="919"/>
      <c r="DC128" s="919"/>
      <c r="DD128" s="919"/>
      <c r="DE128" s="919"/>
      <c r="DF128" s="920"/>
      <c r="DG128" s="921" t="s">
        <v>207</v>
      </c>
      <c r="DH128" s="922"/>
      <c r="DI128" s="922"/>
      <c r="DJ128" s="922"/>
      <c r="DK128" s="922"/>
      <c r="DL128" s="922" t="s">
        <v>207</v>
      </c>
      <c r="DM128" s="922"/>
      <c r="DN128" s="922"/>
      <c r="DO128" s="922"/>
      <c r="DP128" s="922"/>
      <c r="DQ128" s="922" t="s">
        <v>207</v>
      </c>
      <c r="DR128" s="922"/>
      <c r="DS128" s="922"/>
      <c r="DT128" s="922"/>
      <c r="DU128" s="922"/>
      <c r="DV128" s="923" t="s">
        <v>207</v>
      </c>
      <c r="DW128" s="923"/>
      <c r="DX128" s="923"/>
      <c r="DY128" s="923"/>
      <c r="DZ128" s="924"/>
    </row>
    <row r="129" spans="1:131" s="54" customFormat="1" ht="26.25" customHeight="1" x14ac:dyDescent="0.15">
      <c r="A129" s="843" t="s">
        <v>176</v>
      </c>
      <c r="B129" s="844"/>
      <c r="C129" s="844"/>
      <c r="D129" s="844"/>
      <c r="E129" s="844"/>
      <c r="F129" s="844"/>
      <c r="G129" s="844"/>
      <c r="H129" s="844"/>
      <c r="I129" s="844"/>
      <c r="J129" s="844"/>
      <c r="K129" s="844"/>
      <c r="L129" s="844"/>
      <c r="M129" s="844"/>
      <c r="N129" s="844"/>
      <c r="O129" s="844"/>
      <c r="P129" s="844"/>
      <c r="Q129" s="844"/>
      <c r="R129" s="844"/>
      <c r="S129" s="844"/>
      <c r="T129" s="844"/>
      <c r="U129" s="844"/>
      <c r="V129" s="844"/>
      <c r="W129" s="925" t="s">
        <v>246</v>
      </c>
      <c r="X129" s="926"/>
      <c r="Y129" s="926"/>
      <c r="Z129" s="927"/>
      <c r="AA129" s="846">
        <v>8110813</v>
      </c>
      <c r="AB129" s="847"/>
      <c r="AC129" s="847"/>
      <c r="AD129" s="847"/>
      <c r="AE129" s="848"/>
      <c r="AF129" s="849">
        <v>8253018</v>
      </c>
      <c r="AG129" s="847"/>
      <c r="AH129" s="847"/>
      <c r="AI129" s="847"/>
      <c r="AJ129" s="848"/>
      <c r="AK129" s="849">
        <v>8270506</v>
      </c>
      <c r="AL129" s="847"/>
      <c r="AM129" s="847"/>
      <c r="AN129" s="847"/>
      <c r="AO129" s="848"/>
      <c r="AP129" s="928"/>
      <c r="AQ129" s="929"/>
      <c r="AR129" s="929"/>
      <c r="AS129" s="929"/>
      <c r="AT129" s="930"/>
      <c r="AU129" s="79"/>
      <c r="AV129" s="79"/>
      <c r="AW129" s="79"/>
      <c r="AX129" s="931" t="s">
        <v>115</v>
      </c>
      <c r="AY129" s="854"/>
      <c r="AZ129" s="854"/>
      <c r="BA129" s="854"/>
      <c r="BB129" s="854"/>
      <c r="BC129" s="854"/>
      <c r="BD129" s="854"/>
      <c r="BE129" s="855"/>
      <c r="BF129" s="932" t="s">
        <v>207</v>
      </c>
      <c r="BG129" s="933"/>
      <c r="BH129" s="933"/>
      <c r="BI129" s="933"/>
      <c r="BJ129" s="933"/>
      <c r="BK129" s="933"/>
      <c r="BL129" s="934"/>
      <c r="BM129" s="932">
        <v>18.68</v>
      </c>
      <c r="BN129" s="933"/>
      <c r="BO129" s="933"/>
      <c r="BP129" s="933"/>
      <c r="BQ129" s="933"/>
      <c r="BR129" s="933"/>
      <c r="BS129" s="934"/>
      <c r="BT129" s="932">
        <v>30</v>
      </c>
      <c r="BU129" s="935"/>
      <c r="BV129" s="935"/>
      <c r="BW129" s="935"/>
      <c r="BX129" s="935"/>
      <c r="BY129" s="935"/>
      <c r="BZ129" s="936"/>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843" t="s">
        <v>499</v>
      </c>
      <c r="B130" s="844"/>
      <c r="C130" s="844"/>
      <c r="D130" s="844"/>
      <c r="E130" s="844"/>
      <c r="F130" s="844"/>
      <c r="G130" s="844"/>
      <c r="H130" s="844"/>
      <c r="I130" s="844"/>
      <c r="J130" s="844"/>
      <c r="K130" s="844"/>
      <c r="L130" s="844"/>
      <c r="M130" s="844"/>
      <c r="N130" s="844"/>
      <c r="O130" s="844"/>
      <c r="P130" s="844"/>
      <c r="Q130" s="844"/>
      <c r="R130" s="844"/>
      <c r="S130" s="844"/>
      <c r="T130" s="844"/>
      <c r="U130" s="844"/>
      <c r="V130" s="844"/>
      <c r="W130" s="925" t="s">
        <v>500</v>
      </c>
      <c r="X130" s="926"/>
      <c r="Y130" s="926"/>
      <c r="Z130" s="927"/>
      <c r="AA130" s="846">
        <v>1189403</v>
      </c>
      <c r="AB130" s="847"/>
      <c r="AC130" s="847"/>
      <c r="AD130" s="847"/>
      <c r="AE130" s="848"/>
      <c r="AF130" s="849">
        <v>1202665</v>
      </c>
      <c r="AG130" s="847"/>
      <c r="AH130" s="847"/>
      <c r="AI130" s="847"/>
      <c r="AJ130" s="848"/>
      <c r="AK130" s="849">
        <v>1214013</v>
      </c>
      <c r="AL130" s="847"/>
      <c r="AM130" s="847"/>
      <c r="AN130" s="847"/>
      <c r="AO130" s="848"/>
      <c r="AP130" s="928"/>
      <c r="AQ130" s="929"/>
      <c r="AR130" s="929"/>
      <c r="AS130" s="929"/>
      <c r="AT130" s="930"/>
      <c r="AU130" s="79"/>
      <c r="AV130" s="79"/>
      <c r="AW130" s="79"/>
      <c r="AX130" s="931" t="s">
        <v>436</v>
      </c>
      <c r="AY130" s="854"/>
      <c r="AZ130" s="854"/>
      <c r="BA130" s="854"/>
      <c r="BB130" s="854"/>
      <c r="BC130" s="854"/>
      <c r="BD130" s="854"/>
      <c r="BE130" s="855"/>
      <c r="BF130" s="938">
        <v>13.6</v>
      </c>
      <c r="BG130" s="939"/>
      <c r="BH130" s="939"/>
      <c r="BI130" s="939"/>
      <c r="BJ130" s="939"/>
      <c r="BK130" s="939"/>
      <c r="BL130" s="940"/>
      <c r="BM130" s="938">
        <v>25</v>
      </c>
      <c r="BN130" s="939"/>
      <c r="BO130" s="939"/>
      <c r="BP130" s="939"/>
      <c r="BQ130" s="939"/>
      <c r="BR130" s="939"/>
      <c r="BS130" s="940"/>
      <c r="BT130" s="938">
        <v>35</v>
      </c>
      <c r="BU130" s="941"/>
      <c r="BV130" s="941"/>
      <c r="BW130" s="941"/>
      <c r="BX130" s="941"/>
      <c r="BY130" s="941"/>
      <c r="BZ130" s="942"/>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943"/>
      <c r="B131" s="944"/>
      <c r="C131" s="944"/>
      <c r="D131" s="944"/>
      <c r="E131" s="944"/>
      <c r="F131" s="944"/>
      <c r="G131" s="944"/>
      <c r="H131" s="944"/>
      <c r="I131" s="944"/>
      <c r="J131" s="944"/>
      <c r="K131" s="944"/>
      <c r="L131" s="944"/>
      <c r="M131" s="944"/>
      <c r="N131" s="944"/>
      <c r="O131" s="944"/>
      <c r="P131" s="944"/>
      <c r="Q131" s="944"/>
      <c r="R131" s="944"/>
      <c r="S131" s="944"/>
      <c r="T131" s="944"/>
      <c r="U131" s="944"/>
      <c r="V131" s="944"/>
      <c r="W131" s="945" t="s">
        <v>180</v>
      </c>
      <c r="X131" s="946"/>
      <c r="Y131" s="946"/>
      <c r="Z131" s="947"/>
      <c r="AA131" s="889">
        <v>6921410</v>
      </c>
      <c r="AB131" s="890"/>
      <c r="AC131" s="890"/>
      <c r="AD131" s="890"/>
      <c r="AE131" s="891"/>
      <c r="AF131" s="892">
        <v>7050353</v>
      </c>
      <c r="AG131" s="890"/>
      <c r="AH131" s="890"/>
      <c r="AI131" s="890"/>
      <c r="AJ131" s="891"/>
      <c r="AK131" s="892">
        <v>7056493</v>
      </c>
      <c r="AL131" s="890"/>
      <c r="AM131" s="890"/>
      <c r="AN131" s="890"/>
      <c r="AO131" s="891"/>
      <c r="AP131" s="948"/>
      <c r="AQ131" s="949"/>
      <c r="AR131" s="949"/>
      <c r="AS131" s="949"/>
      <c r="AT131" s="950"/>
      <c r="AU131" s="79"/>
      <c r="AV131" s="79"/>
      <c r="AW131" s="79"/>
      <c r="AX131" s="951" t="s">
        <v>470</v>
      </c>
      <c r="AY131" s="919"/>
      <c r="AZ131" s="919"/>
      <c r="BA131" s="919"/>
      <c r="BB131" s="919"/>
      <c r="BC131" s="919"/>
      <c r="BD131" s="919"/>
      <c r="BE131" s="920"/>
      <c r="BF131" s="952">
        <v>99.1</v>
      </c>
      <c r="BG131" s="953"/>
      <c r="BH131" s="953"/>
      <c r="BI131" s="953"/>
      <c r="BJ131" s="953"/>
      <c r="BK131" s="953"/>
      <c r="BL131" s="954"/>
      <c r="BM131" s="952">
        <v>350</v>
      </c>
      <c r="BN131" s="953"/>
      <c r="BO131" s="953"/>
      <c r="BP131" s="953"/>
      <c r="BQ131" s="953"/>
      <c r="BR131" s="953"/>
      <c r="BS131" s="954"/>
      <c r="BT131" s="955"/>
      <c r="BU131" s="956"/>
      <c r="BV131" s="956"/>
      <c r="BW131" s="956"/>
      <c r="BX131" s="956"/>
      <c r="BY131" s="956"/>
      <c r="BZ131" s="957"/>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1009" t="s">
        <v>28</v>
      </c>
      <c r="B132" s="1010"/>
      <c r="C132" s="1010"/>
      <c r="D132" s="1010"/>
      <c r="E132" s="1010"/>
      <c r="F132" s="1010"/>
      <c r="G132" s="1010"/>
      <c r="H132" s="1010"/>
      <c r="I132" s="1010"/>
      <c r="J132" s="1010"/>
      <c r="K132" s="1010"/>
      <c r="L132" s="1010"/>
      <c r="M132" s="1010"/>
      <c r="N132" s="1010"/>
      <c r="O132" s="1010"/>
      <c r="P132" s="1010"/>
      <c r="Q132" s="1010"/>
      <c r="R132" s="1010"/>
      <c r="S132" s="1010"/>
      <c r="T132" s="1010"/>
      <c r="U132" s="1010"/>
      <c r="V132" s="1028" t="s">
        <v>501</v>
      </c>
      <c r="W132" s="1028"/>
      <c r="X132" s="1028"/>
      <c r="Y132" s="1028"/>
      <c r="Z132" s="1029"/>
      <c r="AA132" s="1030">
        <v>14.566006059999999</v>
      </c>
      <c r="AB132" s="1031"/>
      <c r="AC132" s="1031"/>
      <c r="AD132" s="1031"/>
      <c r="AE132" s="1032"/>
      <c r="AF132" s="1033">
        <v>13.940493480000001</v>
      </c>
      <c r="AG132" s="1031"/>
      <c r="AH132" s="1031"/>
      <c r="AI132" s="1031"/>
      <c r="AJ132" s="1032"/>
      <c r="AK132" s="1033">
        <v>12.33634045</v>
      </c>
      <c r="AL132" s="1031"/>
      <c r="AM132" s="1031"/>
      <c r="AN132" s="1031"/>
      <c r="AO132" s="1032"/>
      <c r="AP132" s="883"/>
      <c r="AQ132" s="884"/>
      <c r="AR132" s="884"/>
      <c r="AS132" s="884"/>
      <c r="AT132" s="1034"/>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1011"/>
      <c r="B133" s="1012"/>
      <c r="C133" s="1012"/>
      <c r="D133" s="1012"/>
      <c r="E133" s="1012"/>
      <c r="F133" s="1012"/>
      <c r="G133" s="1012"/>
      <c r="H133" s="1012"/>
      <c r="I133" s="1012"/>
      <c r="J133" s="1012"/>
      <c r="K133" s="1012"/>
      <c r="L133" s="1012"/>
      <c r="M133" s="1012"/>
      <c r="N133" s="1012"/>
      <c r="O133" s="1012"/>
      <c r="P133" s="1012"/>
      <c r="Q133" s="1012"/>
      <c r="R133" s="1012"/>
      <c r="S133" s="1012"/>
      <c r="T133" s="1012"/>
      <c r="U133" s="1012"/>
      <c r="V133" s="1035" t="s">
        <v>83</v>
      </c>
      <c r="W133" s="1035"/>
      <c r="X133" s="1035"/>
      <c r="Y133" s="1035"/>
      <c r="Z133" s="1036"/>
      <c r="AA133" s="1037">
        <v>13.4</v>
      </c>
      <c r="AB133" s="1038"/>
      <c r="AC133" s="1038"/>
      <c r="AD133" s="1038"/>
      <c r="AE133" s="1039"/>
      <c r="AF133" s="1037">
        <v>14.1</v>
      </c>
      <c r="AG133" s="1038"/>
      <c r="AH133" s="1038"/>
      <c r="AI133" s="1038"/>
      <c r="AJ133" s="1039"/>
      <c r="AK133" s="1037">
        <v>13.6</v>
      </c>
      <c r="AL133" s="1038"/>
      <c r="AM133" s="1038"/>
      <c r="AN133" s="1038"/>
      <c r="AO133" s="1039"/>
      <c r="AP133" s="915"/>
      <c r="AQ133" s="916"/>
      <c r="AR133" s="916"/>
      <c r="AS133" s="916"/>
      <c r="AT133" s="1040"/>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bMWo6xIOXB+1qkmvxcLnWj22xh9I3/8BCphQ4PB/r5h1Hy6WVHi2jmKgzoH12GLKuzK6QPXcfbW7Pm8XQ4V8/A==" saltValue="Ae076OIeBNoZNdw5OqvUBA=="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96</v>
      </c>
    </row>
    <row r="98" spans="24:120" hidden="1" x14ac:dyDescent="0.15">
      <c r="CS98" s="95"/>
      <c r="CX98" s="95"/>
      <c r="DC98" s="95"/>
      <c r="DH98" s="95"/>
    </row>
    <row r="99" spans="24:120" hidden="1" x14ac:dyDescent="0.15">
      <c r="CS99" s="95"/>
      <c r="CX99" s="95"/>
      <c r="DC99" s="95"/>
      <c r="DH99" s="95"/>
    </row>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sheetData>
  <sheetProtection algorithmName="SHA-512" hashValue="R66ANF2ZIQGngM1jHvZe4wOOFBe39lc8/td7zmLaupejsbpPGx/teNgoBhMr/+pp9aOmZe+JDZiS+OBSfTtvGQ==" saltValue="kM4CV2GtlIvEGRRoRI0OUA=="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x14ac:dyDescent="0.15"/>
    <row r="3" spans="2:116" ht="13.5" customHeight="1" x14ac:dyDescent="0.15"/>
    <row r="4" spans="2:116" ht="13.5" customHeight="1"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x14ac:dyDescent="0.15"/>
    <row r="20" spans="9:116" ht="13.5" customHeight="1" x14ac:dyDescent="0.15"/>
    <row r="21" spans="9:116" ht="13.5" customHeight="1" x14ac:dyDescent="0.15">
      <c r="DL21" s="95"/>
    </row>
    <row r="22" spans="9:116" ht="13.5" customHeight="1" x14ac:dyDescent="0.15">
      <c r="DI22" s="95"/>
      <c r="DJ22" s="95"/>
      <c r="DK22" s="95"/>
      <c r="DL22" s="95"/>
    </row>
    <row r="23" spans="9:116" ht="13.5" customHeight="1" x14ac:dyDescent="0.15">
      <c r="CY23" s="95"/>
      <c r="CZ23" s="95"/>
      <c r="DA23" s="95"/>
      <c r="DB23" s="95"/>
      <c r="DC23" s="95"/>
      <c r="DD23" s="95"/>
      <c r="DE23" s="95"/>
      <c r="DF23" s="95"/>
      <c r="DG23" s="95"/>
      <c r="DH23" s="95"/>
      <c r="DI23" s="95"/>
      <c r="DJ23" s="95"/>
      <c r="DK23" s="95"/>
      <c r="DL23" s="95"/>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5"/>
      <c r="DA35" s="95"/>
      <c r="DB35" s="95"/>
      <c r="DC35" s="95"/>
      <c r="DD35" s="95"/>
      <c r="DE35" s="95"/>
      <c r="DF35" s="95"/>
      <c r="DG35" s="95"/>
      <c r="DH35" s="95"/>
      <c r="DI35" s="95"/>
      <c r="DJ35" s="95"/>
      <c r="DK35" s="95"/>
      <c r="DL35" s="95"/>
    </row>
    <row r="36" spans="15:116" ht="13.5" customHeight="1" x14ac:dyDescent="0.15"/>
    <row r="37" spans="15:116" ht="13.5" customHeight="1" x14ac:dyDescent="0.15">
      <c r="DL37" s="95"/>
    </row>
    <row r="38" spans="15:116" ht="13.5" customHeight="1" x14ac:dyDescent="0.15">
      <c r="DI38" s="95"/>
      <c r="DJ38" s="95"/>
      <c r="DK38" s="95"/>
      <c r="DL38" s="95"/>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x14ac:dyDescent="0.15">
      <c r="DL44" s="95"/>
    </row>
    <row r="45" spans="15:116" ht="13.5" customHeight="1" x14ac:dyDescent="0.15"/>
    <row r="46" spans="15:116" ht="13.5" customHeight="1" x14ac:dyDescent="0.15">
      <c r="DA46" s="95"/>
      <c r="DB46" s="95"/>
      <c r="DC46" s="95"/>
      <c r="DD46" s="95"/>
      <c r="DE46" s="95"/>
      <c r="DF46" s="95"/>
      <c r="DG46" s="95"/>
      <c r="DH46" s="95"/>
      <c r="DI46" s="95"/>
      <c r="DJ46" s="95"/>
      <c r="DK46" s="95"/>
      <c r="DL46" s="95"/>
    </row>
    <row r="47" spans="15:116" ht="13.5" customHeight="1" x14ac:dyDescent="0.15"/>
    <row r="48" spans="15:116" ht="13.5" customHeight="1" x14ac:dyDescent="0.15"/>
    <row r="49" spans="104:116" ht="13.5" customHeight="1" x14ac:dyDescent="0.15"/>
    <row r="50" spans="104:116" ht="13.5" customHeight="1" x14ac:dyDescent="0.15">
      <c r="CZ50" s="95"/>
      <c r="DA50" s="95"/>
      <c r="DB50" s="95"/>
      <c r="DC50" s="95"/>
      <c r="DD50" s="95"/>
      <c r="DE50" s="95"/>
      <c r="DF50" s="95"/>
      <c r="DG50" s="95"/>
      <c r="DH50" s="95"/>
      <c r="DI50" s="95"/>
      <c r="DJ50" s="95"/>
      <c r="DK50" s="95"/>
      <c r="DL50" s="95"/>
    </row>
    <row r="51" spans="104:116" ht="13.5" customHeight="1" x14ac:dyDescent="0.15"/>
    <row r="52" spans="104:116" ht="13.5" customHeight="1" x14ac:dyDescent="0.15"/>
    <row r="53" spans="104:116" ht="13.5" customHeight="1" x14ac:dyDescent="0.15">
      <c r="DL53" s="95"/>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5"/>
      <c r="DD67" s="95"/>
      <c r="DE67" s="95"/>
      <c r="DF67" s="95"/>
      <c r="DG67" s="95"/>
      <c r="DH67" s="95"/>
      <c r="DI67" s="95"/>
      <c r="DJ67" s="95"/>
      <c r="DK67" s="95"/>
      <c r="DL67" s="95"/>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MwfDW7O1L5t7Duj/QZJFpE/V0I1InO4BiZtGuKAGlt01hyBjsJGfJN3dnA20KwAug2NbYojiK29b978mY9jW+A==" saltValue="eq1N97GMhKpJCutN47cSGA=="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503</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338</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56" t="s">
        <v>84</v>
      </c>
      <c r="AP7" s="144"/>
      <c r="AQ7" s="155" t="s">
        <v>504</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57"/>
      <c r="AP8" s="145" t="s">
        <v>506</v>
      </c>
      <c r="AQ8" s="156" t="s">
        <v>507</v>
      </c>
      <c r="AR8" s="170" t="s">
        <v>154</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41" t="s">
        <v>508</v>
      </c>
      <c r="AL9" s="1042"/>
      <c r="AM9" s="1042"/>
      <c r="AN9" s="1043"/>
      <c r="AO9" s="134">
        <v>2636820</v>
      </c>
      <c r="AP9" s="134">
        <v>70656</v>
      </c>
      <c r="AQ9" s="157">
        <v>56845</v>
      </c>
      <c r="AR9" s="171">
        <v>24.3</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41" t="s">
        <v>502</v>
      </c>
      <c r="AL10" s="1042"/>
      <c r="AM10" s="1042"/>
      <c r="AN10" s="1043"/>
      <c r="AO10" s="135">
        <v>490267</v>
      </c>
      <c r="AP10" s="135">
        <v>13137</v>
      </c>
      <c r="AQ10" s="158">
        <v>5922</v>
      </c>
      <c r="AR10" s="172">
        <v>121.8</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41" t="s">
        <v>217</v>
      </c>
      <c r="AL11" s="1042"/>
      <c r="AM11" s="1042"/>
      <c r="AN11" s="1043"/>
      <c r="AO11" s="135">
        <v>47252</v>
      </c>
      <c r="AP11" s="135">
        <v>1266</v>
      </c>
      <c r="AQ11" s="158">
        <v>8264</v>
      </c>
      <c r="AR11" s="172">
        <v>-84.7</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41" t="s">
        <v>402</v>
      </c>
      <c r="AL12" s="1042"/>
      <c r="AM12" s="1042"/>
      <c r="AN12" s="1043"/>
      <c r="AO12" s="135">
        <v>10228</v>
      </c>
      <c r="AP12" s="135">
        <v>274</v>
      </c>
      <c r="AQ12" s="158">
        <v>284</v>
      </c>
      <c r="AR12" s="172">
        <v>-3.5</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41" t="s">
        <v>245</v>
      </c>
      <c r="AL13" s="1042"/>
      <c r="AM13" s="1042"/>
      <c r="AN13" s="1043"/>
      <c r="AO13" s="135" t="s">
        <v>207</v>
      </c>
      <c r="AP13" s="135" t="s">
        <v>207</v>
      </c>
      <c r="AQ13" s="158">
        <v>20</v>
      </c>
      <c r="AR13" s="172" t="s">
        <v>207</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41" t="s">
        <v>298</v>
      </c>
      <c r="AL14" s="1042"/>
      <c r="AM14" s="1042"/>
      <c r="AN14" s="1043"/>
      <c r="AO14" s="135">
        <v>63401</v>
      </c>
      <c r="AP14" s="135">
        <v>1699</v>
      </c>
      <c r="AQ14" s="158">
        <v>2517</v>
      </c>
      <c r="AR14" s="172">
        <v>-32.5</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41" t="s">
        <v>509</v>
      </c>
      <c r="AL15" s="1042"/>
      <c r="AM15" s="1042"/>
      <c r="AN15" s="1043"/>
      <c r="AO15" s="135" t="s">
        <v>207</v>
      </c>
      <c r="AP15" s="135" t="s">
        <v>207</v>
      </c>
      <c r="AQ15" s="158">
        <v>1185</v>
      </c>
      <c r="AR15" s="172" t="s">
        <v>207</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44" t="s">
        <v>317</v>
      </c>
      <c r="AL16" s="1045"/>
      <c r="AM16" s="1045"/>
      <c r="AN16" s="1046"/>
      <c r="AO16" s="135">
        <v>-130541</v>
      </c>
      <c r="AP16" s="135">
        <v>-3498</v>
      </c>
      <c r="AQ16" s="158">
        <v>-4726</v>
      </c>
      <c r="AR16" s="172">
        <v>-26</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44" t="s">
        <v>281</v>
      </c>
      <c r="AL17" s="1045"/>
      <c r="AM17" s="1045"/>
      <c r="AN17" s="1046"/>
      <c r="AO17" s="135">
        <v>3117427</v>
      </c>
      <c r="AP17" s="135">
        <v>83535</v>
      </c>
      <c r="AQ17" s="158">
        <v>70311</v>
      </c>
      <c r="AR17" s="172">
        <v>18.8</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181</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510</v>
      </c>
      <c r="AP20" s="146" t="s">
        <v>342</v>
      </c>
      <c r="AQ20" s="159" t="s">
        <v>43</v>
      </c>
      <c r="AR20" s="173"/>
    </row>
    <row r="21" spans="1:46" s="98" customFormat="1" x14ac:dyDescent="0.15">
      <c r="A21" s="100"/>
      <c r="AK21" s="1047" t="s">
        <v>187</v>
      </c>
      <c r="AL21" s="1048"/>
      <c r="AM21" s="1048"/>
      <c r="AN21" s="1049"/>
      <c r="AO21" s="137">
        <v>8.09</v>
      </c>
      <c r="AP21" s="147">
        <v>6.54</v>
      </c>
      <c r="AQ21" s="160">
        <v>1.55</v>
      </c>
      <c r="AS21" s="179"/>
      <c r="AT21" s="100"/>
    </row>
    <row r="22" spans="1:46" s="98" customFormat="1" x14ac:dyDescent="0.15">
      <c r="A22" s="100"/>
      <c r="AK22" s="1047" t="s">
        <v>511</v>
      </c>
      <c r="AL22" s="1048"/>
      <c r="AM22" s="1048"/>
      <c r="AN22" s="1049"/>
      <c r="AO22" s="138">
        <v>98.9</v>
      </c>
      <c r="AP22" s="148">
        <v>97.4</v>
      </c>
      <c r="AQ22" s="161">
        <v>1.5</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512</v>
      </c>
      <c r="AP26" s="149"/>
      <c r="AQ26" s="149"/>
      <c r="AR26" s="149"/>
      <c r="AS26" s="102"/>
      <c r="AT26" s="102"/>
    </row>
    <row r="27" spans="1:46" x14ac:dyDescent="0.15">
      <c r="A27" s="103"/>
      <c r="AO27" s="108"/>
      <c r="AP27" s="108"/>
      <c r="AQ27" s="108"/>
      <c r="AR27" s="108"/>
      <c r="AS27" s="108"/>
      <c r="AT27" s="108"/>
    </row>
    <row r="28" spans="1:46" ht="17.25" x14ac:dyDescent="0.15">
      <c r="A28" s="99" t="s">
        <v>270</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119</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56" t="s">
        <v>84</v>
      </c>
      <c r="AP30" s="144"/>
      <c r="AQ30" s="155" t="s">
        <v>504</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57"/>
      <c r="AP31" s="145" t="s">
        <v>506</v>
      </c>
      <c r="AQ31" s="156" t="s">
        <v>507</v>
      </c>
      <c r="AR31" s="170" t="s">
        <v>154</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60" t="s">
        <v>513</v>
      </c>
      <c r="AL32" s="1061"/>
      <c r="AM32" s="1061"/>
      <c r="AN32" s="1062"/>
      <c r="AO32" s="135">
        <v>1535935</v>
      </c>
      <c r="AP32" s="135">
        <v>41157</v>
      </c>
      <c r="AQ32" s="162">
        <v>31480</v>
      </c>
      <c r="AR32" s="172">
        <v>30.7</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60" t="s">
        <v>514</v>
      </c>
      <c r="AL33" s="1061"/>
      <c r="AM33" s="1061"/>
      <c r="AN33" s="1062"/>
      <c r="AO33" s="135" t="s">
        <v>207</v>
      </c>
      <c r="AP33" s="135" t="s">
        <v>207</v>
      </c>
      <c r="AQ33" s="162" t="s">
        <v>207</v>
      </c>
      <c r="AR33" s="172" t="s">
        <v>207</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60" t="s">
        <v>57</v>
      </c>
      <c r="AL34" s="1061"/>
      <c r="AM34" s="1061"/>
      <c r="AN34" s="1062"/>
      <c r="AO34" s="135" t="s">
        <v>207</v>
      </c>
      <c r="AP34" s="135" t="s">
        <v>207</v>
      </c>
      <c r="AQ34" s="162">
        <v>0</v>
      </c>
      <c r="AR34" s="172" t="s">
        <v>207</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60" t="s">
        <v>515</v>
      </c>
      <c r="AL35" s="1061"/>
      <c r="AM35" s="1061"/>
      <c r="AN35" s="1062"/>
      <c r="AO35" s="135">
        <v>555689</v>
      </c>
      <c r="AP35" s="135">
        <v>14890</v>
      </c>
      <c r="AQ35" s="162">
        <v>9510</v>
      </c>
      <c r="AR35" s="172">
        <v>56.6</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60" t="s">
        <v>39</v>
      </c>
      <c r="AL36" s="1061"/>
      <c r="AM36" s="1061"/>
      <c r="AN36" s="1062"/>
      <c r="AO36" s="135" t="s">
        <v>207</v>
      </c>
      <c r="AP36" s="135" t="s">
        <v>207</v>
      </c>
      <c r="AQ36" s="162">
        <v>2191</v>
      </c>
      <c r="AR36" s="172" t="s">
        <v>207</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60" t="s">
        <v>356</v>
      </c>
      <c r="AL37" s="1061"/>
      <c r="AM37" s="1061"/>
      <c r="AN37" s="1062"/>
      <c r="AO37" s="135">
        <v>310189</v>
      </c>
      <c r="AP37" s="135">
        <v>8312</v>
      </c>
      <c r="AQ37" s="162">
        <v>905</v>
      </c>
      <c r="AR37" s="172">
        <v>818.5</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63" t="s">
        <v>229</v>
      </c>
      <c r="AL38" s="1064"/>
      <c r="AM38" s="1064"/>
      <c r="AN38" s="1065"/>
      <c r="AO38" s="139" t="s">
        <v>207</v>
      </c>
      <c r="AP38" s="139" t="s">
        <v>207</v>
      </c>
      <c r="AQ38" s="163">
        <v>0</v>
      </c>
      <c r="AR38" s="161" t="s">
        <v>207</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63" t="s">
        <v>81</v>
      </c>
      <c r="AL39" s="1064"/>
      <c r="AM39" s="1064"/>
      <c r="AN39" s="1065"/>
      <c r="AO39" s="135">
        <v>-317287</v>
      </c>
      <c r="AP39" s="135">
        <v>-8502</v>
      </c>
      <c r="AQ39" s="162">
        <v>-3197</v>
      </c>
      <c r="AR39" s="172">
        <v>165.9</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60" t="s">
        <v>516</v>
      </c>
      <c r="AL40" s="1061"/>
      <c r="AM40" s="1061"/>
      <c r="AN40" s="1062"/>
      <c r="AO40" s="135">
        <v>-1214013</v>
      </c>
      <c r="AP40" s="135">
        <v>-32531</v>
      </c>
      <c r="AQ40" s="162">
        <v>-28113</v>
      </c>
      <c r="AR40" s="172">
        <v>15.7</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50" t="s">
        <v>396</v>
      </c>
      <c r="AL41" s="1051"/>
      <c r="AM41" s="1051"/>
      <c r="AN41" s="1052"/>
      <c r="AO41" s="135">
        <v>870513</v>
      </c>
      <c r="AP41" s="135">
        <v>23326</v>
      </c>
      <c r="AQ41" s="162">
        <v>12777</v>
      </c>
      <c r="AR41" s="172">
        <v>82.6</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178</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517</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518</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58" t="s">
        <v>84</v>
      </c>
      <c r="AN49" s="1053" t="s">
        <v>132</v>
      </c>
      <c r="AO49" s="1054"/>
      <c r="AP49" s="1054"/>
      <c r="AQ49" s="1054"/>
      <c r="AR49" s="1055"/>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59"/>
      <c r="AN50" s="131" t="s">
        <v>492</v>
      </c>
      <c r="AO50" s="141" t="s">
        <v>493</v>
      </c>
      <c r="AP50" s="152" t="s">
        <v>519</v>
      </c>
      <c r="AQ50" s="165" t="s">
        <v>392</v>
      </c>
      <c r="AR50" s="175" t="s">
        <v>520</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242</v>
      </c>
      <c r="AL51" s="120"/>
      <c r="AM51" s="125">
        <v>3488821</v>
      </c>
      <c r="AN51" s="132">
        <v>92795</v>
      </c>
      <c r="AO51" s="142">
        <v>74.2</v>
      </c>
      <c r="AP51" s="153">
        <v>49919</v>
      </c>
      <c r="AQ51" s="166">
        <v>-6.3</v>
      </c>
      <c r="AR51" s="176">
        <v>80.5</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283</v>
      </c>
      <c r="AM52" s="126">
        <v>2160355</v>
      </c>
      <c r="AN52" s="133">
        <v>57461</v>
      </c>
      <c r="AO52" s="143">
        <v>126.7</v>
      </c>
      <c r="AP52" s="154">
        <v>26398</v>
      </c>
      <c r="AQ52" s="167">
        <v>-8.6999999999999993</v>
      </c>
      <c r="AR52" s="177">
        <v>135.4</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134</v>
      </c>
      <c r="AL53" s="120"/>
      <c r="AM53" s="125">
        <v>1879671</v>
      </c>
      <c r="AN53" s="132">
        <v>50050</v>
      </c>
      <c r="AO53" s="142">
        <v>-46.1</v>
      </c>
      <c r="AP53" s="153">
        <v>47738</v>
      </c>
      <c r="AQ53" s="166">
        <v>-4.4000000000000004</v>
      </c>
      <c r="AR53" s="176">
        <v>-41.7</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283</v>
      </c>
      <c r="AM54" s="126">
        <v>1643390</v>
      </c>
      <c r="AN54" s="133">
        <v>43758</v>
      </c>
      <c r="AO54" s="143">
        <v>-23.8</v>
      </c>
      <c r="AP54" s="154">
        <v>24937</v>
      </c>
      <c r="AQ54" s="167">
        <v>-5.5</v>
      </c>
      <c r="AR54" s="177">
        <v>-18.3</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240</v>
      </c>
      <c r="AL55" s="120"/>
      <c r="AM55" s="125">
        <v>2518150</v>
      </c>
      <c r="AN55" s="132">
        <v>67049</v>
      </c>
      <c r="AO55" s="142">
        <v>34</v>
      </c>
      <c r="AP55" s="153">
        <v>52191</v>
      </c>
      <c r="AQ55" s="166">
        <v>9.3000000000000007</v>
      </c>
      <c r="AR55" s="176">
        <v>24.7</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283</v>
      </c>
      <c r="AM56" s="126">
        <v>2080812</v>
      </c>
      <c r="AN56" s="133">
        <v>55404</v>
      </c>
      <c r="AO56" s="143">
        <v>26.6</v>
      </c>
      <c r="AP56" s="154">
        <v>24843</v>
      </c>
      <c r="AQ56" s="167">
        <v>-0.4</v>
      </c>
      <c r="AR56" s="177">
        <v>27</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505</v>
      </c>
      <c r="AL57" s="120"/>
      <c r="AM57" s="125">
        <v>1759658</v>
      </c>
      <c r="AN57" s="132">
        <v>46967</v>
      </c>
      <c r="AO57" s="142">
        <v>-30</v>
      </c>
      <c r="AP57" s="153">
        <v>47387</v>
      </c>
      <c r="AQ57" s="166">
        <v>-9.1999999999999993</v>
      </c>
      <c r="AR57" s="176">
        <v>-20.8</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283</v>
      </c>
      <c r="AM58" s="126">
        <v>1140645</v>
      </c>
      <c r="AN58" s="133">
        <v>30445</v>
      </c>
      <c r="AO58" s="143">
        <v>-45</v>
      </c>
      <c r="AP58" s="154">
        <v>24928</v>
      </c>
      <c r="AQ58" s="167">
        <v>0.3</v>
      </c>
      <c r="AR58" s="177">
        <v>-45.3</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521</v>
      </c>
      <c r="AL59" s="120"/>
      <c r="AM59" s="125">
        <v>887345</v>
      </c>
      <c r="AN59" s="132">
        <v>23777</v>
      </c>
      <c r="AO59" s="142">
        <v>-49.4</v>
      </c>
      <c r="AP59" s="153">
        <v>51264</v>
      </c>
      <c r="AQ59" s="166">
        <v>8.1999999999999993</v>
      </c>
      <c r="AR59" s="176">
        <v>-57.6</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283</v>
      </c>
      <c r="AM60" s="126">
        <v>690306</v>
      </c>
      <c r="AN60" s="133">
        <v>18497</v>
      </c>
      <c r="AO60" s="143">
        <v>-39.200000000000003</v>
      </c>
      <c r="AP60" s="154">
        <v>26040</v>
      </c>
      <c r="AQ60" s="167">
        <v>4.5</v>
      </c>
      <c r="AR60" s="177">
        <v>-43.7</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522</v>
      </c>
      <c r="AL61" s="123"/>
      <c r="AM61" s="125">
        <v>2106729</v>
      </c>
      <c r="AN61" s="132">
        <v>56128</v>
      </c>
      <c r="AO61" s="142">
        <v>-3.5</v>
      </c>
      <c r="AP61" s="153">
        <v>49700</v>
      </c>
      <c r="AQ61" s="168">
        <v>-0.5</v>
      </c>
      <c r="AR61" s="176">
        <v>-3</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283</v>
      </c>
      <c r="AM62" s="126">
        <v>1543102</v>
      </c>
      <c r="AN62" s="133">
        <v>41113</v>
      </c>
      <c r="AO62" s="143">
        <v>9.1</v>
      </c>
      <c r="AP62" s="154">
        <v>25429</v>
      </c>
      <c r="AQ62" s="167">
        <v>-2</v>
      </c>
      <c r="AR62" s="177">
        <v>11.1</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13nzPwq5+Y2YDywmnOfSMCyp5RNx3a8+09nuYCNIu4Rff7yjn0dvBiDh4xdRQUzqXyjYW8sZ5lWs91l47Dxvzw==" saltValue="MyrotT/POOAX3Fusqjnjpg=="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96</v>
      </c>
    </row>
    <row r="120" spans="125:125" ht="13.5" hidden="1" customHeight="1" x14ac:dyDescent="0.15"/>
    <row r="121" spans="125:125" ht="13.5" hidden="1" customHeight="1" x14ac:dyDescent="0.15">
      <c r="DU121" s="95"/>
    </row>
  </sheetData>
  <sheetProtection algorithmName="SHA-512" hashValue="sJg0NhYkw2y6SCxANrUrGMu75I8UJCZeldeG5t1OWR7WAllkA1McnG/EWZUg7yyUpfWZSGdeI6UE6qh1xXji8Q==" saltValue="Y77ICTk6rOBBYHMW7upxAw=="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96</v>
      </c>
    </row>
  </sheetData>
  <sheetProtection algorithmName="SHA-512" hashValue="CvbT5FYlqpOU82WCmf7zhTSPGIT37V9PET4+vXHh6vqceji8gvE64aH5AvReuX5ToEhOG0N9nE5QaeNf4pIoUA==" saltValue="zC/aMzELTWLHSbAMQeFbWA=="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8</v>
      </c>
      <c r="C46" s="188"/>
      <c r="D46" s="188"/>
      <c r="E46" s="189" t="s">
        <v>15</v>
      </c>
      <c r="F46" s="190" t="s">
        <v>524</v>
      </c>
      <c r="G46" s="194" t="s">
        <v>525</v>
      </c>
      <c r="H46" s="194" t="s">
        <v>417</v>
      </c>
      <c r="I46" s="194" t="s">
        <v>526</v>
      </c>
      <c r="J46" s="199" t="s">
        <v>527</v>
      </c>
    </row>
    <row r="47" spans="2:10" ht="57.75" customHeight="1" x14ac:dyDescent="0.15">
      <c r="B47" s="185"/>
      <c r="C47" s="1066" t="s">
        <v>3</v>
      </c>
      <c r="D47" s="1066"/>
      <c r="E47" s="1067"/>
      <c r="F47" s="191">
        <v>14.48</v>
      </c>
      <c r="G47" s="195">
        <v>11.65</v>
      </c>
      <c r="H47" s="195">
        <v>7.99</v>
      </c>
      <c r="I47" s="195">
        <v>8.17</v>
      </c>
      <c r="J47" s="200">
        <v>10.09</v>
      </c>
    </row>
    <row r="48" spans="2:10" ht="57.75" customHeight="1" x14ac:dyDescent="0.15">
      <c r="B48" s="186"/>
      <c r="C48" s="1068" t="s">
        <v>10</v>
      </c>
      <c r="D48" s="1068"/>
      <c r="E48" s="1069"/>
      <c r="F48" s="192">
        <v>0.74</v>
      </c>
      <c r="G48" s="196">
        <v>0.64</v>
      </c>
      <c r="H48" s="196">
        <v>0.61</v>
      </c>
      <c r="I48" s="196">
        <v>0.66</v>
      </c>
      <c r="J48" s="201">
        <v>1.18</v>
      </c>
    </row>
    <row r="49" spans="2:10" ht="57.75" customHeight="1" x14ac:dyDescent="0.15">
      <c r="B49" s="187"/>
      <c r="C49" s="1070" t="s">
        <v>14</v>
      </c>
      <c r="D49" s="1070"/>
      <c r="E49" s="1071"/>
      <c r="F49" s="193">
        <v>4.4400000000000004</v>
      </c>
      <c r="G49" s="197" t="s">
        <v>528</v>
      </c>
      <c r="H49" s="197" t="s">
        <v>529</v>
      </c>
      <c r="I49" s="197">
        <v>0.06</v>
      </c>
      <c r="J49" s="202">
        <v>0.53</v>
      </c>
    </row>
    <row r="50" spans="2:10" ht="13.5" customHeight="1" x14ac:dyDescent="0.15"/>
  </sheetData>
  <sheetProtection algorithmName="SHA-512" hashValue="9t0PCLezl3VmVoNzrb/X91O/POTdubIPU0lp0wOSNrRNNUAqLmJvOiS+5AV6WL6o7imEB46cI3MwyjL87i7ElA==" saltValue="e0b5vWflfENo5PxsuV1Ab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2021-03-23T06:52:19Z</dcterms:created>
  <dcterms:modified xsi:type="dcterms:W3CDTF">2021-10-25T10:48:40Z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2021-03-23T07:22:46Z</vt:filetime>
  </property>
</Properties>
</file>