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nm-sv25\税財政課\02.財政係\10.その他\06.財政状況資料集\平成26年度\回答【4.19】\"/>
    </mc:Choice>
  </mc:AlternateContent>
  <workbookProtection workbookPassword="979D" lockStructure="1"/>
  <bookViews>
    <workbookView xWindow="240" yWindow="60" windowWidth="14940" windowHeight="7875"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<sst xmlns="http://schemas.openxmlformats.org/spreadsheetml/2006/main" count="1062" uniqueCount="544">
  <si>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</si>
  <si>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</si>
  <si>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</si>
  <si>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</si>
  <si>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</si>
  <si>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</si>
  <si>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</si>
  <si>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</si>
  <si>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</si>
  <si>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</si>
  <si>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</si>
  <si>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</si>
  <si>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</si>
  <si>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</si>
  <si>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</si>
  <si>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</si>
  <si>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</si>
  <si>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</si>
  <si>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</si>
  <si>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</si>
  <si>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</si>
  <si>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</si>
  <si>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</si>
  <si>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</si>
  <si>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</si>
  <si>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</si>
  <si>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</si>
  <si>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</si>
  <si>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</si>
  <si>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</si>
  <si>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</si>
  <si>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</si>
  <si>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</si>
  <si>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</si>
  <si>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</si>
  <si>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</si>
  <si>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</si>
  <si>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</si>
  <si>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</si>
  <si>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</si>
  <si>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</si>
  <si>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</si>
  <si>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</si>
  <si>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</si>
  <si>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</si>
  <si>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</si>
  <si>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</si>
  <si>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</si>
  <si>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</si>
  <si>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</si>
  <si>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</si>
  <si>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</si>
  <si>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</si>
  <si>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</si>
  <si>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</si>
  <si>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</si>
  <si>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</si>
  <si>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</si>
  <si>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</si>
  <si>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</si>
  <si>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</si>
  <si>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</si>
  <si>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</si>
  <si>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</si>
  <si>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</si>
  <si>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</si>
  <si>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</si>
  <si>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</si>
  <si>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</si>
  <si>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</si>
  <si>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</si>
  <si>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</si>
  <si>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</si>
  <si>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</si>
  <si>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</si>
  <si>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</si>
  <si>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</si>
  <si>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</si>
  <si>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</si>
  <si>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</si>
  <si>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</si>
  <si>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</si>
  <si>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</si>
  <si>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</si>
  <si>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</si>
  <si>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</si>
  <si>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</si>
  <si>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</si>
  <si>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</si>
  <si>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</si>
  <si>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</si>
  <si>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</si>
  <si>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</si>
  <si>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</si>
  <si>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</si>
  <si>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</si>
  <si>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</si>
  <si>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</si>
  <si>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</si>
  <si>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</si>
  <si>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</si>
  <si>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</si>
  <si>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</si>
  <si>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</si>
  <si>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</si>
  <si>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</si>
  <si>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</si>
  <si>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</si>
  <si>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</si>
  <si>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</si>
  <si>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</si>
  <si>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</si>
  <si>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</si>
  <si>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</si>
  <si>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</si>
  <si>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</si>
  <si>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</si>
  <si>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</si>
  <si>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</si>
  <si>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</si>
  <si>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</si>
  <si>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</si>
  <si>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</si>
  <si>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</si>
  <si>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</si>
  <si>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</si>
  <si>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</si>
  <si>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</si>
  <si>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</si>
  <si>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</si>
  <si>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</si>
  <si>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</si>
  <si>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</si>
  <si>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</si>
  <si>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</si>
  <si>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</si>
  <si>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</si>
  <si>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</si>
  <si>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</si>
  <si>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</si>
  <si>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</si>
  <si>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</si>
  <si>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</si>
  <si>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</si>
  <si>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</si>
  <si>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</si>
  <si>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</si>
  <si>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</si>
  <si>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</si>
  <si>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</si>
  <si>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</si>
  <si>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</si>
  <si>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</si>
  <si>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</si>
  <si>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</si>
  <si>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</si>
  <si>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</si>
  <si>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</si>
  <si>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</si>
  <si>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</si>
  <si>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</si>
  <si>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</si>
  <si>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</si>
  <si>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</si>
  <si>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</si>
  <si>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</si>
  <si>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</si>
  <si>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</si>
  <si>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</si>
  <si>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</si>
  <si>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</si>
  <si>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</si>
  <si>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</si>
  <si>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</si>
  <si>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</si>
  <si>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</si>
  <si>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</si>
  <si>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</si>
  <si>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</si>
  <si>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</si>
  <si>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</si>
  <si>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</si>
  <si>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</si>
  <si>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</si>
  <si>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</si>
  <si>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</si>
  <si>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</si>
  <si>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</si>
  <si>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</si>
  <si>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</si>
  <si>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</si>
  <si>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</si>
  <si>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</si>
  <si>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</si>
  <si>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</si>
  <si>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京都府南山城村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</si>
  <si>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</si>
  <si>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</si>
  <si>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</si>
  <si>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</si>
  <si>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</si>
  <si>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</si>
  <si>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</si>
  <si>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</si>
  <si>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</si>
  <si>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</si>
  <si>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</si>
  <si>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</si>
  <si>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</si>
  <si>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</si>
  <si>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</si>
  <si>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</si>
  <si>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</si>
  <si>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</si>
  <si>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</si>
  <si>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</si>
  <si>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</si>
  <si>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</si>
  <si>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</si>
  <si>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</si>
  <si>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</si>
  <si>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</si>
  <si>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</si>
  <si>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</si>
  <si>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</si>
  <si>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</si>
  <si>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</si>
  <si>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</si>
  <si>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</si>
  <si>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</si>
  <si>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</si>
  <si>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</si>
  <si>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</si>
  <si>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</si>
  <si>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</si>
  <si>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</si>
  <si>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</si>
  <si>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</si>
  <si>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</si>
  <si>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</si>
  <si>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</si>
  <si>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</si>
  <si>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</si>
  <si>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</si>
  <si>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</si>
  <si>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</si>
  <si>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</si>
  <si>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</si>
  <si>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</si>
  <si>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</si>
  <si>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</si>
  <si>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</si>
  <si>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</si>
  <si>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</si>
  <si>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</si>
  <si>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</si>
  <si>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</si>
  <si>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</si>
  <si>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</si>
  <si>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</si>
  <si>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</si>
  <si>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</si>
  <si>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</si>
  <si>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</si>
  <si>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</si>
  <si>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</si>
  <si>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</si>
  <si>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</si>
  <si>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</si>
  <si>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</si>
  <si>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</si>
  <si>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</si>
  <si>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</si>
  <si>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</si>
  <si>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</si>
  <si>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</si>
  <si>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</si>
  <si>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</si>
  <si>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</si>
  <si>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</si>
  <si>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</si>
  <si>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</si>
  <si>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</si>
  <si>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</si>
  <si>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</si>
  <si>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</si>
  <si>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</si>
  <si>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</si>
  <si>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</si>
  <si>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</si>
  <si>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</si>
  <si>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</si>
  <si>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</si>
  <si>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</si>
  <si>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</si>
  <si>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</si>
  <si>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</si>
  <si>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</si>
  <si>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</si>
  <si>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</si>
  <si>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</si>
  <si>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</si>
  <si>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</si>
  <si>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</si>
  <si>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</si>
  <si>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</si>
  <si>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</si>
  <si>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</si>
  <si>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</si>
  <si>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</si>
  <si>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</si>
  <si>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</si>
  <si>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</si>
  <si>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</si>
  <si>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</si>
  <si>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</si>
  <si>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</si>
  <si>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</si>
  <si>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</si>
  <si>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</si>
  <si>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</si>
  <si>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</si>
  <si>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</si>
  <si>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</si>
  <si>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</si>
  <si>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</si>
  <si>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</si>
  <si>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</si>
  <si>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</si>
  <si>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</si>
  <si>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</si>
  <si>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</si>
  <si>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</si>
  <si>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</si>
  <si>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</si>
  <si>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</si>
  <si>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</si>
  <si>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</si>
  <si>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</si>
  <si>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</si>
  <si>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</si>
  <si>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</si>
  <si>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</si>
  <si>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</si>
  <si>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</si>
  <si>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京都府南山城村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</si>
  <si>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</si>
  <si>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</si>
  <si>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</si>
  <si>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</si>
  <si>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</si>
  <si>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</si>
  <si>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</si>
  <si>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</si>
  <si>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</si>
  <si>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</si>
  <si>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</si>
  <si>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</si>
  <si>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</si>
  <si>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</si>
  <si>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</si>
  <si>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</si>
  <si>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</si>
  <si>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</si>
  <si>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</si>
  <si>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</si>
  <si>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</si>
  <si>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</si>
  <si>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</si>
  <si>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</si>
  <si>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</si>
  <si>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</si>
  <si>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</si>
  <si>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</si>
  <si>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</si>
  <si>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</si>
  <si>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</si>
  <si>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</si>
  <si>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</si>
  <si>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</si>
  <si>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</si>
  <si>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</si>
  <si>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</si>
  <si>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</si>
  <si>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</si>
  <si>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</si>
  <si>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</si>
  <si>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</si>
  <si>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</si>
  <si>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</si>
  <si>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</si>
  <si>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</si>
  <si>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</si>
  <si>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</si>
  <si>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</si>
  <si>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</si>
  <si>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</si>
  <si>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</si>
  <si>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</si>
  <si>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</si>
  <si>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</si>
  <si>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</si>
  <si>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</si>
  <si>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</si>
  <si>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</si>
  <si>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</si>
  <si>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</si>
  <si>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</si>
  <si>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</si>
  <si>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</si>
  <si>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</si>
  <si>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</si>
  <si>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</si>
  <si>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</si>
  <si>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</si>
  <si>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</si>
  <si>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</si>
  <si>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</si>
  <si>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</si>
  <si>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</si>
  <si>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</si>
  <si>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</si>
  <si>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</si>
  <si>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</si>
  <si>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</si>
  <si>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</si>
  <si>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</si>
  <si>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</si>
  <si>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</si>
  <si>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</si>
  <si>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</si>
  <si>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</si>
  <si>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</si>
  <si>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</si>
  <si>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</si>
  <si>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</si>
  <si>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</si>
  <si>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</si>
  <si>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</si>
  <si>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</si>
  <si>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</si>
  <si>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</si>
  <si>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</si>
  <si>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</si>
  <si>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</si>
  <si>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</si>
  <si>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</si>
  <si>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</si>
  <si>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</si>
  <si>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</si>
  <si>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</si>
  <si>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</si>
  <si>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</si>
  <si>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</si>
  <si>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</si>
  <si>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</si>
  <si>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</si>
  <si>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</si>
  <si>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</si>
  <si>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</si>
  <si>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</si>
  <si>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</si>
  <si>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</si>
  <si>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</si>
  <si>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</si>
  <si>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</si>
  <si>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</si>
  <si>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</si>
  <si>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</si>
  <si>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</si>
  <si>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</si>
  <si>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</si>
  <si>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</si>
  <si>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</si>
  <si>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</si>
  <si>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</si>
  <si>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</si>
  <si>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</si>
  <si>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</si>
  <si>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</si>
  <si>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</si>
  <si>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</si>
  <si>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</si>
  <si>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</si>
  <si>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</si>
  <si>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</si>
  <si>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</si>
  <si>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</si>
  <si>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</si>
  <si>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</si>
  <si>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</si>
  <si>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</si>
  <si>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</si>
  <si>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</si>
  <si>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</si>
  <si>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</si>
  <si>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</si>
  <si>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</si>
  <si>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</si>
  <si>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</si>
  <si>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</si>
  <si>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</si>
  <si>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</si>
  <si>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</si>
  <si>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</si>
  <si>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</si>
  <si>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</si>
  <si>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</si>
  <si>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</si>
  <si>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</si>
  <si>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</si>
  <si>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</si>
  <si>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</si>
  <si>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</si>
  <si>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</si>
  <si>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</si>
  <si>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</si>
  <si>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</si>
  <si>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</si>
  <si>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1.86</t>
  </si>
  <si>
    <t>国民健康保険特別会計</t>
  </si>
  <si>
    <t>一般会計</t>
  </si>
  <si>
    <t>高度情報ネットワーク特別会計</t>
  </si>
  <si>
    <t>介護保険特別会計（保険事業勘定）</t>
  </si>
  <si>
    <t>後期高齢者医療特別会計</t>
  </si>
  <si>
    <t>簡易水道特別会計</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</si>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</sst>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95165</c:v>
                </c:pt>
                <c:pt idx="1">
                  <c:v>72775</c:v>
                </c:pt>
                <c:pt idx="2">
                  <c:v>54069</c:v>
                </c:pt>
                <c:pt idx="3">
                  <c:v>198317</c:v>
                </c:pt>
                <c:pt idx="4">
                  <c:v>91093</c:v>
                </c:pt>
              </c:numCache>
            </c:numRef>
          </c:val>
          <c:smooth val="0"/>
        </c:ser>
        <c:dLbls>
          <c:showLegendKey val="0"/>
          <c:showVal val="0"/>
          <c:showCatName val="0"/>
          <c:showSerName val="0"/>
          <c:showPercent val="0"/>
          <c:showBubbleSize val="0"/>
        </c:dLbls>
        <c:marker val="1"/>
        <c:smooth val="0"/>
        <c:axId val="248794912"/>
        <c:axId val="246608048"/>
      </c:lineChart>
      <c:catAx>
        <c:axId val="24879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608048"/>
        <c:crosses val="autoZero"/>
        <c:auto val="1"/>
        <c:lblAlgn val="ctr"/>
        <c:lblOffset val="100"/>
        <c:tickLblSkip val="1"/>
        <c:tickMarkSkip val="1"/>
        <c:noMultiLvlLbl val="0"/>
      </c:catAx>
      <c:valAx>
        <c:axId val="2466080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79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6.79</c:v>
                </c:pt>
                <c:pt idx="1">
                  <c:v>1.67</c:v>
                </c:pt>
                <c:pt idx="2">
                  <c:v>2.96</c:v>
                </c:pt>
                <c:pt idx="3">
                  <c:v>3.13</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25.32</c:v>
                </c:pt>
                <c:pt idx="1">
                  <c:v>30.2</c:v>
                </c:pt>
                <c:pt idx="2">
                  <c:v>30.9</c:v>
                </c:pt>
                <c:pt idx="3">
                  <c:v>33.049999999999997</c:v>
                </c:pt>
                <c:pt idx="4">
                  <c:v>31.55</c:v>
                </c:pt>
              </c:numCache>
            </c:numRef>
          </c:val>
        </c:ser>
        <c:dLbls>
          <c:showLegendKey val="0"/>
          <c:showVal val="0"/>
          <c:showCatName val="0"/>
          <c:showSerName val="0"/>
          <c:showPercent val="0"/>
          <c:showBubbleSize val="0"/>
        </c:dLbls>
        <c:gapWidth val="250"/>
        <c:overlap val="100"/>
        <c:axId val="284659224"/>
        <c:axId val="247606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11.09</c:v>
                </c:pt>
                <c:pt idx="1">
                  <c:v>6.94</c:v>
                </c:pt>
                <c:pt idx="2">
                  <c:v>13</c:v>
                </c:pt>
                <c:pt idx="3">
                  <c:v>0.18</c:v>
                </c:pt>
                <c:pt idx="4">
                  <c:v>-1.86</c:v>
                </c:pt>
              </c:numCache>
            </c:numRef>
          </c:val>
          <c:smooth val="0"/>
        </c:ser>
        <c:dLbls>
          <c:showLegendKey val="0"/>
          <c:showVal val="0"/>
          <c:showCatName val="0"/>
          <c:showSerName val="0"/>
          <c:showPercent val="0"/>
          <c:showBubbleSize val="0"/>
        </c:dLbls>
        <c:marker val="1"/>
        <c:smooth val="0"/>
        <c:axId val="284659224"/>
        <c:axId val="247606712"/>
      </c:lineChart>
      <c:catAx>
        <c:axId val="28465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606712"/>
        <c:crosses val="autoZero"/>
        <c:auto val="1"/>
        <c:lblAlgn val="ctr"/>
        <c:lblOffset val="100"/>
        <c:tickLblSkip val="1"/>
        <c:tickMarkSkip val="1"/>
        <c:noMultiLvlLbl val="0"/>
      </c:catAx>
      <c:valAx>
        <c:axId val="24760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65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0.04</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0.43</c:v>
                </c:pt>
                <c:pt idx="2">
                  <c:v>#N/A</c:v>
                </c:pt>
                <c:pt idx="3">
                  <c:v>0.08</c:v>
                </c:pt>
                <c:pt idx="4">
                  <c:v>#N/A</c:v>
                </c:pt>
                <c:pt idx="5">
                  <c:v>0.11</c:v>
                </c:pt>
                <c:pt idx="6">
                  <c:v>#N/A</c:v>
                </c:pt>
                <c:pt idx="7">
                  <c:v>0.05</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0.06</c:v>
                </c:pt>
                <c:pt idx="4">
                  <c:v>#N/A</c:v>
                </c:pt>
                <c:pt idx="5">
                  <c:v>0.05</c:v>
                </c:pt>
                <c:pt idx="6">
                  <c:v>#N/A</c:v>
                </c:pt>
                <c:pt idx="7">
                  <c:v>0.05</c:v>
                </c:pt>
                <c:pt idx="8">
                  <c:v>#N/A</c:v>
                </c:pt>
                <c:pt idx="9">
                  <c:v>7.0000000000000007E-2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0.24</c:v>
                </c:pt>
                <c:pt idx="4">
                  <c:v>#N/A</c:v>
                </c:pt>
                <c:pt idx="5">
                  <c:v>0.19</c:v>
                </c:pt>
                <c:pt idx="6">
                  <c:v>#N/A</c:v>
                </c:pt>
                <c:pt idx="7">
                  <c:v>0.06</c:v>
                </c:pt>
                <c:pt idx="8">
                  <c:v>#N/A</c:v>
                </c:pt>
                <c:pt idx="9">
                  <c:v>0.12</c:v>
                </c:pt>
              </c:numCache>
            </c:numRef>
          </c:val>
        </c:ser>
        <c:ser>
          <c:idx val="7"/>
          <c:order val="7"/>
          <c:tx>
            <c:strRef>
              <c:f>データシート!$A$34</c:f>
              <c:strCache>
                <c:ptCount val="1"/>
                <c:pt idx="0">
                  <c:v>高度情報ネットワーク特別会計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0.12</c:v>
                </c:pt>
                <c:pt idx="2">
                  <c:v>#N/A</c:v>
                </c:pt>
                <c:pt idx="3">
                  <c:v>0</c:v>
                </c:pt>
                <c:pt idx="4">
                  <c:v>#N/A</c:v>
                </c:pt>
                <c:pt idx="5">
                  <c:v>0.06</c:v>
                </c:pt>
                <c:pt idx="6">
                  <c:v>#N/A</c:v>
                </c:pt>
                <c:pt idx="7">
                  <c:v>7.0000000000000007E-2</c:v>
                </c:pt>
                <c:pt idx="8">
                  <c:v>#N/A</c:v>
                </c:pt>
                <c:pt idx="9">
                  <c:v>0.19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6.66</c:v>
                </c:pt>
                <c:pt idx="2">
                  <c:v>#N/A</c:v>
                </c:pt>
                <c:pt idx="3">
                  <c:v>1.66</c:v>
                </c:pt>
                <c:pt idx="4">
                  <c:v>#N/A</c:v>
                </c:pt>
                <c:pt idx="5">
                  <c:v>2.89</c:v>
                </c:pt>
                <c:pt idx="6">
                  <c:v>#N/A</c:v>
                </c:pt>
                <c:pt idx="7">
                  <c:v>3.05</c:v>
                </c:pt>
                <c:pt idx="8">
                  <c:v>#N/A</c:v>
                </c:pt>
                <c:pt idx="9">
                  <c:v>2.88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2.58</c:v>
                </c:pt>
                <c:pt idx="2">
                  <c:v>#N/A</c:v>
                </c:pt>
                <c:pt idx="3">
                  <c:v>2.31</c:v>
                </c:pt>
                <c:pt idx="4">
                  <c:v>#N/A</c:v>
                </c:pt>
                <c:pt idx="5">
                  <c:v>1.38</c:v>
                </c:pt>
                <c:pt idx="6">
                  <c:v>#N/A</c:v>
                </c:pt>
                <c:pt idx="7">
                  <c:v>2.38</c:v>
                </c:pt>
                <c:pt idx="8">
                  <c:v>#N/A</c:v>
                </c:pt>
                <c:pt idx="9">
                  <c:v>3.35</c:v>
                </c:pt>
              </c:numCache>
            </c:numRef>
          </c:val>
        </c:ser>
        <c:dLbls>
          <c:showLegendKey val="0"/>
          <c:showVal val="0"/>
          <c:showCatName val="0"/>
          <c:showSerName val="0"/>
          <c:showPercent val="0"/>
          <c:showBubbleSize val="0"/>
        </c:dLbls>
        <c:gapWidth val="150"/>
        <c:overlap val="100"/>
        <c:axId val="245973072"/>
        <c:axId val="283847920"/>
      </c:barChart>
      <c:catAx>
        <c:axId val="24597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847920"/>
        <c:crosses val="autoZero"/>
        <c:auto val="1"/>
        <c:lblAlgn val="ctr"/>
        <c:lblOffset val="100"/>
        <c:tickLblSkip val="1"/>
        <c:tickMarkSkip val="1"/>
        <c:noMultiLvlLbl val="0"/>
      </c:catAx>
      <c:valAx>
        <c:axId val="28384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97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399</c:v>
                </c:pt>
                <c:pt idx="5">
                  <c:v>397</c:v>
                </c:pt>
                <c:pt idx="8">
                  <c:v>401</c:v>
                </c:pt>
                <c:pt idx="11">
                  <c:v>402</c:v>
                </c:pt>
                <c:pt idx="14">
                  <c:v>383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83</c:v>
                </c:pt>
                <c:pt idx="6">
                  <c:v>76</c:v>
                </c:pt>
                <c:pt idx="9">
                  <c:v>66</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c:v>
                </c:pt>
                <c:pt idx="3">
                  <c:v>93</c:v>
                </c:pt>
                <c:pt idx="6">
                  <c:v>130</c:v>
                </c:pt>
                <c:pt idx="9">
                  <c:v>145</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473</c:v>
                </c:pt>
                <c:pt idx="3">
                  <c:v>420</c:v>
                </c:pt>
                <c:pt idx="6">
                  <c:v>356</c:v>
                </c:pt>
                <c:pt idx="9">
                  <c:v>342</c:v>
                </c:pt>
                <c:pt idx="12">
                  <c:v>313</c:v>
                </c:pt>
              </c:numCache>
            </c:numRef>
          </c:val>
        </c:ser>
        <c:dLbls>
          <c:showLegendKey val="0"/>
          <c:showVal val="0"/>
          <c:showCatName val="0"/>
          <c:showSerName val="0"/>
          <c:showPercent val="0"/>
          <c:showBubbleSize val="0"/>
        </c:dLbls>
        <c:gapWidth val="100"/>
        <c:overlap val="100"/>
        <c:axId val="283253232"/>
        <c:axId val="284506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246</c:v>
                </c:pt>
                <c:pt idx="2">
                  <c:v>#N/A</c:v>
                </c:pt>
                <c:pt idx="3">
                  <c:v>#N/A</c:v>
                </c:pt>
                <c:pt idx="4">
                  <c:v>199</c:v>
                </c:pt>
                <c:pt idx="5">
                  <c:v>#N/A</c:v>
                </c:pt>
                <c:pt idx="6">
                  <c:v>#N/A</c:v>
                </c:pt>
                <c:pt idx="7">
                  <c:v>161</c:v>
                </c:pt>
                <c:pt idx="8">
                  <c:v>#N/A</c:v>
                </c:pt>
                <c:pt idx="9">
                  <c:v>#N/A</c:v>
                </c:pt>
                <c:pt idx="10">
                  <c:v>151</c:v>
                </c:pt>
                <c:pt idx="11">
                  <c:v>#N/A</c:v>
                </c:pt>
                <c:pt idx="12">
                  <c:v>#N/A</c:v>
                </c:pt>
                <c:pt idx="13">
                  <c:v>115</c:v>
                </c:pt>
                <c:pt idx="14">
                  <c:v>#N/A</c:v>
                </c:pt>
              </c:numCache>
            </c:numRef>
          </c:val>
          <c:smooth val="0"/>
        </c:ser>
        <c:dLbls>
          <c:showLegendKey val="0"/>
          <c:showVal val="0"/>
          <c:showCatName val="0"/>
          <c:showSerName val="0"/>
          <c:showPercent val="0"/>
          <c:showBubbleSize val="0"/>
        </c:dLbls>
        <c:marker val="1"/>
        <c:smooth val="0"/>
        <c:axId val="283253232"/>
        <c:axId val="284506792"/>
      </c:lineChart>
      <c:catAx>
        <c:axId val="28325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506792"/>
        <c:crosses val="autoZero"/>
        <c:auto val="1"/>
        <c:lblAlgn val="ctr"/>
        <c:lblOffset val="100"/>
        <c:tickLblSkip val="1"/>
        <c:tickMarkSkip val="1"/>
        <c:noMultiLvlLbl val="0"/>
      </c:catAx>
      <c:valAx>
        <c:axId val="284506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25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3175</c:v>
                </c:pt>
                <c:pt idx="5">
                  <c:v>2793</c:v>
                </c:pt>
                <c:pt idx="8">
                  <c:v>2567</c:v>
                </c:pt>
                <c:pt idx="11">
                  <c:v>2894</c:v>
                </c:pt>
                <c:pt idx="14">
                  <c:v>2756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662</c:v>
                </c:pt>
                <c:pt idx="5">
                  <c:v>714</c:v>
                </c:pt>
                <c:pt idx="8">
                  <c:v>733</c:v>
                </c:pt>
                <c:pt idx="11">
                  <c:v>789</c:v>
                </c:pt>
                <c:pt idx="14">
                  <c:v>800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228</c:v>
                </c:pt>
                <c:pt idx="3">
                  <c:v>269</c:v>
                </c:pt>
                <c:pt idx="6">
                  <c:v>247</c:v>
                </c:pt>
                <c:pt idx="9">
                  <c:v>245</c:v>
                </c:pt>
                <c:pt idx="12">
                  <c:v>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467</c:v>
                </c:pt>
                <c:pt idx="3">
                  <c:v>384</c:v>
                </c:pt>
                <c:pt idx="6">
                  <c:v>331</c:v>
                </c:pt>
                <c:pt idx="9">
                  <c:v>278</c:v>
                </c:pt>
                <c:pt idx="12">
                  <c:v>265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1445</c:v>
                </c:pt>
                <c:pt idx="3">
                  <c:v>1285</c:v>
                </c:pt>
                <c:pt idx="6">
                  <c:v>1402</c:v>
                </c:pt>
                <c:pt idx="9">
                  <c:v>1419</c:v>
                </c:pt>
                <c:pt idx="12">
                  <c:v>1410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3313</c:v>
                </c:pt>
                <c:pt idx="3">
                  <c:v>2859</c:v>
                </c:pt>
                <c:pt idx="6">
                  <c:v>2478</c:v>
                </c:pt>
                <c:pt idx="9">
                  <c:v>2551</c:v>
                </c:pt>
                <c:pt idx="12">
                  <c:v>2338</c:v>
                </c:pt>
              </c:numCache>
            </c:numRef>
          </c:val>
        </c:ser>
        <c:dLbls>
          <c:showLegendKey val="0"/>
          <c:showVal val="0"/>
          <c:showCatName val="0"/>
          <c:showSerName val="0"/>
          <c:showPercent val="0"/>
          <c:showBubbleSize val="0"/>
        </c:dLbls>
        <c:gapWidth val="100"/>
        <c:overlap val="100"/>
        <c:axId val="285208160"/>
        <c:axId val="282046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1615</c:v>
                </c:pt>
                <c:pt idx="2">
                  <c:v>#N/A</c:v>
                </c:pt>
                <c:pt idx="3">
                  <c:v>#N/A</c:v>
                </c:pt>
                <c:pt idx="4">
                  <c:v>1290</c:v>
                </c:pt>
                <c:pt idx="5">
                  <c:v>#N/A</c:v>
                </c:pt>
                <c:pt idx="6">
                  <c:v>#N/A</c:v>
                </c:pt>
                <c:pt idx="7">
                  <c:v>1158</c:v>
                </c:pt>
                <c:pt idx="8">
                  <c:v>#N/A</c:v>
                </c:pt>
                <c:pt idx="9">
                  <c:v>#N/A</c:v>
                </c:pt>
                <c:pt idx="10">
                  <c:v>811</c:v>
                </c:pt>
                <c:pt idx="11">
                  <c:v>#N/A</c:v>
                </c:pt>
                <c:pt idx="12">
                  <c:v>#N/A</c:v>
                </c:pt>
                <c:pt idx="13">
                  <c:v>660</c:v>
                </c:pt>
                <c:pt idx="14">
                  <c:v>#N/A</c:v>
                </c:pt>
              </c:numCache>
            </c:numRef>
          </c:val>
          <c:smooth val="0"/>
        </c:ser>
        <c:dLbls>
          <c:showLegendKey val="0"/>
          <c:showVal val="0"/>
          <c:showCatName val="0"/>
          <c:showSerName val="0"/>
          <c:showPercent val="0"/>
          <c:showBubbleSize val="0"/>
        </c:dLbls>
        <c:marker val="1"/>
        <c:smooth val="0"/>
        <c:axId val="285208160"/>
        <c:axId val="282046200"/>
      </c:lineChart>
      <c:catAx>
        <c:axId val="2852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046200"/>
        <c:crosses val="autoZero"/>
        <c:auto val="1"/>
        <c:lblAlgn val="ctr"/>
        <c:lblOffset val="100"/>
        <c:tickLblSkip val="1"/>
        <c:tickMarkSkip val="1"/>
        <c:noMultiLvlLbl val="0"/>
      </c:catAx>
      <c:valAx>
        <c:axId val="28204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2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2,961
2,947
64.11
2,535,568
2,475,498
51,028
1,659,497
2,337,920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51.7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ゴルフ場・ダム・発電所・鉄道施設が存在していることにより固定資産税収入額が大きいこと及びゴルフ場利用税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地方税に占める割合は約２割</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が収入として計上されることにより財政力指数は類似団体の平均と同程度になっている。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しかし、近年労働力人口の減少による個人住民税の減少及び新規建造物の減少による固定資産税の減少等の税収の減少により財政力指数は低下傾向にある。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安定的な財政運営のためには財政力指数の向上が必要になるため、税財源の確保</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企業誘致・人口減少対策等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については今後も努めなければならない。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71120</xdr:rowOff>
    </xdr:to>
    <xdr:cxnSp macro="">
      <xdr:nvCxnSpPr>
        <xdr:cNvPr id="62" name="直線コネクタ 61"/>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163847</xdr:rowOff>
    </xdr:from>
    <xdr:ext cx="762000" cy="259045"/>
    <xdr:sp macro="" textlink="">
      <xdr:nvSpPr>
        <xdr:cNvPr id="63"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71120</xdr:rowOff>
    </xdr:to>
    <xdr:cxnSp macro="">
      <xdr:nvCxnSpPr>
        <xdr:cNvPr id="65" name="直線コネクタ 64"/>
        <xdr:cNvCxnSpPr/>
      </xdr:nvCxnSpPr>
      <xdr:spPr>
        <a:xfrm>
          <a:off x="3225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53022</xdr:rowOff>
    </xdr:from>
    <xdr:to>
      <xdr:col>4</xdr:col>
      <xdr:colOff>482600</xdr:colOff>
      <xdr:row>43</xdr:row>
      <xdr:rowOff>65088</xdr:rowOff>
    </xdr:to>
    <xdr:cxnSp macro="">
      <xdr:nvCxnSpPr>
        <xdr:cNvPr id="68" name="直線コネクタ 67"/>
        <xdr:cNvCxnSpPr/>
      </xdr:nvCxnSpPr>
      <xdr:spPr>
        <a:xfrm>
          <a:off x="2336800" y="74253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0" name="テキスト ボックス 69"/>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40957</xdr:rowOff>
    </xdr:from>
    <xdr:to>
      <xdr:col>3</xdr:col>
      <xdr:colOff>279400</xdr:colOff>
      <xdr:row>43</xdr:row>
      <xdr:rowOff>53022</xdr:rowOff>
    </xdr:to>
    <xdr:cxnSp macro="">
      <xdr:nvCxnSpPr>
        <xdr:cNvPr id="71" name="直線コネクタ 70"/>
        <xdr:cNvCxnSpPr/>
      </xdr:nvCxnSpPr>
      <xdr:spPr>
        <a:xfrm>
          <a:off x="1447800" y="74133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3" name="テキスト ボックス 72"/>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4" name="フローチャート : 判断 73"/>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148924</xdr:rowOff>
    </xdr:from>
    <xdr:ext cx="762000" cy="259045"/>
    <xdr:sp macro="" textlink="">
      <xdr:nvSpPr>
        <xdr:cNvPr id="75" name="テキスト ボックス 74"/>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1" name="円/楕円 80"/>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132097</xdr:rowOff>
    </xdr:from>
    <xdr:ext cx="762000" cy="259045"/>
    <xdr:sp macro="" textlink="">
      <xdr:nvSpPr>
        <xdr:cNvPr id="82" name="財政力該当値テキスト"/>
        <xdr:cNvSpPr txBox="1"/>
      </xdr:nvSpPr>
      <xdr:spPr>
        <a:xfrm>
          <a:off x="50419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20320</xdr:rowOff>
    </xdr:from>
    <xdr:to>
      <xdr:col>6</xdr:col>
      <xdr:colOff>50800</xdr:colOff>
      <xdr:row>43</xdr:row>
      <xdr:rowOff>121920</xdr:rowOff>
    </xdr:to>
    <xdr:sp macro="" textlink="">
      <xdr:nvSpPr>
        <xdr:cNvPr id="83" name="円/楕円 82"/>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106697</xdr:rowOff>
    </xdr:from>
    <xdr:ext cx="736600" cy="259045"/>
    <xdr:sp macro="" textlink="">
      <xdr:nvSpPr>
        <xdr:cNvPr id="84" name="テキスト ボックス 83"/>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85" name="円/楕円 84"/>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86" name="テキスト ボックス 85"/>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2222</xdr:rowOff>
    </xdr:from>
    <xdr:to>
      <xdr:col>3</xdr:col>
      <xdr:colOff>330200</xdr:colOff>
      <xdr:row>43</xdr:row>
      <xdr:rowOff>103822</xdr:rowOff>
    </xdr:to>
    <xdr:sp macro="" textlink="">
      <xdr:nvSpPr>
        <xdr:cNvPr id="87" name="円/楕円 86"/>
        <xdr:cNvSpPr/>
      </xdr:nvSpPr>
      <xdr:spPr>
        <a:xfrm>
          <a:off x="2286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113999</xdr:rowOff>
    </xdr:from>
    <xdr:ext cx="762000" cy="259045"/>
    <xdr:sp macro="" textlink="">
      <xdr:nvSpPr>
        <xdr:cNvPr id="88" name="テキスト ボックス 87"/>
        <xdr:cNvSpPr txBox="1"/>
      </xdr:nvSpPr>
      <xdr:spPr>
        <a:xfrm>
          <a:off x="1955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161607</xdr:rowOff>
    </xdr:from>
    <xdr:to>
      <xdr:col>2</xdr:col>
      <xdr:colOff>127000</xdr:colOff>
      <xdr:row>43</xdr:row>
      <xdr:rowOff>91757</xdr:rowOff>
    </xdr:to>
    <xdr:sp macro="" textlink="">
      <xdr:nvSpPr>
        <xdr:cNvPr id="89" name="円/楕円 88"/>
        <xdr:cNvSpPr/>
      </xdr:nvSpPr>
      <xdr:spPr>
        <a:xfrm>
          <a:off x="1397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101934</xdr:rowOff>
    </xdr:from>
    <xdr:ext cx="762000" cy="259045"/>
    <xdr:sp macro="" textlink="">
      <xdr:nvSpPr>
        <xdr:cNvPr id="90" name="テキスト ボックス 89"/>
        <xdr:cNvSpPr txBox="1"/>
      </xdr:nvSpPr>
      <xdr:spPr>
        <a:xfrm>
          <a:off x="1066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類似団体の平均よりも高くなっている。これは、経常収支比率に占める割合の中で主に</a:t>
          </a:r>
          <a:r>
            <a:rPr lang="ja-JP" altLang="en-US" sz="1100" b="0" i="0" baseline="0">
              <a:solidFill>
                <a:schemeClr val="dk1"/>
              </a:solidFill>
              <a:effectLst/>
              <a:latin typeface="+mn-lt"/>
              <a:ea typeface="+mn-ea"/>
              <a:cs typeface="+mn-cs"/>
            </a:rPr>
            <a:t>人件</a:t>
          </a:r>
          <a:r>
            <a:rPr lang="ja-JP" altLang="ja-JP" sz="1100" b="0" i="0" baseline="0">
              <a:solidFill>
                <a:schemeClr val="dk1"/>
              </a:solidFill>
              <a:effectLst/>
              <a:latin typeface="+mn-lt"/>
              <a:ea typeface="+mn-ea"/>
              <a:cs typeface="+mn-cs"/>
            </a:rPr>
            <a:t>費と補助費の比率が高いためである。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a:t>
          </a:r>
          <a:r>
            <a:rPr lang="ja-JP" altLang="ja-JP" sz="1100" b="0" i="0" baseline="0">
              <a:solidFill>
                <a:schemeClr val="dk1"/>
              </a:solidFill>
              <a:effectLst/>
              <a:latin typeface="+mn-lt"/>
              <a:ea typeface="+mn-ea"/>
              <a:cs typeface="+mn-cs"/>
            </a:rPr>
            <a:t>費については、</a:t>
          </a:r>
          <a:r>
            <a:rPr lang="ja-JP" altLang="en-US" sz="1100" b="0" i="0" baseline="0">
              <a:solidFill>
                <a:schemeClr val="dk1"/>
              </a:solidFill>
              <a:effectLst/>
              <a:latin typeface="+mn-lt"/>
              <a:ea typeface="+mn-ea"/>
              <a:cs typeface="+mn-cs"/>
            </a:rPr>
            <a:t>類似団体と比較して依然として低いが近年地方創生に積極的に取組むため定員を増加させていることにより増加傾向にある。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また、近年簡易水道特別会計への繰出金の増加により経常収支比率が増加傾向にある。繰出金の増加は平成２８年度がピークになると思われるためその後は逓減されると思われる。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69532</xdr:rowOff>
    </xdr:from>
    <xdr:to>
      <xdr:col>7</xdr:col>
      <xdr:colOff>152400</xdr:colOff>
      <xdr:row>64</xdr:row>
      <xdr:rowOff>135890</xdr:rowOff>
    </xdr:to>
    <xdr:cxnSp macro="">
      <xdr:nvCxnSpPr>
        <xdr:cNvPr id="125" name="直線コネクタ 124"/>
        <xdr:cNvCxnSpPr/>
      </xdr:nvCxnSpPr>
      <xdr:spPr>
        <a:xfrm>
          <a:off x="4114800" y="11042332"/>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120332</xdr:rowOff>
    </xdr:from>
    <xdr:to>
      <xdr:col>6</xdr:col>
      <xdr:colOff>0</xdr:colOff>
      <xdr:row>64</xdr:row>
      <xdr:rowOff>69532</xdr:rowOff>
    </xdr:to>
    <xdr:cxnSp macro="">
      <xdr:nvCxnSpPr>
        <xdr:cNvPr id="128" name="直線コネクタ 127"/>
        <xdr:cNvCxnSpPr/>
      </xdr:nvCxnSpPr>
      <xdr:spPr>
        <a:xfrm>
          <a:off x="3225800" y="109216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120332</xdr:rowOff>
    </xdr:from>
    <xdr:to>
      <xdr:col>4</xdr:col>
      <xdr:colOff>482600</xdr:colOff>
      <xdr:row>64</xdr:row>
      <xdr:rowOff>7196</xdr:rowOff>
    </xdr:to>
    <xdr:cxnSp macro="">
      <xdr:nvCxnSpPr>
        <xdr:cNvPr id="131" name="直線コネクタ 130"/>
        <xdr:cNvCxnSpPr/>
      </xdr:nvCxnSpPr>
      <xdr:spPr>
        <a:xfrm flipV="1">
          <a:off x="2336800" y="1092168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112289</xdr:rowOff>
    </xdr:from>
    <xdr:to>
      <xdr:col>3</xdr:col>
      <xdr:colOff>279400</xdr:colOff>
      <xdr:row>64</xdr:row>
      <xdr:rowOff>7196</xdr:rowOff>
    </xdr:to>
    <xdr:cxnSp macro="">
      <xdr:nvCxnSpPr>
        <xdr:cNvPr id="134" name="直線コネクタ 133"/>
        <xdr:cNvCxnSpPr/>
      </xdr:nvCxnSpPr>
      <xdr:spPr>
        <a:xfrm>
          <a:off x="1447800" y="109136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68051</xdr:rowOff>
    </xdr:from>
    <xdr:to>
      <xdr:col>2</xdr:col>
      <xdr:colOff>127000</xdr:colOff>
      <xdr:row>62</xdr:row>
      <xdr:rowOff>169651</xdr:rowOff>
    </xdr:to>
    <xdr:sp macro="" textlink="">
      <xdr:nvSpPr>
        <xdr:cNvPr id="137" name="フローチャート : 判断 136"/>
        <xdr:cNvSpPr/>
      </xdr:nvSpPr>
      <xdr:spPr>
        <a:xfrm>
          <a:off x="1397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8378</xdr:rowOff>
    </xdr:from>
    <xdr:ext cx="762000" cy="259045"/>
    <xdr:sp macro="" textlink="">
      <xdr:nvSpPr>
        <xdr:cNvPr id="138" name="テキスト ボックス 137"/>
        <xdr:cNvSpPr txBox="1"/>
      </xdr:nvSpPr>
      <xdr:spPr>
        <a:xfrm>
          <a:off x="1066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4" name="円/楕円 143"/>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45"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18732</xdr:rowOff>
    </xdr:from>
    <xdr:to>
      <xdr:col>6</xdr:col>
      <xdr:colOff>50800</xdr:colOff>
      <xdr:row>64</xdr:row>
      <xdr:rowOff>120332</xdr:rowOff>
    </xdr:to>
    <xdr:sp macro="" textlink="">
      <xdr:nvSpPr>
        <xdr:cNvPr id="146" name="円/楕円 145"/>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105109</xdr:rowOff>
    </xdr:from>
    <xdr:ext cx="736600" cy="259045"/>
    <xdr:sp macro="" textlink="">
      <xdr:nvSpPr>
        <xdr:cNvPr id="147" name="テキスト ボックス 146"/>
        <xdr:cNvSpPr txBox="1"/>
      </xdr:nvSpPr>
      <xdr:spPr>
        <a:xfrm>
          <a:off x="3733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69532</xdr:rowOff>
    </xdr:from>
    <xdr:to>
      <xdr:col>4</xdr:col>
      <xdr:colOff>533400</xdr:colOff>
      <xdr:row>63</xdr:row>
      <xdr:rowOff>171132</xdr:rowOff>
    </xdr:to>
    <xdr:sp macro="" textlink="">
      <xdr:nvSpPr>
        <xdr:cNvPr id="148" name="円/楕円 147"/>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155909</xdr:rowOff>
    </xdr:from>
    <xdr:ext cx="762000" cy="259045"/>
    <xdr:sp macro="" textlink="">
      <xdr:nvSpPr>
        <xdr:cNvPr id="149" name="テキスト ボックス 148"/>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0" name="円/楕円 149"/>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1" name="テキスト ボックス 150"/>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61489</xdr:rowOff>
    </xdr:from>
    <xdr:to>
      <xdr:col>2</xdr:col>
      <xdr:colOff>127000</xdr:colOff>
      <xdr:row>63</xdr:row>
      <xdr:rowOff>163089</xdr:rowOff>
    </xdr:to>
    <xdr:sp macro="" textlink="">
      <xdr:nvSpPr>
        <xdr:cNvPr id="152" name="円/楕円 151"/>
        <xdr:cNvSpPr/>
      </xdr:nvSpPr>
      <xdr:spPr>
        <a:xfrm>
          <a:off x="1397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147866</xdr:rowOff>
    </xdr:from>
    <xdr:ext cx="762000" cy="259045"/>
    <xdr:sp macro="" textlink="">
      <xdr:nvSpPr>
        <xdr:cNvPr id="153" name="テキスト ボックス 152"/>
        <xdr:cNvSpPr txBox="1"/>
      </xdr:nvSpPr>
      <xdr:spPr>
        <a:xfrm>
          <a:off x="1066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[230,340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を増加させたり、委託費等の物件費を増加させたり等積極的な施策を展開しているため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今後、積極的な事業展開と人件費・物件費の抑制をバランスよく実施することが必要となる。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95115</xdr:rowOff>
    </xdr:from>
    <xdr:to>
      <xdr:col>7</xdr:col>
      <xdr:colOff>152400</xdr:colOff>
      <xdr:row>81</xdr:row>
      <xdr:rowOff>104812</xdr:rowOff>
    </xdr:to>
    <xdr:cxnSp macro="">
      <xdr:nvCxnSpPr>
        <xdr:cNvPr id="185" name="直線コネクタ 184"/>
        <xdr:cNvCxnSpPr/>
      </xdr:nvCxnSpPr>
      <xdr:spPr>
        <a:xfrm>
          <a:off x="4114800" y="13982565"/>
          <a:ext cx="8382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107664</xdr:rowOff>
    </xdr:from>
    <xdr:ext cx="762000" cy="259045"/>
    <xdr:sp macro="" textlink="">
      <xdr:nvSpPr>
        <xdr:cNvPr id="186" name="人件費・物件費等の状況平均値テキスト"/>
        <xdr:cNvSpPr txBox="1"/>
      </xdr:nvSpPr>
      <xdr:spPr>
        <a:xfrm>
          <a:off x="5041900" y="13995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93385</xdr:rowOff>
    </xdr:from>
    <xdr:to>
      <xdr:col>6</xdr:col>
      <xdr:colOff>0</xdr:colOff>
      <xdr:row>81</xdr:row>
      <xdr:rowOff>95115</xdr:rowOff>
    </xdr:to>
    <xdr:cxnSp macro="">
      <xdr:nvCxnSpPr>
        <xdr:cNvPr id="188" name="直線コネクタ 187"/>
        <xdr:cNvCxnSpPr/>
      </xdr:nvCxnSpPr>
      <xdr:spPr>
        <a:xfrm>
          <a:off x="3225800" y="13980835"/>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91376</xdr:rowOff>
    </xdr:from>
    <xdr:to>
      <xdr:col>4</xdr:col>
      <xdr:colOff>482600</xdr:colOff>
      <xdr:row>81</xdr:row>
      <xdr:rowOff>93385</xdr:rowOff>
    </xdr:to>
    <xdr:cxnSp macro="">
      <xdr:nvCxnSpPr>
        <xdr:cNvPr id="191" name="直線コネクタ 190"/>
        <xdr:cNvCxnSpPr/>
      </xdr:nvCxnSpPr>
      <xdr:spPr>
        <a:xfrm>
          <a:off x="2336800" y="13978826"/>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84550</xdr:rowOff>
    </xdr:from>
    <xdr:to>
      <xdr:col>3</xdr:col>
      <xdr:colOff>279400</xdr:colOff>
      <xdr:row>81</xdr:row>
      <xdr:rowOff>91376</xdr:rowOff>
    </xdr:to>
    <xdr:cxnSp macro="">
      <xdr:nvCxnSpPr>
        <xdr:cNvPr id="194" name="直線コネクタ 193"/>
        <xdr:cNvCxnSpPr/>
      </xdr:nvCxnSpPr>
      <xdr:spPr>
        <a:xfrm>
          <a:off x="1447800" y="13972000"/>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197" name="フローチャート : 判断 196"/>
        <xdr:cNvSpPr/>
      </xdr:nvSpPr>
      <xdr:spPr>
        <a:xfrm>
          <a:off x="1397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198" name="テキスト ボックス 197"/>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54012</xdr:rowOff>
    </xdr:from>
    <xdr:to>
      <xdr:col>7</xdr:col>
      <xdr:colOff>203200</xdr:colOff>
      <xdr:row>81</xdr:row>
      <xdr:rowOff>155612</xdr:rowOff>
    </xdr:to>
    <xdr:sp macro="" textlink="">
      <xdr:nvSpPr>
        <xdr:cNvPr id="204" name="円/楕円 203"/>
        <xdr:cNvSpPr/>
      </xdr:nvSpPr>
      <xdr:spPr>
        <a:xfrm>
          <a:off x="4902200" y="139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146739</xdr:rowOff>
    </xdr:from>
    <xdr:ext cx="762000" cy="259045"/>
    <xdr:sp macro="" textlink="">
      <xdr:nvSpPr>
        <xdr:cNvPr id="205" name="人件費・物件費等の状況該当値テキスト"/>
        <xdr:cNvSpPr txBox="1"/>
      </xdr:nvSpPr>
      <xdr:spPr>
        <a:xfrm>
          <a:off x="5041900" y="1386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230,340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44315</xdr:rowOff>
    </xdr:from>
    <xdr:to>
      <xdr:col>6</xdr:col>
      <xdr:colOff>50800</xdr:colOff>
      <xdr:row>81</xdr:row>
      <xdr:rowOff>145915</xdr:rowOff>
    </xdr:to>
    <xdr:sp macro="" textlink="">
      <xdr:nvSpPr>
        <xdr:cNvPr id="206" name="円/楕円 205"/>
        <xdr:cNvSpPr/>
      </xdr:nvSpPr>
      <xdr:spPr>
        <a:xfrm>
          <a:off x="4064000" y="139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156092</xdr:rowOff>
    </xdr:from>
    <xdr:ext cx="736600" cy="259045"/>
    <xdr:sp macro="" textlink="">
      <xdr:nvSpPr>
        <xdr:cNvPr id="207" name="テキスト ボックス 206"/>
        <xdr:cNvSpPr txBox="1"/>
      </xdr:nvSpPr>
      <xdr:spPr>
        <a:xfrm>
          <a:off x="3733800" y="13700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42585</xdr:rowOff>
    </xdr:from>
    <xdr:to>
      <xdr:col>4</xdr:col>
      <xdr:colOff>533400</xdr:colOff>
      <xdr:row>81</xdr:row>
      <xdr:rowOff>144185</xdr:rowOff>
    </xdr:to>
    <xdr:sp macro="" textlink="">
      <xdr:nvSpPr>
        <xdr:cNvPr id="208" name="円/楕円 207"/>
        <xdr:cNvSpPr/>
      </xdr:nvSpPr>
      <xdr:spPr>
        <a:xfrm>
          <a:off x="3175000" y="139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154362</xdr:rowOff>
    </xdr:from>
    <xdr:ext cx="762000" cy="259045"/>
    <xdr:sp macro="" textlink="">
      <xdr:nvSpPr>
        <xdr:cNvPr id="209" name="テキスト ボックス 208"/>
        <xdr:cNvSpPr txBox="1"/>
      </xdr:nvSpPr>
      <xdr:spPr>
        <a:xfrm>
          <a:off x="2844800" y="1369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40576</xdr:rowOff>
    </xdr:from>
    <xdr:to>
      <xdr:col>3</xdr:col>
      <xdr:colOff>330200</xdr:colOff>
      <xdr:row>81</xdr:row>
      <xdr:rowOff>142176</xdr:rowOff>
    </xdr:to>
    <xdr:sp macro="" textlink="">
      <xdr:nvSpPr>
        <xdr:cNvPr id="210" name="円/楕円 209"/>
        <xdr:cNvSpPr/>
      </xdr:nvSpPr>
      <xdr:spPr>
        <a:xfrm>
          <a:off x="2286000" y="139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152353</xdr:rowOff>
    </xdr:from>
    <xdr:ext cx="762000" cy="259045"/>
    <xdr:sp macro="" textlink="">
      <xdr:nvSpPr>
        <xdr:cNvPr id="211" name="テキスト ボックス 210"/>
        <xdr:cNvSpPr txBox="1"/>
      </xdr:nvSpPr>
      <xdr:spPr>
        <a:xfrm>
          <a:off x="1955800" y="1369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33750</xdr:rowOff>
    </xdr:from>
    <xdr:to>
      <xdr:col>2</xdr:col>
      <xdr:colOff>127000</xdr:colOff>
      <xdr:row>81</xdr:row>
      <xdr:rowOff>135350</xdr:rowOff>
    </xdr:to>
    <xdr:sp macro="" textlink="">
      <xdr:nvSpPr>
        <xdr:cNvPr id="212" name="円/楕円 211"/>
        <xdr:cNvSpPr/>
      </xdr:nvSpPr>
      <xdr:spPr>
        <a:xfrm>
          <a:off x="1397000" y="139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145527</xdr:rowOff>
    </xdr:from>
    <xdr:ext cx="762000" cy="259045"/>
    <xdr:sp macro="" textlink="">
      <xdr:nvSpPr>
        <xdr:cNvPr id="213" name="テキスト ボックス 212"/>
        <xdr:cNvSpPr txBox="1"/>
      </xdr:nvSpPr>
      <xdr:spPr>
        <a:xfrm>
          <a:off x="1066800" y="1369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平成２４年度は、国家公務員の時限的な給与削減（7.8％）を考慮しなければ９５．６であった。平成２５</a:t>
          </a:r>
          <a:r>
            <a:rPr lang="ja-JP" altLang="en-US" sz="1100" b="0" i="0" baseline="0">
              <a:solidFill>
                <a:schemeClr val="dk1"/>
              </a:solidFill>
              <a:effectLst/>
              <a:latin typeface="+mn-lt"/>
              <a:ea typeface="+mn-ea"/>
              <a:cs typeface="+mn-cs"/>
            </a:rPr>
            <a:t>～２６年度においては、９５前後の水準であり直近３年間においてはほぼ横這いの水準である。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との比較においては、依然</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　今後の給与改定にあたっては近隣町村及び類似団体の実態などを踏まえ一層の適正化に努めるとともに、勤務成績が適切に反映できる給与体系の検討等を実施するように努める。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85</xdr:row>
      <xdr:rowOff>36576</xdr:rowOff>
    </xdr:to>
    <xdr:cxnSp macro="">
      <xdr:nvCxnSpPr>
        <xdr:cNvPr id="245" name="直線コネクタ 244"/>
        <xdr:cNvCxnSpPr/>
      </xdr:nvCxnSpPr>
      <xdr:spPr>
        <a:xfrm>
          <a:off x="16179800" y="145905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17272</xdr:rowOff>
    </xdr:from>
    <xdr:to>
      <xdr:col>23</xdr:col>
      <xdr:colOff>406400</xdr:colOff>
      <xdr:row>87</xdr:row>
      <xdr:rowOff>94235</xdr:rowOff>
    </xdr:to>
    <xdr:cxnSp macro="">
      <xdr:nvCxnSpPr>
        <xdr:cNvPr id="248" name="直線コネクタ 247"/>
        <xdr:cNvCxnSpPr/>
      </xdr:nvCxnSpPr>
      <xdr:spPr>
        <a:xfrm flipV="1">
          <a:off x="15290800" y="14590522"/>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94235</xdr:rowOff>
    </xdr:from>
    <xdr:to>
      <xdr:col>22</xdr:col>
      <xdr:colOff>203200</xdr:colOff>
      <xdr:row>87</xdr:row>
      <xdr:rowOff>147320</xdr:rowOff>
    </xdr:to>
    <xdr:cxnSp macro="">
      <xdr:nvCxnSpPr>
        <xdr:cNvPr id="251" name="直線コネクタ 250"/>
        <xdr:cNvCxnSpPr/>
      </xdr:nvCxnSpPr>
      <xdr:spPr>
        <a:xfrm flipV="1">
          <a:off x="14401800" y="15010385"/>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87</xdr:row>
      <xdr:rowOff>147320</xdr:rowOff>
    </xdr:to>
    <xdr:cxnSp macro="">
      <xdr:nvCxnSpPr>
        <xdr:cNvPr id="254" name="直線コネクタ 253"/>
        <xdr:cNvCxnSpPr/>
      </xdr:nvCxnSpPr>
      <xdr:spPr>
        <a:xfrm>
          <a:off x="13512800" y="1468704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57" name="フローチャート : 判断 256"/>
        <xdr:cNvSpPr/>
      </xdr:nvSpPr>
      <xdr:spPr>
        <a:xfrm>
          <a:off x="13462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39640</xdr:rowOff>
    </xdr:from>
    <xdr:ext cx="762000" cy="259045"/>
    <xdr:sp macro="" textlink="">
      <xdr:nvSpPr>
        <xdr:cNvPr id="258" name="テキスト ボックス 257"/>
        <xdr:cNvSpPr txBox="1"/>
      </xdr:nvSpPr>
      <xdr:spPr>
        <a:xfrm>
          <a:off x="13131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64" name="円/楕円 263"/>
        <xdr:cNvSpPr/>
      </xdr:nvSpPr>
      <xdr:spPr>
        <a:xfrm>
          <a:off x="169672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129303</xdr:rowOff>
    </xdr:from>
    <xdr:ext cx="762000" cy="259045"/>
    <xdr:sp macro="" textlink="">
      <xdr:nvSpPr>
        <xdr:cNvPr id="265" name="給与水準   （国との比較）該当値テキスト"/>
        <xdr:cNvSpPr txBox="1"/>
      </xdr:nvSpPr>
      <xdr:spPr>
        <a:xfrm>
          <a:off x="17106900" y="1453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137922</xdr:rowOff>
    </xdr:from>
    <xdr:to>
      <xdr:col>23</xdr:col>
      <xdr:colOff>457200</xdr:colOff>
      <xdr:row>85</xdr:row>
      <xdr:rowOff>68072</xdr:rowOff>
    </xdr:to>
    <xdr:sp macro="" textlink="">
      <xdr:nvSpPr>
        <xdr:cNvPr id="266" name="円/楕円 265"/>
        <xdr:cNvSpPr/>
      </xdr:nvSpPr>
      <xdr:spPr>
        <a:xfrm>
          <a:off x="16129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52849</xdr:rowOff>
    </xdr:from>
    <xdr:ext cx="736600" cy="259045"/>
    <xdr:sp macro="" textlink="">
      <xdr:nvSpPr>
        <xdr:cNvPr id="267" name="テキスト ボックス 266"/>
        <xdr:cNvSpPr txBox="1"/>
      </xdr:nvSpPr>
      <xdr:spPr>
        <a:xfrm>
          <a:off x="15798800" y="1462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43435</xdr:rowOff>
    </xdr:from>
    <xdr:to>
      <xdr:col>22</xdr:col>
      <xdr:colOff>254000</xdr:colOff>
      <xdr:row>87</xdr:row>
      <xdr:rowOff>145035</xdr:rowOff>
    </xdr:to>
    <xdr:sp macro="" textlink="">
      <xdr:nvSpPr>
        <xdr:cNvPr id="268" name="円/楕円 267"/>
        <xdr:cNvSpPr/>
      </xdr:nvSpPr>
      <xdr:spPr>
        <a:xfrm>
          <a:off x="15240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129812</xdr:rowOff>
    </xdr:from>
    <xdr:ext cx="762000" cy="259045"/>
    <xdr:sp macro="" textlink="">
      <xdr:nvSpPr>
        <xdr:cNvPr id="269" name="テキスト ボックス 268"/>
        <xdr:cNvSpPr txBox="1"/>
      </xdr:nvSpPr>
      <xdr:spPr>
        <a:xfrm>
          <a:off x="14909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0" name="円/楕円 269"/>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11447</xdr:rowOff>
    </xdr:from>
    <xdr:ext cx="762000" cy="259045"/>
    <xdr:sp macro="" textlink="">
      <xdr:nvSpPr>
        <xdr:cNvPr id="271" name="テキスト ボックス 270"/>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72" name="円/楕円 271"/>
        <xdr:cNvSpPr/>
      </xdr:nvSpPr>
      <xdr:spPr>
        <a:xfrm>
          <a:off x="13462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73" name="テキスト ボックス 272"/>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今後職員数の削減については、行政サービスの質の確保とのバランスを考慮して実施する必要があるが不必要な人員の増員は防止しなければならないと認識している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73116</xdr:rowOff>
    </xdr:from>
    <xdr:to>
      <xdr:col>24</xdr:col>
      <xdr:colOff>558800</xdr:colOff>
      <xdr:row>59</xdr:row>
      <xdr:rowOff>87863</xdr:rowOff>
    </xdr:to>
    <xdr:cxnSp macro="">
      <xdr:nvCxnSpPr>
        <xdr:cNvPr id="307" name="直線コネクタ 306"/>
        <xdr:cNvCxnSpPr/>
      </xdr:nvCxnSpPr>
      <xdr:spPr>
        <a:xfrm>
          <a:off x="16179800" y="10188666"/>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8"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59175</xdr:rowOff>
    </xdr:from>
    <xdr:to>
      <xdr:col>23</xdr:col>
      <xdr:colOff>406400</xdr:colOff>
      <xdr:row>59</xdr:row>
      <xdr:rowOff>73116</xdr:rowOff>
    </xdr:to>
    <xdr:cxnSp macro="">
      <xdr:nvCxnSpPr>
        <xdr:cNvPr id="310" name="直線コネクタ 309"/>
        <xdr:cNvCxnSpPr/>
      </xdr:nvCxnSpPr>
      <xdr:spPr>
        <a:xfrm>
          <a:off x="15290800" y="10174725"/>
          <a:ext cx="889000" cy="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58237</xdr:rowOff>
    </xdr:from>
    <xdr:to>
      <xdr:col>22</xdr:col>
      <xdr:colOff>203200</xdr:colOff>
      <xdr:row>59</xdr:row>
      <xdr:rowOff>59175</xdr:rowOff>
    </xdr:to>
    <xdr:cxnSp macro="">
      <xdr:nvCxnSpPr>
        <xdr:cNvPr id="313" name="直線コネクタ 312"/>
        <xdr:cNvCxnSpPr/>
      </xdr:nvCxnSpPr>
      <xdr:spPr>
        <a:xfrm>
          <a:off x="14401800" y="10173787"/>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56092</xdr:rowOff>
    </xdr:from>
    <xdr:to>
      <xdr:col>21</xdr:col>
      <xdr:colOff>0</xdr:colOff>
      <xdr:row>59</xdr:row>
      <xdr:rowOff>58237</xdr:rowOff>
    </xdr:to>
    <xdr:cxnSp macro="">
      <xdr:nvCxnSpPr>
        <xdr:cNvPr id="316" name="直線コネクタ 315"/>
        <xdr:cNvCxnSpPr/>
      </xdr:nvCxnSpPr>
      <xdr:spPr>
        <a:xfrm>
          <a:off x="13512800" y="10171642"/>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87468</xdr:rowOff>
    </xdr:from>
    <xdr:to>
      <xdr:col>19</xdr:col>
      <xdr:colOff>533400</xdr:colOff>
      <xdr:row>60</xdr:row>
      <xdr:rowOff>17618</xdr:rowOff>
    </xdr:to>
    <xdr:sp macro="" textlink="">
      <xdr:nvSpPr>
        <xdr:cNvPr id="319" name="フローチャート : 判断 318"/>
        <xdr:cNvSpPr/>
      </xdr:nvSpPr>
      <xdr:spPr>
        <a:xfrm>
          <a:off x="13462000" y="102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2395</xdr:rowOff>
    </xdr:from>
    <xdr:ext cx="762000" cy="259045"/>
    <xdr:sp macro="" textlink="">
      <xdr:nvSpPr>
        <xdr:cNvPr id="320" name="テキスト ボックス 319"/>
        <xdr:cNvSpPr txBox="1"/>
      </xdr:nvSpPr>
      <xdr:spPr>
        <a:xfrm>
          <a:off x="13131800" y="102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37063</xdr:rowOff>
    </xdr:from>
    <xdr:to>
      <xdr:col>24</xdr:col>
      <xdr:colOff>609600</xdr:colOff>
      <xdr:row>59</xdr:row>
      <xdr:rowOff>138663</xdr:rowOff>
    </xdr:to>
    <xdr:sp macro="" textlink="">
      <xdr:nvSpPr>
        <xdr:cNvPr id="326" name="円/楕円 325"/>
        <xdr:cNvSpPr/>
      </xdr:nvSpPr>
      <xdr:spPr>
        <a:xfrm>
          <a:off x="16967200" y="101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129790</xdr:rowOff>
    </xdr:from>
    <xdr:ext cx="762000" cy="259045"/>
    <xdr:sp macro="" textlink="">
      <xdr:nvSpPr>
        <xdr:cNvPr id="327" name="定員管理の状況該当値テキスト"/>
        <xdr:cNvSpPr txBox="1"/>
      </xdr:nvSpPr>
      <xdr:spPr>
        <a:xfrm>
          <a:off x="17106900" y="100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22316</xdr:rowOff>
    </xdr:from>
    <xdr:to>
      <xdr:col>23</xdr:col>
      <xdr:colOff>457200</xdr:colOff>
      <xdr:row>59</xdr:row>
      <xdr:rowOff>123916</xdr:rowOff>
    </xdr:to>
    <xdr:sp macro="" textlink="">
      <xdr:nvSpPr>
        <xdr:cNvPr id="328" name="円/楕円 327"/>
        <xdr:cNvSpPr/>
      </xdr:nvSpPr>
      <xdr:spPr>
        <a:xfrm>
          <a:off x="16129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134093</xdr:rowOff>
    </xdr:from>
    <xdr:ext cx="736600" cy="259045"/>
    <xdr:sp macro="" textlink="">
      <xdr:nvSpPr>
        <xdr:cNvPr id="329" name="テキスト ボックス 328"/>
        <xdr:cNvSpPr txBox="1"/>
      </xdr:nvSpPr>
      <xdr:spPr>
        <a:xfrm>
          <a:off x="15798800" y="990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8375</xdr:rowOff>
    </xdr:from>
    <xdr:to>
      <xdr:col>22</xdr:col>
      <xdr:colOff>254000</xdr:colOff>
      <xdr:row>59</xdr:row>
      <xdr:rowOff>109975</xdr:rowOff>
    </xdr:to>
    <xdr:sp macro="" textlink="">
      <xdr:nvSpPr>
        <xdr:cNvPr id="330" name="円/楕円 329"/>
        <xdr:cNvSpPr/>
      </xdr:nvSpPr>
      <xdr:spPr>
        <a:xfrm>
          <a:off x="15240000" y="101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120152</xdr:rowOff>
    </xdr:from>
    <xdr:ext cx="762000" cy="259045"/>
    <xdr:sp macro="" textlink="">
      <xdr:nvSpPr>
        <xdr:cNvPr id="331" name="テキスト ボックス 330"/>
        <xdr:cNvSpPr txBox="1"/>
      </xdr:nvSpPr>
      <xdr:spPr>
        <a:xfrm>
          <a:off x="14909800" y="98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7437</xdr:rowOff>
    </xdr:from>
    <xdr:to>
      <xdr:col>21</xdr:col>
      <xdr:colOff>50800</xdr:colOff>
      <xdr:row>59</xdr:row>
      <xdr:rowOff>109037</xdr:rowOff>
    </xdr:to>
    <xdr:sp macro="" textlink="">
      <xdr:nvSpPr>
        <xdr:cNvPr id="332" name="円/楕円 331"/>
        <xdr:cNvSpPr/>
      </xdr:nvSpPr>
      <xdr:spPr>
        <a:xfrm>
          <a:off x="14351000" y="101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119214</xdr:rowOff>
    </xdr:from>
    <xdr:ext cx="762000" cy="259045"/>
    <xdr:sp macro="" textlink="">
      <xdr:nvSpPr>
        <xdr:cNvPr id="333" name="テキスト ボックス 332"/>
        <xdr:cNvSpPr txBox="1"/>
      </xdr:nvSpPr>
      <xdr:spPr>
        <a:xfrm>
          <a:off x="14020800" y="989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5292</xdr:rowOff>
    </xdr:from>
    <xdr:to>
      <xdr:col>19</xdr:col>
      <xdr:colOff>533400</xdr:colOff>
      <xdr:row>59</xdr:row>
      <xdr:rowOff>106892</xdr:rowOff>
    </xdr:to>
    <xdr:sp macro="" textlink="">
      <xdr:nvSpPr>
        <xdr:cNvPr id="334" name="円/楕円 333"/>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117069</xdr:rowOff>
    </xdr:from>
    <xdr:ext cx="762000" cy="259045"/>
    <xdr:sp macro="" textlink="">
      <xdr:nvSpPr>
        <xdr:cNvPr id="335" name="テキスト ボックス 334"/>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平成１５年度に完成した小学校・保育園・保健センター等の建設地方債に対する元利償還金により実質公債費比率は高い値で推移している。しかし、昨年度と比較すると２．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の減少となっている。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これは、主に近年の新規起債の抑制及び繰上償還により元利償還金が減少傾向にあること</a:t>
          </a:r>
          <a:r>
            <a:rPr lang="ja-JP" altLang="en-US" sz="1100" b="0" i="0" baseline="0">
              <a:solidFill>
                <a:schemeClr val="dk1"/>
              </a:solidFill>
              <a:effectLst/>
              <a:latin typeface="+mn-lt"/>
              <a:ea typeface="+mn-ea"/>
              <a:cs typeface="+mn-cs"/>
            </a:rPr>
            <a:t>及び交付税算入比率の高い元利償還金が増加したことによる。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しかし減少傾向にはあるが類似団体と比較して依然高い水準にある。このため、新規事業（地方債対象）を必要最小限に抑え、新規の地方債を極力発行しないことに加え財政状況を考慮しながら繰上償還を実施し償還金を減少させ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130493</xdr:rowOff>
    </xdr:to>
    <xdr:cxnSp macro="">
      <xdr:nvCxnSpPr>
        <xdr:cNvPr id="365" name="直線コネクタ 364"/>
        <xdr:cNvCxnSpPr/>
      </xdr:nvCxnSpPr>
      <xdr:spPr>
        <a:xfrm flipV="1">
          <a:off x="16179800" y="7033260"/>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130493</xdr:rowOff>
    </xdr:from>
    <xdr:to>
      <xdr:col>23</xdr:col>
      <xdr:colOff>406400</xdr:colOff>
      <xdr:row>42</xdr:row>
      <xdr:rowOff>73660</xdr:rowOff>
    </xdr:to>
    <xdr:cxnSp macro="">
      <xdr:nvCxnSpPr>
        <xdr:cNvPr id="368" name="直線コネクタ 367"/>
        <xdr:cNvCxnSpPr/>
      </xdr:nvCxnSpPr>
      <xdr:spPr>
        <a:xfrm flipV="1">
          <a:off x="15290800" y="715994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22860</xdr:rowOff>
    </xdr:to>
    <xdr:cxnSp macro="">
      <xdr:nvCxnSpPr>
        <xdr:cNvPr id="371" name="直線コネクタ 370"/>
        <xdr:cNvCxnSpPr/>
      </xdr:nvCxnSpPr>
      <xdr:spPr>
        <a:xfrm flipV="1">
          <a:off x="14401800" y="727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155575</xdr:rowOff>
    </xdr:to>
    <xdr:cxnSp macro="">
      <xdr:nvCxnSpPr>
        <xdr:cNvPr id="374" name="直線コネクタ 373"/>
        <xdr:cNvCxnSpPr/>
      </xdr:nvCxnSpPr>
      <xdr:spPr>
        <a:xfrm flipV="1">
          <a:off x="13512800" y="73952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77" name="フローチャート : 判断 376"/>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78" name="テキスト ボックス 377"/>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84" name="円/楕円 383"/>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85"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79693</xdr:rowOff>
    </xdr:from>
    <xdr:to>
      <xdr:col>23</xdr:col>
      <xdr:colOff>457200</xdr:colOff>
      <xdr:row>42</xdr:row>
      <xdr:rowOff>9843</xdr:rowOff>
    </xdr:to>
    <xdr:sp macro="" textlink="">
      <xdr:nvSpPr>
        <xdr:cNvPr id="386" name="円/楕円 385"/>
        <xdr:cNvSpPr/>
      </xdr:nvSpPr>
      <xdr:spPr>
        <a:xfrm>
          <a:off x="16129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166070</xdr:rowOff>
    </xdr:from>
    <xdr:ext cx="736600" cy="259045"/>
    <xdr:sp macro="" textlink="">
      <xdr:nvSpPr>
        <xdr:cNvPr id="387" name="テキスト ボックス 386"/>
        <xdr:cNvSpPr txBox="1"/>
      </xdr:nvSpPr>
      <xdr:spPr>
        <a:xfrm>
          <a:off x="15798800" y="71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88" name="円/楕円 38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9" name="テキスト ボックス 38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390" name="円/楕円 389"/>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1" name="テキスト ボックス 390"/>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392" name="円/楕円 391"/>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393" name="テキスト ボックス 392"/>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の平均よりも大幅に高くなっている。一般会計においては、主に平成１５年度に完成した小学校・保育園・保健センター等の建設による地方債残高の増による。また簡易水道特別会計においては、主に平成１７年度～平成２２年度に実施した中央簡易水道の統合事業による地方債残高の増によ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また、対前年度比較においては前年よりも</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０％程度改善されている。これは、新規起債発行の抑制及び繰上償還の実施による地方債残高の減少</a:t>
          </a:r>
          <a:r>
            <a:rPr lang="ja-JP" altLang="en-US" sz="1000" b="0" i="0" baseline="0">
              <a:solidFill>
                <a:schemeClr val="dk1"/>
              </a:solidFill>
              <a:effectLst/>
              <a:latin typeface="+mn-lt"/>
              <a:ea typeface="+mn-ea"/>
              <a:cs typeface="+mn-cs"/>
            </a:rPr>
            <a:t>及び交付税算入率の高い起債残高の比率の増加</a:t>
          </a:r>
          <a:r>
            <a:rPr lang="ja-JP" altLang="ja-JP" sz="1000" b="0" i="0" baseline="0">
              <a:solidFill>
                <a:schemeClr val="dk1"/>
              </a:solidFill>
              <a:effectLst/>
              <a:latin typeface="+mn-lt"/>
              <a:ea typeface="+mn-ea"/>
              <a:cs typeface="+mn-cs"/>
            </a:rPr>
            <a:t>が主な要因である。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将来負担比率は、近年減少傾向にあり過去に実施した公共事業の負債が着実に減少していることを示している。しかし、近年地方創生に係る積極的な施策により事業費が増加傾向にある。このため今後の将来負担を適正な範囲に抑えながら事業を執行していく必要があると思われる。</a:t>
          </a:r>
          <a:endParaRPr lang="ja-JP" altLang="ja-JP" sz="10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43307</xdr:rowOff>
    </xdr:from>
    <xdr:to>
      <xdr:col>24</xdr:col>
      <xdr:colOff>558800</xdr:colOff>
      <xdr:row>16</xdr:row>
      <xdr:rowOff>128566</xdr:rowOff>
    </xdr:to>
    <xdr:cxnSp macro="">
      <xdr:nvCxnSpPr>
        <xdr:cNvPr id="427" name="直線コネクタ 426"/>
        <xdr:cNvCxnSpPr/>
      </xdr:nvCxnSpPr>
      <xdr:spPr>
        <a:xfrm flipV="1">
          <a:off x="16179800" y="2786507"/>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9" name="フローチャート : 判断 42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128566</xdr:rowOff>
    </xdr:from>
    <xdr:to>
      <xdr:col>23</xdr:col>
      <xdr:colOff>406400</xdr:colOff>
      <xdr:row>17</xdr:row>
      <xdr:rowOff>161417</xdr:rowOff>
    </xdr:to>
    <xdr:cxnSp macro="">
      <xdr:nvCxnSpPr>
        <xdr:cNvPr id="430" name="直線コネクタ 429"/>
        <xdr:cNvCxnSpPr/>
      </xdr:nvCxnSpPr>
      <xdr:spPr>
        <a:xfrm flipV="1">
          <a:off x="15290800" y="2871766"/>
          <a:ext cx="889000" cy="20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161417</xdr:rowOff>
    </xdr:from>
    <xdr:to>
      <xdr:col>22</xdr:col>
      <xdr:colOff>203200</xdr:colOff>
      <xdr:row>18</xdr:row>
      <xdr:rowOff>72009</xdr:rowOff>
    </xdr:to>
    <xdr:cxnSp macro="">
      <xdr:nvCxnSpPr>
        <xdr:cNvPr id="433" name="直線コネクタ 432"/>
        <xdr:cNvCxnSpPr/>
      </xdr:nvCxnSpPr>
      <xdr:spPr>
        <a:xfrm flipV="1">
          <a:off x="14401800" y="307606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4" name="フローチャート : 判断 43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5" name="テキスト ボックス 43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72009</xdr:rowOff>
    </xdr:from>
    <xdr:to>
      <xdr:col>21</xdr:col>
      <xdr:colOff>0</xdr:colOff>
      <xdr:row>19</xdr:row>
      <xdr:rowOff>35687</xdr:rowOff>
    </xdr:to>
    <xdr:cxnSp macro="">
      <xdr:nvCxnSpPr>
        <xdr:cNvPr id="436" name="直線コネクタ 435"/>
        <xdr:cNvCxnSpPr/>
      </xdr:nvCxnSpPr>
      <xdr:spPr>
        <a:xfrm flipV="1">
          <a:off x="13512800" y="315810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7" name="フローチャート : 判断 43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8" name="テキスト ボックス 43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9" name="フローチャート : 判断 43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0" name="テキスト ボックス 43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163957</xdr:rowOff>
    </xdr:from>
    <xdr:to>
      <xdr:col>24</xdr:col>
      <xdr:colOff>609600</xdr:colOff>
      <xdr:row>16</xdr:row>
      <xdr:rowOff>94107</xdr:rowOff>
    </xdr:to>
    <xdr:sp macro="" textlink="">
      <xdr:nvSpPr>
        <xdr:cNvPr id="446" name="円/楕円 445"/>
        <xdr:cNvSpPr/>
      </xdr:nvSpPr>
      <xdr:spPr>
        <a:xfrm>
          <a:off x="169672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136034</xdr:rowOff>
    </xdr:from>
    <xdr:ext cx="762000" cy="259045"/>
    <xdr:sp macro="" textlink="">
      <xdr:nvSpPr>
        <xdr:cNvPr id="447" name="将来負担の状況該当値テキスト"/>
        <xdr:cNvSpPr txBox="1"/>
      </xdr:nvSpPr>
      <xdr:spPr>
        <a:xfrm>
          <a:off x="17106900" y="270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77766</xdr:rowOff>
    </xdr:from>
    <xdr:to>
      <xdr:col>23</xdr:col>
      <xdr:colOff>457200</xdr:colOff>
      <xdr:row>17</xdr:row>
      <xdr:rowOff>7916</xdr:rowOff>
    </xdr:to>
    <xdr:sp macro="" textlink="">
      <xdr:nvSpPr>
        <xdr:cNvPr id="448" name="円/楕円 447"/>
        <xdr:cNvSpPr/>
      </xdr:nvSpPr>
      <xdr:spPr>
        <a:xfrm>
          <a:off x="16129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164143</xdr:rowOff>
    </xdr:from>
    <xdr:ext cx="736600" cy="259045"/>
    <xdr:sp macro="" textlink="">
      <xdr:nvSpPr>
        <xdr:cNvPr id="449" name="テキスト ボックス 448"/>
        <xdr:cNvSpPr txBox="1"/>
      </xdr:nvSpPr>
      <xdr:spPr>
        <a:xfrm>
          <a:off x="15798800" y="29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110617</xdr:rowOff>
    </xdr:from>
    <xdr:to>
      <xdr:col>22</xdr:col>
      <xdr:colOff>254000</xdr:colOff>
      <xdr:row>18</xdr:row>
      <xdr:rowOff>40767</xdr:rowOff>
    </xdr:to>
    <xdr:sp macro="" textlink="">
      <xdr:nvSpPr>
        <xdr:cNvPr id="450" name="円/楕円 449"/>
        <xdr:cNvSpPr/>
      </xdr:nvSpPr>
      <xdr:spPr>
        <a:xfrm>
          <a:off x="15240000" y="30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25544</xdr:rowOff>
    </xdr:from>
    <xdr:ext cx="762000" cy="259045"/>
    <xdr:sp macro="" textlink="">
      <xdr:nvSpPr>
        <xdr:cNvPr id="451" name="テキスト ボックス 450"/>
        <xdr:cNvSpPr txBox="1"/>
      </xdr:nvSpPr>
      <xdr:spPr>
        <a:xfrm>
          <a:off x="14909800" y="311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21209</xdr:rowOff>
    </xdr:from>
    <xdr:to>
      <xdr:col>21</xdr:col>
      <xdr:colOff>50800</xdr:colOff>
      <xdr:row>18</xdr:row>
      <xdr:rowOff>122809</xdr:rowOff>
    </xdr:to>
    <xdr:sp macro="" textlink="">
      <xdr:nvSpPr>
        <xdr:cNvPr id="452" name="円/楕円 451"/>
        <xdr:cNvSpPr/>
      </xdr:nvSpPr>
      <xdr:spPr>
        <a:xfrm>
          <a:off x="14351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107586</xdr:rowOff>
    </xdr:from>
    <xdr:ext cx="762000" cy="259045"/>
    <xdr:sp macro="" textlink="">
      <xdr:nvSpPr>
        <xdr:cNvPr id="453" name="テキスト ボックス 452"/>
        <xdr:cNvSpPr txBox="1"/>
      </xdr:nvSpPr>
      <xdr:spPr>
        <a:xfrm>
          <a:off x="14020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156337</xdr:rowOff>
    </xdr:from>
    <xdr:to>
      <xdr:col>19</xdr:col>
      <xdr:colOff>533400</xdr:colOff>
      <xdr:row>19</xdr:row>
      <xdr:rowOff>86487</xdr:rowOff>
    </xdr:to>
    <xdr:sp macro="" textlink="">
      <xdr:nvSpPr>
        <xdr:cNvPr id="454" name="円/楕円 453"/>
        <xdr:cNvSpPr/>
      </xdr:nvSpPr>
      <xdr:spPr>
        <a:xfrm>
          <a:off x="13462000" y="32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71264</xdr:rowOff>
    </xdr:from>
    <xdr:ext cx="762000" cy="259045"/>
    <xdr:sp macro="" textlink="">
      <xdr:nvSpPr>
        <xdr:cNvPr id="455" name="テキスト ボックス 454"/>
        <xdr:cNvSpPr txBox="1"/>
      </xdr:nvSpPr>
      <xdr:spPr>
        <a:xfrm>
          <a:off x="13131800" y="33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2,961
2,947
64.11
2,535,568
2,475,498
51,028
1,659,497
2,337,920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51.7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類似団体の平均よりも低い水準にある。この要因は、主に類似団体よりも下回った定員で行政運営を実施しているためである。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給与水準の指標であるラスパイレス指数については、類似団体の平均よりも高いが各種手当てを含めた給与収入に関しては、府内においても低い水準にあるため人件費総額として低く抑えられていると考えられる。</a:t>
          </a:r>
          <a:endParaRPr lang="ja-JP" altLang="ja-JP" sz="1000">
            <a:effectLst/>
          </a:endParaRPr>
        </a:p>
        <a:p>
          <a:pPr rtl="0" eaLnBrk="1" fontAlgn="auto" latinLnBrk="0" hangingPunct="1"/>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今後人件費の削減については、行政サービスの質の確保とのバランスを考慮して実施する必要があるが不必要な人件費の増額は防止しなければならないと認識している。</a:t>
          </a:r>
          <a:endParaRPr lang="ja-JP" altLang="ja-JP" sz="10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161290</xdr:rowOff>
    </xdr:from>
    <xdr:to>
      <xdr:col>7</xdr:col>
      <xdr:colOff>15875</xdr:colOff>
      <xdr:row>35</xdr:row>
      <xdr:rowOff>73660</xdr:rowOff>
    </xdr:to>
    <xdr:cxnSp macro="">
      <xdr:nvCxnSpPr>
        <xdr:cNvPr id="64" name="直線コネクタ 63"/>
        <xdr:cNvCxnSpPr/>
      </xdr:nvCxnSpPr>
      <xdr:spPr>
        <a:xfrm>
          <a:off x="3987800" y="599059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130810</xdr:rowOff>
    </xdr:from>
    <xdr:to>
      <xdr:col>5</xdr:col>
      <xdr:colOff>549275</xdr:colOff>
      <xdr:row>34</xdr:row>
      <xdr:rowOff>161290</xdr:rowOff>
    </xdr:to>
    <xdr:cxnSp macro="">
      <xdr:nvCxnSpPr>
        <xdr:cNvPr id="67" name="直線コネクタ 66"/>
        <xdr:cNvCxnSpPr/>
      </xdr:nvCxnSpPr>
      <xdr:spPr>
        <a:xfrm>
          <a:off x="3098800" y="5960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130810</xdr:rowOff>
    </xdr:from>
    <xdr:to>
      <xdr:col>4</xdr:col>
      <xdr:colOff>346075</xdr:colOff>
      <xdr:row>35</xdr:row>
      <xdr:rowOff>35560</xdr:rowOff>
    </xdr:to>
    <xdr:cxnSp macro="">
      <xdr:nvCxnSpPr>
        <xdr:cNvPr id="70" name="直線コネクタ 69"/>
        <xdr:cNvCxnSpPr/>
      </xdr:nvCxnSpPr>
      <xdr:spPr>
        <a:xfrm flipV="1">
          <a:off x="2209800" y="5960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35</xdr:row>
      <xdr:rowOff>35560</xdr:rowOff>
    </xdr:to>
    <xdr:cxnSp macro="">
      <xdr:nvCxnSpPr>
        <xdr:cNvPr id="73" name="直線コネクタ 72"/>
        <xdr:cNvCxnSpPr/>
      </xdr:nvCxnSpPr>
      <xdr:spPr>
        <a:xfrm>
          <a:off x="1320800" y="587248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22860</xdr:rowOff>
    </xdr:from>
    <xdr:to>
      <xdr:col>7</xdr:col>
      <xdr:colOff>66675</xdr:colOff>
      <xdr:row>35</xdr:row>
      <xdr:rowOff>124460</xdr:rowOff>
    </xdr:to>
    <xdr:sp macro="" textlink="">
      <xdr:nvSpPr>
        <xdr:cNvPr id="83" name="円/楕円 82"/>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39387</xdr:rowOff>
    </xdr:from>
    <xdr:ext cx="762000" cy="259045"/>
    <xdr:sp macro="" textlink="">
      <xdr:nvSpPr>
        <xdr:cNvPr id="84" name="人件費該当値テキスト"/>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110490</xdr:rowOff>
    </xdr:from>
    <xdr:to>
      <xdr:col>5</xdr:col>
      <xdr:colOff>600075</xdr:colOff>
      <xdr:row>35</xdr:row>
      <xdr:rowOff>40640</xdr:rowOff>
    </xdr:to>
    <xdr:sp macro="" textlink="">
      <xdr:nvSpPr>
        <xdr:cNvPr id="85" name="円/楕円 84"/>
        <xdr:cNvSpPr/>
      </xdr:nvSpPr>
      <xdr:spPr>
        <a:xfrm>
          <a:off x="3937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50817</xdr:rowOff>
    </xdr:from>
    <xdr:ext cx="736600" cy="259045"/>
    <xdr:sp macro="" textlink="">
      <xdr:nvSpPr>
        <xdr:cNvPr id="86" name="テキスト ボックス 85"/>
        <xdr:cNvSpPr txBox="1"/>
      </xdr:nvSpPr>
      <xdr:spPr>
        <a:xfrm>
          <a:off x="3606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80010</xdr:rowOff>
    </xdr:from>
    <xdr:to>
      <xdr:col>4</xdr:col>
      <xdr:colOff>396875</xdr:colOff>
      <xdr:row>35</xdr:row>
      <xdr:rowOff>10160</xdr:rowOff>
    </xdr:to>
    <xdr:sp macro="" textlink="">
      <xdr:nvSpPr>
        <xdr:cNvPr id="87" name="円/楕円 86"/>
        <xdr:cNvSpPr/>
      </xdr:nvSpPr>
      <xdr:spPr>
        <a:xfrm>
          <a:off x="3048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20337</xdr:rowOff>
    </xdr:from>
    <xdr:ext cx="762000" cy="259045"/>
    <xdr:sp macro="" textlink="">
      <xdr:nvSpPr>
        <xdr:cNvPr id="88" name="テキスト ボックス 87"/>
        <xdr:cNvSpPr txBox="1"/>
      </xdr:nvSpPr>
      <xdr:spPr>
        <a:xfrm>
          <a:off x="2717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156210</xdr:rowOff>
    </xdr:from>
    <xdr:to>
      <xdr:col>3</xdr:col>
      <xdr:colOff>193675</xdr:colOff>
      <xdr:row>35</xdr:row>
      <xdr:rowOff>86360</xdr:rowOff>
    </xdr:to>
    <xdr:sp macro="" textlink="">
      <xdr:nvSpPr>
        <xdr:cNvPr id="89" name="円/楕円 88"/>
        <xdr:cNvSpPr/>
      </xdr:nvSpPr>
      <xdr:spPr>
        <a:xfrm>
          <a:off x="2159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96537</xdr:rowOff>
    </xdr:from>
    <xdr:ext cx="762000" cy="259045"/>
    <xdr:sp macro="" textlink="">
      <xdr:nvSpPr>
        <xdr:cNvPr id="90" name="テキスト ボックス 89"/>
        <xdr:cNvSpPr txBox="1"/>
      </xdr:nvSpPr>
      <xdr:spPr>
        <a:xfrm>
          <a:off x="1828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163830</xdr:rowOff>
    </xdr:from>
    <xdr:to>
      <xdr:col>1</xdr:col>
      <xdr:colOff>676275</xdr:colOff>
      <xdr:row>34</xdr:row>
      <xdr:rowOff>93980</xdr:rowOff>
    </xdr:to>
    <xdr:sp macro="" textlink="">
      <xdr:nvSpPr>
        <xdr:cNvPr id="91" name="円/楕円 90"/>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104157</xdr:rowOff>
    </xdr:from>
    <xdr:ext cx="762000" cy="259045"/>
    <xdr:sp macro="" textlink="">
      <xdr:nvSpPr>
        <xdr:cNvPr id="92" name="テキスト ボックス 91"/>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133858</xdr:rowOff>
    </xdr:from>
    <xdr:to>
      <xdr:col>24</xdr:col>
      <xdr:colOff>31750</xdr:colOff>
      <xdr:row>15</xdr:row>
      <xdr:rowOff>147574</xdr:rowOff>
    </xdr:to>
    <xdr:cxnSp macro="">
      <xdr:nvCxnSpPr>
        <xdr:cNvPr id="122" name="直線コネクタ 121"/>
        <xdr:cNvCxnSpPr/>
      </xdr:nvCxnSpPr>
      <xdr:spPr>
        <a:xfrm>
          <a:off x="15671800" y="2705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124714</xdr:rowOff>
    </xdr:from>
    <xdr:to>
      <xdr:col>22</xdr:col>
      <xdr:colOff>565150</xdr:colOff>
      <xdr:row>15</xdr:row>
      <xdr:rowOff>133858</xdr:rowOff>
    </xdr:to>
    <xdr:cxnSp macro="">
      <xdr:nvCxnSpPr>
        <xdr:cNvPr id="125" name="直線コネクタ 124"/>
        <xdr:cNvCxnSpPr/>
      </xdr:nvCxnSpPr>
      <xdr:spPr>
        <a:xfrm>
          <a:off x="14782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124714</xdr:rowOff>
    </xdr:to>
    <xdr:cxnSp macro="">
      <xdr:nvCxnSpPr>
        <xdr:cNvPr id="128" name="直線コネクタ 127"/>
        <xdr:cNvCxnSpPr/>
      </xdr:nvCxnSpPr>
      <xdr:spPr>
        <a:xfrm>
          <a:off x="13893800" y="2673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101854</xdr:rowOff>
    </xdr:to>
    <xdr:cxnSp macro="">
      <xdr:nvCxnSpPr>
        <xdr:cNvPr id="131" name="直線コネクタ 130"/>
        <xdr:cNvCxnSpPr/>
      </xdr:nvCxnSpPr>
      <xdr:spPr>
        <a:xfrm>
          <a:off x="13004800" y="2650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35" name="テキスト ボックス 134"/>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1" name="円/楕円 140"/>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113301</xdr:rowOff>
    </xdr:from>
    <xdr:ext cx="762000" cy="259045"/>
    <xdr:sp macro="" textlink="">
      <xdr:nvSpPr>
        <xdr:cNvPr id="142"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83058</xdr:rowOff>
    </xdr:from>
    <xdr:to>
      <xdr:col>22</xdr:col>
      <xdr:colOff>615950</xdr:colOff>
      <xdr:row>16</xdr:row>
      <xdr:rowOff>13208</xdr:rowOff>
    </xdr:to>
    <xdr:sp macro="" textlink="">
      <xdr:nvSpPr>
        <xdr:cNvPr id="143" name="円/楕円 142"/>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23385</xdr:rowOff>
    </xdr:from>
    <xdr:ext cx="736600" cy="259045"/>
    <xdr:sp macro="" textlink="">
      <xdr:nvSpPr>
        <xdr:cNvPr id="144" name="テキスト ボックス 143"/>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73914</xdr:rowOff>
    </xdr:from>
    <xdr:to>
      <xdr:col>21</xdr:col>
      <xdr:colOff>412750</xdr:colOff>
      <xdr:row>16</xdr:row>
      <xdr:rowOff>4064</xdr:rowOff>
    </xdr:to>
    <xdr:sp macro="" textlink="">
      <xdr:nvSpPr>
        <xdr:cNvPr id="145" name="円/楕円 144"/>
        <xdr:cNvSpPr/>
      </xdr:nvSpPr>
      <xdr:spPr>
        <a:xfrm>
          <a:off x="14732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14241</xdr:rowOff>
    </xdr:from>
    <xdr:ext cx="762000" cy="259045"/>
    <xdr:sp macro="" textlink="">
      <xdr:nvSpPr>
        <xdr:cNvPr id="146" name="テキスト ボックス 145"/>
        <xdr:cNvSpPr txBox="1"/>
      </xdr:nvSpPr>
      <xdr:spPr>
        <a:xfrm>
          <a:off x="14401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47" name="円/楕円 146"/>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48" name="テキスト ボックス 147"/>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28194</xdr:rowOff>
    </xdr:from>
    <xdr:to>
      <xdr:col>19</xdr:col>
      <xdr:colOff>6350</xdr:colOff>
      <xdr:row>15</xdr:row>
      <xdr:rowOff>129794</xdr:rowOff>
    </xdr:to>
    <xdr:sp macro="" textlink="">
      <xdr:nvSpPr>
        <xdr:cNvPr id="149" name="円/楕円 148"/>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139971</xdr:rowOff>
    </xdr:from>
    <xdr:ext cx="762000" cy="259045"/>
    <xdr:sp macro="" textlink="">
      <xdr:nvSpPr>
        <xdr:cNvPr id="150" name="テキスト ボックス 149"/>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扶助が必要な対象者が増加すれば、必然的に扶助費が増加するものであるためその動向は注視したいと考え</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また単独事業における扶助費については、財政状況を考慮しながら実施する必要があると認識している。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2" name="直線コネクタ 181"/>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88900</xdr:rowOff>
    </xdr:to>
    <xdr:cxnSp macro="">
      <xdr:nvCxnSpPr>
        <xdr:cNvPr id="185" name="直線コネクタ 184"/>
        <xdr:cNvCxnSpPr/>
      </xdr:nvCxnSpPr>
      <xdr:spPr>
        <a:xfrm>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88" name="直線コネクタ 187"/>
        <xdr:cNvCxnSpPr/>
      </xdr:nvCxnSpPr>
      <xdr:spPr>
        <a:xfrm flipV="1">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1" name="直線コネクタ 190"/>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1" name="円/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3" name="円/楕円 20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4" name="テキスト ボックス 203"/>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7" name="円/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8" name="テキスト ボックス 20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類似団体の平均よりも高い水準にある。これは、平成１７年度～平成２２年度に実施した中央簡易水道統合事業による簡易水道特別会計への繰出金の増が主な要因である。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簡易水道特別会計への一般会計からの繰出金は、平成２８年度にピークを迎えるため増加傾向にあるがその後は逓減する予定である。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しかし、新規事業を実施するとこの限りではないため財政状況を考慮しながら計画</a:t>
          </a:r>
          <a:r>
            <a:rPr lang="ja-JP" altLang="en-US" sz="1100" b="0" i="0" baseline="0">
              <a:solidFill>
                <a:schemeClr val="dk1"/>
              </a:solidFill>
              <a:effectLst/>
              <a:latin typeface="+mn-lt"/>
              <a:ea typeface="+mn-ea"/>
              <a:cs typeface="+mn-cs"/>
            </a:rPr>
            <a:t>的に実施し</a:t>
          </a:r>
          <a:r>
            <a:rPr lang="ja-JP" altLang="ja-JP" sz="1100" b="0" i="0" baseline="0">
              <a:solidFill>
                <a:schemeClr val="dk1"/>
              </a:solidFill>
              <a:effectLst/>
              <a:latin typeface="+mn-lt"/>
              <a:ea typeface="+mn-ea"/>
              <a:cs typeface="+mn-cs"/>
            </a:rPr>
            <a:t>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155575</xdr:rowOff>
    </xdr:to>
    <xdr:cxnSp macro="">
      <xdr:nvCxnSpPr>
        <xdr:cNvPr id="238" name="直線コネクタ 237"/>
        <xdr:cNvCxnSpPr/>
      </xdr:nvCxnSpPr>
      <xdr:spPr>
        <a:xfrm>
          <a:off x="15671800" y="101625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46990</xdr:rowOff>
    </xdr:to>
    <xdr:cxnSp macro="">
      <xdr:nvCxnSpPr>
        <xdr:cNvPr id="241" name="直線コネクタ 240"/>
        <xdr:cNvCxnSpPr/>
      </xdr:nvCxnSpPr>
      <xdr:spPr>
        <a:xfrm>
          <a:off x="14782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29845</xdr:rowOff>
    </xdr:from>
    <xdr:to>
      <xdr:col>21</xdr:col>
      <xdr:colOff>361950</xdr:colOff>
      <xdr:row>58</xdr:row>
      <xdr:rowOff>104140</xdr:rowOff>
    </xdr:to>
    <xdr:cxnSp macro="">
      <xdr:nvCxnSpPr>
        <xdr:cNvPr id="244" name="直線コネクタ 243"/>
        <xdr:cNvCxnSpPr/>
      </xdr:nvCxnSpPr>
      <xdr:spPr>
        <a:xfrm>
          <a:off x="13893800" y="99739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58</xdr:row>
      <xdr:rowOff>29845</xdr:rowOff>
    </xdr:to>
    <xdr:cxnSp macro="">
      <xdr:nvCxnSpPr>
        <xdr:cNvPr id="247" name="直線コネクタ 246"/>
        <xdr:cNvCxnSpPr/>
      </xdr:nvCxnSpPr>
      <xdr:spPr>
        <a:xfrm>
          <a:off x="13004800" y="98710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0" name="フローチャート : 判断 249"/>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51" name="テキスト ボックス 250"/>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104775</xdr:rowOff>
    </xdr:from>
    <xdr:to>
      <xdr:col>24</xdr:col>
      <xdr:colOff>82550</xdr:colOff>
      <xdr:row>60</xdr:row>
      <xdr:rowOff>34925</xdr:rowOff>
    </xdr:to>
    <xdr:sp macro="" textlink="">
      <xdr:nvSpPr>
        <xdr:cNvPr id="257" name="円/楕円 256"/>
        <xdr:cNvSpPr/>
      </xdr:nvSpPr>
      <xdr:spPr>
        <a:xfrm>
          <a:off x="164592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76852</xdr:rowOff>
    </xdr:from>
    <xdr:ext cx="762000" cy="259045"/>
    <xdr:sp macro="" textlink="">
      <xdr:nvSpPr>
        <xdr:cNvPr id="258" name="その他該当値テキスト"/>
        <xdr:cNvSpPr txBox="1"/>
      </xdr:nvSpPr>
      <xdr:spPr>
        <a:xfrm>
          <a:off x="165989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59" name="円/楕円 258"/>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60" name="テキスト ボックス 259"/>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1" name="円/楕円 260"/>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62" name="テキスト ボックス 261"/>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150495</xdr:rowOff>
    </xdr:from>
    <xdr:to>
      <xdr:col>20</xdr:col>
      <xdr:colOff>209550</xdr:colOff>
      <xdr:row>58</xdr:row>
      <xdr:rowOff>80645</xdr:rowOff>
    </xdr:to>
    <xdr:sp macro="" textlink="">
      <xdr:nvSpPr>
        <xdr:cNvPr id="263" name="円/楕円 262"/>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65422</xdr:rowOff>
    </xdr:from>
    <xdr:ext cx="762000" cy="259045"/>
    <xdr:sp macro="" textlink="">
      <xdr:nvSpPr>
        <xdr:cNvPr id="264" name="テキスト ボックス 263"/>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65" name="円/楕円 264"/>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134002</xdr:rowOff>
    </xdr:from>
    <xdr:ext cx="762000" cy="259045"/>
    <xdr:sp macro="" textlink="">
      <xdr:nvSpPr>
        <xdr:cNvPr id="266" name="テキスト ボックス 265"/>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また、相楽中部消防組合及びゴミ処理に対する負担金（東部広域連合負担金）も高く構成市町村とも連携を行い財政力に見合った負担金になるように努力する必要がある。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40132</xdr:rowOff>
    </xdr:from>
    <xdr:to>
      <xdr:col>24</xdr:col>
      <xdr:colOff>31750</xdr:colOff>
      <xdr:row>40</xdr:row>
      <xdr:rowOff>44704</xdr:rowOff>
    </xdr:to>
    <xdr:cxnSp macro="">
      <xdr:nvCxnSpPr>
        <xdr:cNvPr id="296" name="直線コネクタ 295"/>
        <xdr:cNvCxnSpPr/>
      </xdr:nvCxnSpPr>
      <xdr:spPr>
        <a:xfrm flipV="1">
          <a:off x="15671800" y="68981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115570</xdr:rowOff>
    </xdr:from>
    <xdr:to>
      <xdr:col>22</xdr:col>
      <xdr:colOff>565150</xdr:colOff>
      <xdr:row>40</xdr:row>
      <xdr:rowOff>44704</xdr:rowOff>
    </xdr:to>
    <xdr:cxnSp macro="">
      <xdr:nvCxnSpPr>
        <xdr:cNvPr id="299" name="直線コネクタ 298"/>
        <xdr:cNvCxnSpPr/>
      </xdr:nvCxnSpPr>
      <xdr:spPr>
        <a:xfrm>
          <a:off x="14782800" y="68021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115570</xdr:rowOff>
    </xdr:to>
    <xdr:cxnSp macro="">
      <xdr:nvCxnSpPr>
        <xdr:cNvPr id="302" name="直線コネクタ 301"/>
        <xdr:cNvCxnSpPr/>
      </xdr:nvCxnSpPr>
      <xdr:spPr>
        <a:xfrm>
          <a:off x="13893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143002</xdr:rowOff>
    </xdr:to>
    <xdr:cxnSp macro="">
      <xdr:nvCxnSpPr>
        <xdr:cNvPr id="305" name="直線コネクタ 304"/>
        <xdr:cNvCxnSpPr/>
      </xdr:nvCxnSpPr>
      <xdr:spPr>
        <a:xfrm flipV="1">
          <a:off x="13004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08" name="フローチャート : 判断 307"/>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09" name="テキスト ボックス 308"/>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160782</xdr:rowOff>
    </xdr:from>
    <xdr:to>
      <xdr:col>24</xdr:col>
      <xdr:colOff>82550</xdr:colOff>
      <xdr:row>40</xdr:row>
      <xdr:rowOff>90932</xdr:rowOff>
    </xdr:to>
    <xdr:sp macro="" textlink="">
      <xdr:nvSpPr>
        <xdr:cNvPr id="315" name="円/楕円 314"/>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132859</xdr:rowOff>
    </xdr:from>
    <xdr:ext cx="762000" cy="259045"/>
    <xdr:sp macro="" textlink="">
      <xdr:nvSpPr>
        <xdr:cNvPr id="316" name="補助費等該当値テキスト"/>
        <xdr:cNvSpPr txBox="1"/>
      </xdr:nvSpPr>
      <xdr:spPr>
        <a:xfrm>
          <a:off x="16598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165354</xdr:rowOff>
    </xdr:from>
    <xdr:to>
      <xdr:col>22</xdr:col>
      <xdr:colOff>615950</xdr:colOff>
      <xdr:row>40</xdr:row>
      <xdr:rowOff>95504</xdr:rowOff>
    </xdr:to>
    <xdr:sp macro="" textlink="">
      <xdr:nvSpPr>
        <xdr:cNvPr id="317" name="円/楕円 316"/>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80281</xdr:rowOff>
    </xdr:from>
    <xdr:ext cx="736600" cy="259045"/>
    <xdr:sp macro="" textlink="">
      <xdr:nvSpPr>
        <xdr:cNvPr id="318" name="テキスト ボックス 317"/>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64770</xdr:rowOff>
    </xdr:from>
    <xdr:to>
      <xdr:col>21</xdr:col>
      <xdr:colOff>412750</xdr:colOff>
      <xdr:row>39</xdr:row>
      <xdr:rowOff>166370</xdr:rowOff>
    </xdr:to>
    <xdr:sp macro="" textlink="">
      <xdr:nvSpPr>
        <xdr:cNvPr id="319" name="円/楕円 318"/>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151147</xdr:rowOff>
    </xdr:from>
    <xdr:ext cx="762000" cy="259045"/>
    <xdr:sp macro="" textlink="">
      <xdr:nvSpPr>
        <xdr:cNvPr id="320" name="テキスト ボックス 319"/>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21" name="円/楕円 320"/>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22" name="テキスト ボックス 321"/>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92202</xdr:rowOff>
    </xdr:from>
    <xdr:to>
      <xdr:col>19</xdr:col>
      <xdr:colOff>6350</xdr:colOff>
      <xdr:row>40</xdr:row>
      <xdr:rowOff>22352</xdr:rowOff>
    </xdr:to>
    <xdr:sp macro="" textlink="">
      <xdr:nvSpPr>
        <xdr:cNvPr id="323" name="円/楕円 322"/>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7129</xdr:rowOff>
    </xdr:from>
    <xdr:ext cx="762000" cy="259045"/>
    <xdr:sp macro="" textlink="">
      <xdr:nvSpPr>
        <xdr:cNvPr id="324" name="テキスト ボックス 323"/>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類似団体の平均よりも高い水準にある。これは、主に平成１５年度に完成した小学校・保育園・保健センターの建設地方債の元利償還</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しかし、５年間の経年変化をみると低下傾向にある。これは、過去に実施した公共事業の負債による負担が着実に減少していることを示している。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公債費は、義務的経費として柔軟な財政運営を制約するものであるためその比率を低下させることは重要であると認識している。このため新規事業の抑制等については、引き続き取り組みたいと考えている。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104139</xdr:rowOff>
    </xdr:to>
    <xdr:cxnSp macro="">
      <xdr:nvCxnSpPr>
        <xdr:cNvPr id="356" name="直線コネクタ 355"/>
        <xdr:cNvCxnSpPr/>
      </xdr:nvCxnSpPr>
      <xdr:spPr>
        <a:xfrm flipV="1">
          <a:off x="3987800" y="13263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88900</xdr:rowOff>
    </xdr:from>
    <xdr:to>
      <xdr:col>5</xdr:col>
      <xdr:colOff>549275</xdr:colOff>
      <xdr:row>77</xdr:row>
      <xdr:rowOff>104139</xdr:rowOff>
    </xdr:to>
    <xdr:cxnSp macro="">
      <xdr:nvCxnSpPr>
        <xdr:cNvPr id="359" name="直線コネクタ 358"/>
        <xdr:cNvCxnSpPr/>
      </xdr:nvCxnSpPr>
      <xdr:spPr>
        <a:xfrm>
          <a:off x="3098800" y="13290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88900</xdr:rowOff>
    </xdr:from>
    <xdr:to>
      <xdr:col>4</xdr:col>
      <xdr:colOff>346075</xdr:colOff>
      <xdr:row>78</xdr:row>
      <xdr:rowOff>50800</xdr:rowOff>
    </xdr:to>
    <xdr:cxnSp macro="">
      <xdr:nvCxnSpPr>
        <xdr:cNvPr id="362" name="直線コネクタ 361"/>
        <xdr:cNvCxnSpPr/>
      </xdr:nvCxnSpPr>
      <xdr:spPr>
        <a:xfrm flipV="1">
          <a:off x="2209800" y="1329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123189</xdr:rowOff>
    </xdr:to>
    <xdr:cxnSp macro="">
      <xdr:nvCxnSpPr>
        <xdr:cNvPr id="365" name="直線コネクタ 364"/>
        <xdr:cNvCxnSpPr/>
      </xdr:nvCxnSpPr>
      <xdr:spPr>
        <a:xfrm flipV="1">
          <a:off x="1320800" y="13423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68" name="フローチャート : 判断 367"/>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69" name="テキスト ボックス 368"/>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75" name="円/楕円 374"/>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76"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77" name="円/楕円 376"/>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78" name="テキスト ボックス 377"/>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38100</xdr:rowOff>
    </xdr:from>
    <xdr:to>
      <xdr:col>4</xdr:col>
      <xdr:colOff>396875</xdr:colOff>
      <xdr:row>77</xdr:row>
      <xdr:rowOff>139700</xdr:rowOff>
    </xdr:to>
    <xdr:sp macro="" textlink="">
      <xdr:nvSpPr>
        <xdr:cNvPr id="379" name="円/楕円 378"/>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124477</xdr:rowOff>
    </xdr:from>
    <xdr:ext cx="762000" cy="259045"/>
    <xdr:sp macro="" textlink="">
      <xdr:nvSpPr>
        <xdr:cNvPr id="380" name="テキスト ボックス 379"/>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81" name="円/楕円 380"/>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2" name="テキスト ボックス 381"/>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72389</xdr:rowOff>
    </xdr:from>
    <xdr:to>
      <xdr:col>1</xdr:col>
      <xdr:colOff>676275</xdr:colOff>
      <xdr:row>79</xdr:row>
      <xdr:rowOff>2539</xdr:rowOff>
    </xdr:to>
    <xdr:sp macro="" textlink="">
      <xdr:nvSpPr>
        <xdr:cNvPr id="383" name="円/楕円 382"/>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158766</xdr:rowOff>
    </xdr:from>
    <xdr:ext cx="762000" cy="259045"/>
    <xdr:sp macro="" textlink="">
      <xdr:nvSpPr>
        <xdr:cNvPr id="384" name="テキスト ボックス 383"/>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今後、構成市町村とも連携を実施し財政力に見合った負担金になるように努める必要がある。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経年変化においては、平成22年度（60.0）よりも平成2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75.8</a:t>
          </a:r>
          <a:r>
            <a:rPr lang="ja-JP" altLang="ja-JP" sz="1100" b="0" i="0" baseline="0">
              <a:solidFill>
                <a:schemeClr val="dk1"/>
              </a:solidFill>
              <a:effectLst/>
              <a:latin typeface="+mn-lt"/>
              <a:ea typeface="+mn-ea"/>
              <a:cs typeface="+mn-cs"/>
            </a:rPr>
            <a:t>）が上昇した。これは主に経常的な一般財源の総額（地方交付税や臨時財政対策債の発行）が本村の個別要因により減少したことによるものである。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78</xdr:row>
      <xdr:rowOff>30987</xdr:rowOff>
    </xdr:to>
    <xdr:cxnSp macro="">
      <xdr:nvCxnSpPr>
        <xdr:cNvPr id="415" name="直線コネクタ 414"/>
        <xdr:cNvCxnSpPr/>
      </xdr:nvCxnSpPr>
      <xdr:spPr>
        <a:xfrm>
          <a:off x="15671800" y="13303504"/>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101854</xdr:rowOff>
    </xdr:to>
    <xdr:cxnSp macro="">
      <xdr:nvCxnSpPr>
        <xdr:cNvPr id="418" name="直線コネクタ 417"/>
        <xdr:cNvCxnSpPr/>
      </xdr:nvCxnSpPr>
      <xdr:spPr>
        <a:xfrm>
          <a:off x="14782800" y="1317548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145287</xdr:rowOff>
    </xdr:to>
    <xdr:cxnSp macro="">
      <xdr:nvCxnSpPr>
        <xdr:cNvPr id="421" name="直線コネクタ 420"/>
        <xdr:cNvCxnSpPr/>
      </xdr:nvCxnSpPr>
      <xdr:spPr>
        <a:xfrm>
          <a:off x="13893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131572</xdr:rowOff>
    </xdr:to>
    <xdr:cxnSp macro="">
      <xdr:nvCxnSpPr>
        <xdr:cNvPr id="424" name="直線コネクタ 423"/>
        <xdr:cNvCxnSpPr/>
      </xdr:nvCxnSpPr>
      <xdr:spPr>
        <a:xfrm>
          <a:off x="13004800" y="13042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57912</xdr:rowOff>
    </xdr:from>
    <xdr:to>
      <xdr:col>19</xdr:col>
      <xdr:colOff>6350</xdr:colOff>
      <xdr:row>75</xdr:row>
      <xdr:rowOff>159513</xdr:rowOff>
    </xdr:to>
    <xdr:sp macro="" textlink="">
      <xdr:nvSpPr>
        <xdr:cNvPr id="427" name="フローチャート : 判断 426"/>
        <xdr:cNvSpPr/>
      </xdr:nvSpPr>
      <xdr:spPr>
        <a:xfrm>
          <a:off x="12954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169689</xdr:rowOff>
    </xdr:from>
    <xdr:ext cx="762000" cy="259045"/>
    <xdr:sp macro="" textlink="">
      <xdr:nvSpPr>
        <xdr:cNvPr id="428" name="テキスト ボックス 427"/>
        <xdr:cNvSpPr txBox="1"/>
      </xdr:nvSpPr>
      <xdr:spPr>
        <a:xfrm>
          <a:off x="12623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151637</xdr:rowOff>
    </xdr:from>
    <xdr:to>
      <xdr:col>24</xdr:col>
      <xdr:colOff>82550</xdr:colOff>
      <xdr:row>78</xdr:row>
      <xdr:rowOff>81787</xdr:rowOff>
    </xdr:to>
    <xdr:sp macro="" textlink="">
      <xdr:nvSpPr>
        <xdr:cNvPr id="434" name="円/楕円 433"/>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123714</xdr:rowOff>
    </xdr:from>
    <xdr:ext cx="762000" cy="259045"/>
    <xdr:sp macro="" textlink="">
      <xdr:nvSpPr>
        <xdr:cNvPr id="435"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36" name="円/楕円 435"/>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37" name="テキスト ボックス 436"/>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38" name="円/楕円 437"/>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39" name="テキスト ボックス 438"/>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40" name="円/楕円 43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1" name="テキスト ボックス 44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2" name="円/楕円 44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43" name="テキスト ボックス 44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京都府南山城村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168881</xdr:rowOff>
    </xdr:from>
    <xdr:to>
      <xdr:col>4</xdr:col>
      <xdr:colOff>1117600</xdr:colOff>
      <xdr:row>19</xdr:row>
      <xdr:rowOff>25359</xdr:rowOff>
    </xdr:to>
    <xdr:cxnSp macro="">
      <xdr:nvCxnSpPr>
        <xdr:cNvPr id="51" name="直線コネクタ 50"/>
        <xdr:cNvCxnSpPr/>
      </xdr:nvCxnSpPr>
      <xdr:spPr bwMode="auto">
        <a:xfrm flipV="1">
          <a:off x="5003800" y="3302606"/>
          <a:ext cx="647700" cy="2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25359</xdr:rowOff>
    </xdr:from>
    <xdr:to>
      <xdr:col>4</xdr:col>
      <xdr:colOff>469900</xdr:colOff>
      <xdr:row>19</xdr:row>
      <xdr:rowOff>50178</xdr:rowOff>
    </xdr:to>
    <xdr:cxnSp macro="">
      <xdr:nvCxnSpPr>
        <xdr:cNvPr id="54" name="直線コネクタ 53"/>
        <xdr:cNvCxnSpPr/>
      </xdr:nvCxnSpPr>
      <xdr:spPr bwMode="auto">
        <a:xfrm flipV="1">
          <a:off x="4305300" y="3330534"/>
          <a:ext cx="698500" cy="2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45601</xdr:rowOff>
    </xdr:from>
    <xdr:to>
      <xdr:col>3</xdr:col>
      <xdr:colOff>904875</xdr:colOff>
      <xdr:row>19</xdr:row>
      <xdr:rowOff>50178</xdr:rowOff>
    </xdr:to>
    <xdr:cxnSp macro="">
      <xdr:nvCxnSpPr>
        <xdr:cNvPr id="57" name="直線コネクタ 56"/>
        <xdr:cNvCxnSpPr/>
      </xdr:nvCxnSpPr>
      <xdr:spPr bwMode="auto">
        <a:xfrm>
          <a:off x="3606800" y="3350776"/>
          <a:ext cx="698500" cy="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45601</xdr:rowOff>
    </xdr:from>
    <xdr:to>
      <xdr:col>3</xdr:col>
      <xdr:colOff>206375</xdr:colOff>
      <xdr:row>19</xdr:row>
      <xdr:rowOff>48725</xdr:rowOff>
    </xdr:to>
    <xdr:cxnSp macro="">
      <xdr:nvCxnSpPr>
        <xdr:cNvPr id="60" name="直線コネクタ 59"/>
        <xdr:cNvCxnSpPr/>
      </xdr:nvCxnSpPr>
      <xdr:spPr bwMode="auto">
        <a:xfrm flipV="1">
          <a:off x="2908300" y="3350776"/>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72176</xdr:rowOff>
    </xdr:from>
    <xdr:to>
      <xdr:col>2</xdr:col>
      <xdr:colOff>692150</xdr:colOff>
      <xdr:row>19</xdr:row>
      <xdr:rowOff>2326</xdr:rowOff>
    </xdr:to>
    <xdr:sp macro="" textlink="">
      <xdr:nvSpPr>
        <xdr:cNvPr id="63" name="フローチャート : 判断 62"/>
        <xdr:cNvSpPr/>
      </xdr:nvSpPr>
      <xdr:spPr bwMode="auto">
        <a:xfrm>
          <a:off x="28575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12503</xdr:rowOff>
    </xdr:from>
    <xdr:ext cx="762000" cy="259045"/>
    <xdr:sp macro="" textlink="">
      <xdr:nvSpPr>
        <xdr:cNvPr id="64" name="テキスト ボックス 63"/>
        <xdr:cNvSpPr txBox="1"/>
      </xdr:nvSpPr>
      <xdr:spPr>
        <a:xfrm>
          <a:off x="25273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118081</xdr:rowOff>
    </xdr:from>
    <xdr:to>
      <xdr:col>5</xdr:col>
      <xdr:colOff>34925</xdr:colOff>
      <xdr:row>19</xdr:row>
      <xdr:rowOff>48231</xdr:rowOff>
    </xdr:to>
    <xdr:sp macro="" textlink="">
      <xdr:nvSpPr>
        <xdr:cNvPr id="70" name="円/楕円 69"/>
        <xdr:cNvSpPr/>
      </xdr:nvSpPr>
      <xdr:spPr bwMode="auto">
        <a:xfrm>
          <a:off x="5600700" y="325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90158</xdr:rowOff>
    </xdr:from>
    <xdr:ext cx="762000" cy="259045"/>
    <xdr:sp macro="" textlink="">
      <xdr:nvSpPr>
        <xdr:cNvPr id="71" name="人口1人当たり決算額の推移該当値テキスト130"/>
        <xdr:cNvSpPr txBox="1"/>
      </xdr:nvSpPr>
      <xdr:spPr>
        <a:xfrm>
          <a:off x="5740400" y="32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146009</xdr:rowOff>
    </xdr:from>
    <xdr:to>
      <xdr:col>4</xdr:col>
      <xdr:colOff>520700</xdr:colOff>
      <xdr:row>19</xdr:row>
      <xdr:rowOff>76159</xdr:rowOff>
    </xdr:to>
    <xdr:sp macro="" textlink="">
      <xdr:nvSpPr>
        <xdr:cNvPr id="72" name="円/楕円 71"/>
        <xdr:cNvSpPr/>
      </xdr:nvSpPr>
      <xdr:spPr bwMode="auto">
        <a:xfrm>
          <a:off x="4953000" y="327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60936</xdr:rowOff>
    </xdr:from>
    <xdr:ext cx="736600" cy="259045"/>
    <xdr:sp macro="" textlink="">
      <xdr:nvSpPr>
        <xdr:cNvPr id="73" name="テキスト ボックス 72"/>
        <xdr:cNvSpPr txBox="1"/>
      </xdr:nvSpPr>
      <xdr:spPr>
        <a:xfrm>
          <a:off x="4622800" y="336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170828</xdr:rowOff>
    </xdr:from>
    <xdr:to>
      <xdr:col>3</xdr:col>
      <xdr:colOff>955675</xdr:colOff>
      <xdr:row>19</xdr:row>
      <xdr:rowOff>100978</xdr:rowOff>
    </xdr:to>
    <xdr:sp macro="" textlink="">
      <xdr:nvSpPr>
        <xdr:cNvPr id="74" name="円/楕円 73"/>
        <xdr:cNvSpPr/>
      </xdr:nvSpPr>
      <xdr:spPr bwMode="auto">
        <a:xfrm>
          <a:off x="4254500" y="33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85755</xdr:rowOff>
    </xdr:from>
    <xdr:ext cx="762000" cy="259045"/>
    <xdr:sp macro="" textlink="">
      <xdr:nvSpPr>
        <xdr:cNvPr id="75" name="テキスト ボックス 74"/>
        <xdr:cNvSpPr txBox="1"/>
      </xdr:nvSpPr>
      <xdr:spPr>
        <a:xfrm>
          <a:off x="3924300" y="33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166251</xdr:rowOff>
    </xdr:from>
    <xdr:to>
      <xdr:col>3</xdr:col>
      <xdr:colOff>257175</xdr:colOff>
      <xdr:row>19</xdr:row>
      <xdr:rowOff>96401</xdr:rowOff>
    </xdr:to>
    <xdr:sp macro="" textlink="">
      <xdr:nvSpPr>
        <xdr:cNvPr id="76" name="円/楕円 75"/>
        <xdr:cNvSpPr/>
      </xdr:nvSpPr>
      <xdr:spPr bwMode="auto">
        <a:xfrm>
          <a:off x="3556000" y="329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81178</xdr:rowOff>
    </xdr:from>
    <xdr:ext cx="762000" cy="259045"/>
    <xdr:sp macro="" textlink="">
      <xdr:nvSpPr>
        <xdr:cNvPr id="77" name="テキスト ボックス 76"/>
        <xdr:cNvSpPr txBox="1"/>
      </xdr:nvSpPr>
      <xdr:spPr>
        <a:xfrm>
          <a:off x="3225800" y="338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169375</xdr:rowOff>
    </xdr:from>
    <xdr:to>
      <xdr:col>2</xdr:col>
      <xdr:colOff>692150</xdr:colOff>
      <xdr:row>19</xdr:row>
      <xdr:rowOff>99525</xdr:rowOff>
    </xdr:to>
    <xdr:sp macro="" textlink="">
      <xdr:nvSpPr>
        <xdr:cNvPr id="78" name="円/楕円 77"/>
        <xdr:cNvSpPr/>
      </xdr:nvSpPr>
      <xdr:spPr bwMode="auto">
        <a:xfrm>
          <a:off x="2857500" y="330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84302</xdr:rowOff>
    </xdr:from>
    <xdr:ext cx="762000" cy="259045"/>
    <xdr:sp macro="" textlink="">
      <xdr:nvSpPr>
        <xdr:cNvPr id="79" name="テキスト ボックス 78"/>
        <xdr:cNvSpPr txBox="1"/>
      </xdr:nvSpPr>
      <xdr:spPr>
        <a:xfrm>
          <a:off x="2527300" y="33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187702</xdr:rowOff>
    </xdr:from>
    <xdr:to>
      <xdr:col>4</xdr:col>
      <xdr:colOff>1117600</xdr:colOff>
      <xdr:row>35</xdr:row>
      <xdr:rowOff>237213</xdr:rowOff>
    </xdr:to>
    <xdr:cxnSp macro="">
      <xdr:nvCxnSpPr>
        <xdr:cNvPr id="110" name="直線コネクタ 109"/>
        <xdr:cNvCxnSpPr/>
      </xdr:nvCxnSpPr>
      <xdr:spPr bwMode="auto">
        <a:xfrm>
          <a:off x="5003800" y="6798052"/>
          <a:ext cx="6477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179126</xdr:rowOff>
    </xdr:from>
    <xdr:to>
      <xdr:col>4</xdr:col>
      <xdr:colOff>469900</xdr:colOff>
      <xdr:row>35</xdr:row>
      <xdr:rowOff>187702</xdr:rowOff>
    </xdr:to>
    <xdr:cxnSp macro="">
      <xdr:nvCxnSpPr>
        <xdr:cNvPr id="113" name="直線コネクタ 112"/>
        <xdr:cNvCxnSpPr/>
      </xdr:nvCxnSpPr>
      <xdr:spPr bwMode="auto">
        <a:xfrm>
          <a:off x="4305300" y="6789476"/>
          <a:ext cx="698500" cy="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123886</xdr:rowOff>
    </xdr:from>
    <xdr:to>
      <xdr:col>3</xdr:col>
      <xdr:colOff>904875</xdr:colOff>
      <xdr:row>35</xdr:row>
      <xdr:rowOff>179126</xdr:rowOff>
    </xdr:to>
    <xdr:cxnSp macro="">
      <xdr:nvCxnSpPr>
        <xdr:cNvPr id="116" name="直線コネクタ 115"/>
        <xdr:cNvCxnSpPr/>
      </xdr:nvCxnSpPr>
      <xdr:spPr bwMode="auto">
        <a:xfrm>
          <a:off x="3606800" y="6734236"/>
          <a:ext cx="698500" cy="5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59768</xdr:rowOff>
    </xdr:from>
    <xdr:to>
      <xdr:col>3</xdr:col>
      <xdr:colOff>206375</xdr:colOff>
      <xdr:row>35</xdr:row>
      <xdr:rowOff>123886</xdr:rowOff>
    </xdr:to>
    <xdr:cxnSp macro="">
      <xdr:nvCxnSpPr>
        <xdr:cNvPr id="119" name="直線コネクタ 118"/>
        <xdr:cNvCxnSpPr/>
      </xdr:nvCxnSpPr>
      <xdr:spPr bwMode="auto">
        <a:xfrm>
          <a:off x="2908300" y="6670118"/>
          <a:ext cx="698500" cy="6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64834</xdr:rowOff>
    </xdr:from>
    <xdr:to>
      <xdr:col>2</xdr:col>
      <xdr:colOff>692150</xdr:colOff>
      <xdr:row>35</xdr:row>
      <xdr:rowOff>166434</xdr:rowOff>
    </xdr:to>
    <xdr:sp macro="" textlink="">
      <xdr:nvSpPr>
        <xdr:cNvPr id="122" name="フローチャート : 判断 121"/>
        <xdr:cNvSpPr/>
      </xdr:nvSpPr>
      <xdr:spPr bwMode="auto">
        <a:xfrm>
          <a:off x="2857500" y="667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151211</xdr:rowOff>
    </xdr:from>
    <xdr:ext cx="762000" cy="259045"/>
    <xdr:sp macro="" textlink="">
      <xdr:nvSpPr>
        <xdr:cNvPr id="123" name="テキスト ボックス 122"/>
        <xdr:cNvSpPr txBox="1"/>
      </xdr:nvSpPr>
      <xdr:spPr>
        <a:xfrm>
          <a:off x="2527300" y="67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186413</xdr:rowOff>
    </xdr:from>
    <xdr:to>
      <xdr:col>5</xdr:col>
      <xdr:colOff>34925</xdr:colOff>
      <xdr:row>35</xdr:row>
      <xdr:rowOff>288013</xdr:rowOff>
    </xdr:to>
    <xdr:sp macro="" textlink="">
      <xdr:nvSpPr>
        <xdr:cNvPr id="129" name="円/楕円 128"/>
        <xdr:cNvSpPr/>
      </xdr:nvSpPr>
      <xdr:spPr bwMode="auto">
        <a:xfrm>
          <a:off x="5600700" y="679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158490</xdr:rowOff>
    </xdr:from>
    <xdr:ext cx="762000" cy="259045"/>
    <xdr:sp macro="" textlink="">
      <xdr:nvSpPr>
        <xdr:cNvPr id="130" name="人口1人当たり決算額の推移該当値テキスト445"/>
        <xdr:cNvSpPr txBox="1"/>
      </xdr:nvSpPr>
      <xdr:spPr>
        <a:xfrm>
          <a:off x="5740400" y="676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136902</xdr:rowOff>
    </xdr:from>
    <xdr:to>
      <xdr:col>4</xdr:col>
      <xdr:colOff>520700</xdr:colOff>
      <xdr:row>35</xdr:row>
      <xdr:rowOff>238502</xdr:rowOff>
    </xdr:to>
    <xdr:sp macro="" textlink="">
      <xdr:nvSpPr>
        <xdr:cNvPr id="131" name="円/楕円 130"/>
        <xdr:cNvSpPr/>
      </xdr:nvSpPr>
      <xdr:spPr bwMode="auto">
        <a:xfrm>
          <a:off x="4953000" y="67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248679</xdr:rowOff>
    </xdr:from>
    <xdr:ext cx="736600" cy="259045"/>
    <xdr:sp macro="" textlink="">
      <xdr:nvSpPr>
        <xdr:cNvPr id="132" name="テキスト ボックス 131"/>
        <xdr:cNvSpPr txBox="1"/>
      </xdr:nvSpPr>
      <xdr:spPr>
        <a:xfrm>
          <a:off x="4622800" y="651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128326</xdr:rowOff>
    </xdr:from>
    <xdr:to>
      <xdr:col>3</xdr:col>
      <xdr:colOff>955675</xdr:colOff>
      <xdr:row>35</xdr:row>
      <xdr:rowOff>229926</xdr:rowOff>
    </xdr:to>
    <xdr:sp macro="" textlink="">
      <xdr:nvSpPr>
        <xdr:cNvPr id="133" name="円/楕円 132"/>
        <xdr:cNvSpPr/>
      </xdr:nvSpPr>
      <xdr:spPr bwMode="auto">
        <a:xfrm>
          <a:off x="4254500" y="673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240103</xdr:rowOff>
    </xdr:from>
    <xdr:ext cx="762000" cy="259045"/>
    <xdr:sp macro="" textlink="">
      <xdr:nvSpPr>
        <xdr:cNvPr id="134" name="テキスト ボックス 133"/>
        <xdr:cNvSpPr txBox="1"/>
      </xdr:nvSpPr>
      <xdr:spPr>
        <a:xfrm>
          <a:off x="3924300" y="650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73086</xdr:rowOff>
    </xdr:from>
    <xdr:to>
      <xdr:col>3</xdr:col>
      <xdr:colOff>257175</xdr:colOff>
      <xdr:row>35</xdr:row>
      <xdr:rowOff>174686</xdr:rowOff>
    </xdr:to>
    <xdr:sp macro="" textlink="">
      <xdr:nvSpPr>
        <xdr:cNvPr id="135" name="円/楕円 134"/>
        <xdr:cNvSpPr/>
      </xdr:nvSpPr>
      <xdr:spPr bwMode="auto">
        <a:xfrm>
          <a:off x="3556000" y="668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184863</xdr:rowOff>
    </xdr:from>
    <xdr:ext cx="762000" cy="259045"/>
    <xdr:sp macro="" textlink="">
      <xdr:nvSpPr>
        <xdr:cNvPr id="136" name="テキスト ボックス 135"/>
        <xdr:cNvSpPr txBox="1"/>
      </xdr:nvSpPr>
      <xdr:spPr>
        <a:xfrm>
          <a:off x="3225800" y="64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8968</xdr:rowOff>
    </xdr:from>
    <xdr:to>
      <xdr:col>2</xdr:col>
      <xdr:colOff>692150</xdr:colOff>
      <xdr:row>35</xdr:row>
      <xdr:rowOff>110568</xdr:rowOff>
    </xdr:to>
    <xdr:sp macro="" textlink="">
      <xdr:nvSpPr>
        <xdr:cNvPr id="137" name="円/楕円 136"/>
        <xdr:cNvSpPr/>
      </xdr:nvSpPr>
      <xdr:spPr bwMode="auto">
        <a:xfrm>
          <a:off x="2857500" y="661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120746</xdr:rowOff>
    </xdr:from>
    <xdr:ext cx="762000" cy="259045"/>
    <xdr:sp macro="" textlink="">
      <xdr:nvSpPr>
        <xdr:cNvPr id="138" name="テキスト ボックス 137"/>
        <xdr:cNvSpPr txBox="1"/>
      </xdr:nvSpPr>
      <xdr:spPr>
        <a:xfrm>
          <a:off x="2527300" y="638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標準財政規模については、H</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　1,</a:t>
          </a:r>
          <a:r>
            <a:rPr lang="en-US" altLang="ja-JP" sz="1000" b="0" i="0" baseline="0">
              <a:solidFill>
                <a:schemeClr val="dk1"/>
              </a:solidFill>
              <a:effectLst/>
              <a:latin typeface="+mn-lt"/>
              <a:ea typeface="+mn-ea"/>
              <a:cs typeface="+mn-cs"/>
            </a:rPr>
            <a:t>799</a:t>
          </a:r>
          <a:r>
            <a:rPr lang="ja-JP" altLang="ja-JP" sz="1000" b="0" i="0" baseline="0">
              <a:solidFill>
                <a:schemeClr val="dk1"/>
              </a:solidFill>
              <a:effectLst/>
              <a:latin typeface="+mn-lt"/>
              <a:ea typeface="+mn-ea"/>
              <a:cs typeface="+mn-cs"/>
            </a:rPr>
            <a:t>百万円　→　H2</a:t>
          </a:r>
          <a:r>
            <a:rPr lang="en-US" altLang="ja-JP" sz="1000" b="0" i="0" baseline="0">
              <a:solidFill>
                <a:schemeClr val="dk1"/>
              </a:solidFill>
              <a:effectLst/>
              <a:latin typeface="+mn-lt"/>
              <a:ea typeface="+mn-ea"/>
              <a:cs typeface="+mn-cs"/>
            </a:rPr>
            <a:t>6</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659</a:t>
          </a:r>
          <a:r>
            <a:rPr lang="ja-JP" altLang="ja-JP" sz="1000" b="0" i="0" baseline="0">
              <a:solidFill>
                <a:schemeClr val="dk1"/>
              </a:solidFill>
              <a:effectLst/>
              <a:latin typeface="+mn-lt"/>
              <a:ea typeface="+mn-ea"/>
              <a:cs typeface="+mn-cs"/>
            </a:rPr>
            <a:t>百万円となり</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傾向である。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財政調整基金残高についてはH</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456</a:t>
          </a:r>
          <a:r>
            <a:rPr lang="ja-JP" altLang="ja-JP" sz="1000" b="0" i="0" baseline="0">
              <a:solidFill>
                <a:schemeClr val="dk1"/>
              </a:solidFill>
              <a:effectLst/>
              <a:latin typeface="+mn-lt"/>
              <a:ea typeface="+mn-ea"/>
              <a:cs typeface="+mn-cs"/>
            </a:rPr>
            <a:t>百万円　→　H2</a:t>
          </a:r>
          <a:r>
            <a:rPr lang="en-US" altLang="ja-JP" sz="1000" b="0" i="0" baseline="0">
              <a:solidFill>
                <a:schemeClr val="dk1"/>
              </a:solidFill>
              <a:effectLst/>
              <a:latin typeface="+mn-lt"/>
              <a:ea typeface="+mn-ea"/>
              <a:cs typeface="+mn-cs"/>
            </a:rPr>
            <a:t>6</a:t>
          </a:r>
          <a:r>
            <a:rPr lang="ja-JP" altLang="ja-JP" sz="1000" b="0" i="0" baseline="0">
              <a:solidFill>
                <a:schemeClr val="dk1"/>
              </a:solidFill>
              <a:effectLst/>
              <a:latin typeface="+mn-lt"/>
              <a:ea typeface="+mn-ea"/>
              <a:cs typeface="+mn-cs"/>
            </a:rPr>
            <a:t>　5</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百万円となり増加傾向である。よって財調基金残高の標準財政規模比については、H2</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(2</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％）→H2</a:t>
          </a:r>
          <a:r>
            <a:rPr lang="en-US" altLang="ja-JP" sz="1000" b="0" i="0" baseline="0">
              <a:solidFill>
                <a:schemeClr val="dk1"/>
              </a:solidFill>
              <a:effectLst/>
              <a:latin typeface="+mn-lt"/>
              <a:ea typeface="+mn-ea"/>
              <a:cs typeface="+mn-cs"/>
            </a:rPr>
            <a:t>6</a:t>
          </a:r>
          <a:r>
            <a:rPr lang="ja-JP" altLang="ja-JP" sz="1000" b="0" i="0" baseline="0">
              <a:solidFill>
                <a:schemeClr val="dk1"/>
              </a:solidFill>
              <a:effectLst/>
              <a:latin typeface="+mn-lt"/>
              <a:ea typeface="+mn-ea"/>
              <a:cs typeface="+mn-cs"/>
            </a:rPr>
            <a:t>(3</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％）と顕著に上昇している。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一般会計の実質収支については、標準財政規模の拡大等の要因によりH22までは改善傾向であったがH23以降において</a:t>
          </a:r>
          <a:r>
            <a:rPr lang="ja-JP" altLang="en-US" sz="1000" b="0" i="0" baseline="0">
              <a:solidFill>
                <a:schemeClr val="dk1"/>
              </a:solidFill>
              <a:effectLst/>
              <a:latin typeface="+mn-lt"/>
              <a:ea typeface="+mn-ea"/>
              <a:cs typeface="+mn-cs"/>
            </a:rPr>
            <a:t>はほぼ横這いで推移している</a:t>
          </a:r>
          <a:r>
            <a:rPr lang="ja-JP" altLang="ja-JP" sz="1000" b="0" i="0" baseline="0">
              <a:solidFill>
                <a:schemeClr val="dk1"/>
              </a:solidFill>
              <a:effectLst/>
              <a:latin typeface="+mn-lt"/>
              <a:ea typeface="+mn-ea"/>
              <a:cs typeface="+mn-cs"/>
            </a:rPr>
            <a:t>。（一般会計の実質収支額　H2</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122</a:t>
          </a:r>
          <a:r>
            <a:rPr lang="ja-JP" altLang="ja-JP" sz="1000" b="0" i="0" baseline="0">
              <a:solidFill>
                <a:schemeClr val="dk1"/>
              </a:solidFill>
              <a:effectLst/>
              <a:latin typeface="+mn-lt"/>
              <a:ea typeface="+mn-ea"/>
              <a:cs typeface="+mn-cs"/>
            </a:rPr>
            <a:t>百万円→H2</a:t>
          </a:r>
          <a:r>
            <a:rPr lang="en-US" altLang="ja-JP" sz="1000" b="0" i="0" baseline="0">
              <a:solidFill>
                <a:schemeClr val="dk1"/>
              </a:solidFill>
              <a:effectLst/>
              <a:latin typeface="+mn-lt"/>
              <a:ea typeface="+mn-ea"/>
              <a:cs typeface="+mn-cs"/>
            </a:rPr>
            <a:t>6</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47</a:t>
          </a:r>
          <a:r>
            <a:rPr lang="ja-JP" altLang="ja-JP" sz="1000" b="0" i="0" baseline="0">
              <a:solidFill>
                <a:schemeClr val="dk1"/>
              </a:solidFill>
              <a:effectLst/>
              <a:latin typeface="+mn-lt"/>
              <a:ea typeface="+mn-ea"/>
              <a:cs typeface="+mn-cs"/>
            </a:rPr>
            <a:t>百万円）</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これらの要因により標準財政規模比ではH23</a:t>
          </a:r>
          <a:r>
            <a:rPr lang="ja-JP" altLang="en-US" sz="1000" b="0" i="0" baseline="0">
              <a:solidFill>
                <a:schemeClr val="dk1"/>
              </a:solidFill>
              <a:effectLst/>
              <a:latin typeface="+mn-lt"/>
              <a:ea typeface="+mn-ea"/>
              <a:cs typeface="+mn-cs"/>
            </a:rPr>
            <a:t>以降ほぼ</a:t>
          </a:r>
          <a:r>
            <a:rPr lang="ja-JP" altLang="ja-JP" sz="1000" b="0" i="0" baseline="0">
              <a:solidFill>
                <a:schemeClr val="dk1"/>
              </a:solidFill>
              <a:effectLst/>
              <a:latin typeface="+mn-lt"/>
              <a:ea typeface="+mn-ea"/>
              <a:cs typeface="+mn-cs"/>
            </a:rPr>
            <a:t>横這いで推移している。また、</a:t>
          </a:r>
          <a:r>
            <a:rPr lang="en-US" altLang="ja-JP" sz="1000" b="0" i="0" baseline="0">
              <a:solidFill>
                <a:schemeClr val="dk1"/>
              </a:solidFill>
              <a:effectLst/>
              <a:latin typeface="+mn-lt"/>
              <a:ea typeface="+mn-ea"/>
              <a:cs typeface="+mn-cs"/>
            </a:rPr>
            <a:t>H</a:t>
          </a:r>
          <a:r>
            <a:rPr lang="ja-JP" altLang="ja-JP" sz="1000" b="0" i="0" baseline="0">
              <a:solidFill>
                <a:schemeClr val="dk1"/>
              </a:solidFill>
              <a:effectLst/>
              <a:latin typeface="+mn-lt"/>
              <a:ea typeface="+mn-ea"/>
              <a:cs typeface="+mn-cs"/>
            </a:rPr>
            <a:t>2</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H26</a:t>
          </a:r>
          <a:r>
            <a:rPr lang="ja-JP" altLang="ja-JP" sz="1000" b="0" i="0" baseline="0">
              <a:solidFill>
                <a:schemeClr val="dk1"/>
              </a:solidFill>
              <a:effectLst/>
              <a:latin typeface="+mn-lt"/>
              <a:ea typeface="+mn-ea"/>
              <a:cs typeface="+mn-cs"/>
            </a:rPr>
            <a:t>における実質単年度収支（標準財政規模比）の変化については、単年度収支の悪化により低下している。</a:t>
          </a:r>
          <a:r>
            <a:rPr lang="ja-JP" altLang="en-US" sz="1000" b="0" i="0" baseline="0">
              <a:solidFill>
                <a:schemeClr val="dk1"/>
              </a:solidFill>
              <a:effectLst/>
              <a:latin typeface="+mn-lt"/>
              <a:ea typeface="+mn-ea"/>
              <a:cs typeface="+mn-cs"/>
            </a:rPr>
            <a:t>このうち</a:t>
          </a:r>
          <a:r>
            <a:rPr lang="en-US" altLang="ja-JP" sz="1000" b="0" i="0" baseline="0">
              <a:solidFill>
                <a:schemeClr val="dk1"/>
              </a:solidFill>
              <a:effectLst/>
              <a:latin typeface="+mn-lt"/>
              <a:ea typeface="+mn-ea"/>
              <a:cs typeface="+mn-cs"/>
            </a:rPr>
            <a:t>H25</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H26</a:t>
          </a:r>
          <a:r>
            <a:rPr lang="ja-JP" altLang="en-US" sz="1000" b="0" i="0" baseline="0">
              <a:solidFill>
                <a:schemeClr val="dk1"/>
              </a:solidFill>
              <a:effectLst/>
              <a:latin typeface="+mn-lt"/>
              <a:ea typeface="+mn-ea"/>
              <a:cs typeface="+mn-cs"/>
            </a:rPr>
            <a:t>の変化については、財政調整基金の取り崩しによる。</a:t>
          </a:r>
          <a:endParaRPr lang="en-US" altLang="ja-JP" sz="1000" b="0" i="0" baseline="0">
            <a:solidFill>
              <a:schemeClr val="dk1"/>
            </a:solidFill>
            <a:effectLst/>
            <a:latin typeface="+mn-lt"/>
            <a:ea typeface="+mn-ea"/>
            <a:cs typeface="+mn-cs"/>
          </a:endParaRPr>
        </a:p>
        <a:p>
          <a:pPr rtl="0" eaLnBrk="1" fontAlgn="auto" latinLnBrk="0" hangingPunct="1"/>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標準財政規模については、H</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799</a:t>
          </a:r>
          <a:r>
            <a:rPr lang="ja-JP" altLang="ja-JP" sz="1100" b="0" i="0" baseline="0">
              <a:solidFill>
                <a:schemeClr val="dk1"/>
              </a:solidFill>
              <a:effectLst/>
              <a:latin typeface="+mn-lt"/>
              <a:ea typeface="+mn-ea"/>
              <a:cs typeface="+mn-cs"/>
            </a:rPr>
            <a:t>百万円　→　H2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659</a:t>
          </a:r>
          <a:r>
            <a:rPr lang="ja-JP" altLang="ja-JP" sz="1100" b="0" i="0" baseline="0">
              <a:solidFill>
                <a:schemeClr val="dk1"/>
              </a:solidFill>
              <a:effectLst/>
              <a:latin typeface="+mn-lt"/>
              <a:ea typeface="+mn-ea"/>
              <a:cs typeface="+mn-cs"/>
            </a:rPr>
            <a:t>百万円となり減少傾向である。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の実質収支については、標準財政規模の拡大等の要因によりH22までは改善傾向であったが、地域活性化臨時交付金等の国庫支出金の減少によりH23においては低下しその後横這いで推移している。（一般会計の実質収支額　H22　122百万円　→　H2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百万円）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各特別会計における実質収支比率（標準財政規模比）は、低位で安定している。これは、一般会計からの繰出金により実質的に赤字額を補填していることが要因</a:t>
          </a:r>
          <a:r>
            <a:rPr lang="ja-JP" altLang="en-US" sz="1100" b="0" i="0" baseline="0">
              <a:solidFill>
                <a:schemeClr val="dk1"/>
              </a:solidFill>
              <a:effectLst/>
              <a:latin typeface="+mn-lt"/>
              <a:ea typeface="+mn-ea"/>
              <a:cs typeface="+mn-cs"/>
            </a:rPr>
            <a:t>であ</a:t>
          </a:r>
          <a:r>
            <a:rPr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地方債の元利償還金については、平成22年度</a:t>
          </a:r>
          <a:r>
            <a:rPr lang="ja-JP" altLang="en-US" sz="1000" b="0" i="0" baseline="0">
              <a:solidFill>
                <a:schemeClr val="dk1"/>
              </a:solidFill>
              <a:effectLst/>
              <a:latin typeface="+mn-lt"/>
              <a:ea typeface="+mn-ea"/>
              <a:cs typeface="+mn-cs"/>
            </a:rPr>
            <a:t>より</a:t>
          </a:r>
          <a:r>
            <a:rPr lang="ja-JP" altLang="ja-JP" sz="1000" b="0" i="0" baseline="0">
              <a:solidFill>
                <a:schemeClr val="dk1"/>
              </a:solidFill>
              <a:effectLst/>
              <a:latin typeface="+mn-lt"/>
              <a:ea typeface="+mn-ea"/>
              <a:cs typeface="+mn-cs"/>
            </a:rPr>
            <a:t>減少に転じている。これは、近年の新規事業の抑制及び公債費の繰上償還に</a:t>
          </a:r>
          <a:r>
            <a:rPr lang="ja-JP" altLang="en-US" sz="1000" b="0" i="0" baseline="0">
              <a:solidFill>
                <a:schemeClr val="dk1"/>
              </a:solidFill>
              <a:effectLst/>
              <a:latin typeface="+mn-lt"/>
              <a:ea typeface="+mn-ea"/>
              <a:cs typeface="+mn-cs"/>
            </a:rPr>
            <a:t>よ</a:t>
          </a:r>
          <a:r>
            <a:rPr lang="ja-JP" altLang="ja-JP" sz="1000" b="0" i="0" baseline="0">
              <a:solidFill>
                <a:schemeClr val="dk1"/>
              </a:solidFill>
              <a:effectLst/>
              <a:latin typeface="+mn-lt"/>
              <a:ea typeface="+mn-ea"/>
              <a:cs typeface="+mn-cs"/>
            </a:rPr>
            <a:t>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また公営企業債の元利償還金に対する繰入金については、近年増加している。これは、平成１７年度～平成２２年度に実施した中央簡易水道統合事業による簡易水道特別会計への起債に対する繰</a:t>
          </a:r>
          <a:r>
            <a:rPr lang="ja-JP" altLang="en-US" sz="1000" b="0" i="0" baseline="0">
              <a:solidFill>
                <a:schemeClr val="dk1"/>
              </a:solidFill>
              <a:effectLst/>
              <a:latin typeface="+mn-lt"/>
              <a:ea typeface="+mn-ea"/>
              <a:cs typeface="+mn-cs"/>
            </a:rPr>
            <a:t>出</a:t>
          </a:r>
          <a:r>
            <a:rPr lang="ja-JP" altLang="ja-JP" sz="1000" b="0" i="0" baseline="0">
              <a:solidFill>
                <a:schemeClr val="dk1"/>
              </a:solidFill>
              <a:effectLst/>
              <a:latin typeface="+mn-lt"/>
              <a:ea typeface="+mn-ea"/>
              <a:cs typeface="+mn-cs"/>
            </a:rPr>
            <a:t>金の増が主な要因である。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簡易水道特別会計</a:t>
          </a:r>
          <a:r>
            <a:rPr lang="ja-JP" altLang="en-US" sz="1000" b="0" i="0" baseline="0">
              <a:solidFill>
                <a:schemeClr val="dk1"/>
              </a:solidFill>
              <a:effectLst/>
              <a:latin typeface="+mn-lt"/>
              <a:ea typeface="+mn-ea"/>
              <a:cs typeface="+mn-cs"/>
            </a:rPr>
            <a:t>へ</a:t>
          </a:r>
          <a:r>
            <a:rPr lang="ja-JP" altLang="ja-JP" sz="1000" b="0" i="0" baseline="0">
              <a:solidFill>
                <a:schemeClr val="dk1"/>
              </a:solidFill>
              <a:effectLst/>
              <a:latin typeface="+mn-lt"/>
              <a:ea typeface="+mn-ea"/>
              <a:cs typeface="+mn-cs"/>
            </a:rPr>
            <a:t>の起債に対する繰</a:t>
          </a:r>
          <a:r>
            <a:rPr lang="ja-JP" altLang="en-US" sz="1000" b="0" i="0" baseline="0">
              <a:solidFill>
                <a:schemeClr val="dk1"/>
              </a:solidFill>
              <a:effectLst/>
              <a:latin typeface="+mn-lt"/>
              <a:ea typeface="+mn-ea"/>
              <a:cs typeface="+mn-cs"/>
            </a:rPr>
            <a:t>出</a:t>
          </a:r>
          <a:r>
            <a:rPr lang="ja-JP" altLang="ja-JP" sz="1000" b="0" i="0" baseline="0">
              <a:solidFill>
                <a:schemeClr val="dk1"/>
              </a:solidFill>
              <a:effectLst/>
              <a:latin typeface="+mn-lt"/>
              <a:ea typeface="+mn-ea"/>
              <a:cs typeface="+mn-cs"/>
            </a:rPr>
            <a:t>金は、平成２８年度にピークを迎えその後は逓減する予定である。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一方交付税算入公債費については、</a:t>
          </a:r>
          <a:r>
            <a:rPr lang="en-US" altLang="ja-JP" sz="1000" b="0" i="0" baseline="0">
              <a:solidFill>
                <a:schemeClr val="dk1"/>
              </a:solidFill>
              <a:effectLst/>
              <a:latin typeface="+mn-lt"/>
              <a:ea typeface="+mn-ea"/>
              <a:cs typeface="+mn-cs"/>
            </a:rPr>
            <a:t>400</a:t>
          </a:r>
          <a:r>
            <a:rPr lang="ja-JP" altLang="en-US" sz="1000" b="0" i="0" baseline="0">
              <a:solidFill>
                <a:schemeClr val="dk1"/>
              </a:solidFill>
              <a:effectLst/>
              <a:latin typeface="+mn-lt"/>
              <a:ea typeface="+mn-ea"/>
              <a:cs typeface="+mn-cs"/>
            </a:rPr>
            <a:t>百万円前後で推移している。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これは、辺地対策事業債等交付税算入率の高い起債発行の割合が近年において増加したこと</a:t>
          </a:r>
          <a:r>
            <a:rPr lang="ja-JP" altLang="en-US" sz="1000" b="0" i="0" baseline="0">
              <a:solidFill>
                <a:schemeClr val="dk1"/>
              </a:solidFill>
              <a:effectLst/>
              <a:latin typeface="+mn-lt"/>
              <a:ea typeface="+mn-ea"/>
              <a:cs typeface="+mn-cs"/>
            </a:rPr>
            <a:t>及び元利償還金の減少による相殺により算入公債費が横這いとなっている。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主</a:t>
          </a:r>
          <a:r>
            <a:rPr lang="ja-JP" altLang="ja-JP" sz="1000" b="0" i="0" baseline="0">
              <a:solidFill>
                <a:schemeClr val="dk1"/>
              </a:solidFill>
              <a:effectLst/>
              <a:latin typeface="+mn-lt"/>
              <a:ea typeface="+mn-ea"/>
              <a:cs typeface="+mn-cs"/>
            </a:rPr>
            <a:t>に交付税算入率の高い起債発行の比率を高めたこと及び元利償還金の減少により実質公債比率の分子は低下傾向にある。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一般会計に係る地方債の現在高は、新規事業の抑制による起債発行の抑制及び繰上償還の実施により低下傾向にある</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微増の状態が続いている。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基準財政需要額の算入見込額については地方債の現在高が低下していることに伴い低下傾向にあるが、</a:t>
          </a:r>
          <a:r>
            <a:rPr lang="ja-JP" altLang="en-US" sz="1100" b="0" i="0" baseline="0">
              <a:solidFill>
                <a:schemeClr val="dk1"/>
              </a:solidFill>
              <a:effectLst/>
              <a:latin typeface="+mn-lt"/>
              <a:ea typeface="+mn-ea"/>
              <a:cs typeface="+mn-cs"/>
            </a:rPr>
            <a:t>交付税算入率の高い起債残高の割合を高めたことにより地方債の現在高に対する比率は高くなっている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将来負担額と充当可能財源の双方について要因があるが、主に地方債の現在高の減少傾向と基準財政需要額算入見込額の増加により将来負担比率の分子は低下傾向にある。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AY8" sqref="AY8:BM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2535568</v>
      </c>
      <c r="BO4" s="349"/>
      <c r="BP4" s="349"/>
      <c r="BQ4" s="349"/>
      <c r="BR4" s="349"/>
      <c r="BS4" s="349"/>
      <c r="BT4" s="349"/>
      <c r="BU4" s="350"/>
      <c r="BV4" s="348">
        <v>2823579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2475498</v>
      </c>
      <c r="BO5" s="386"/>
      <c r="BP5" s="386"/>
      <c r="BQ5" s="386"/>
      <c r="BR5" s="386"/>
      <c r="BS5" s="386"/>
      <c r="BT5" s="386"/>
      <c r="BU5" s="387"/>
      <c r="BV5" s="385">
        <v>2735889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95.6</v>
      </c>
      <c r="CU5" s="383"/>
      <c r="CV5" s="383"/>
      <c r="CW5" s="383"/>
      <c r="CX5" s="383"/>
      <c r="CY5" s="383"/>
      <c r="CZ5" s="383"/>
      <c r="DA5" s="384"/>
      <c r="DB5" s="382">
        <v>92.3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60070</v>
      </c>
      <c r="BO6" s="386"/>
      <c r="BP6" s="386"/>
      <c r="BQ6" s="386"/>
      <c r="BR6" s="386"/>
      <c r="BS6" s="386"/>
      <c r="BT6" s="386"/>
      <c r="BU6" s="387"/>
      <c r="BV6" s="385">
        <v>87690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96.2</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9042</v>
      </c>
      <c r="BO7" s="386"/>
      <c r="BP7" s="386"/>
      <c r="BQ7" s="386"/>
      <c r="BR7" s="386"/>
      <c r="BS7" s="386"/>
      <c r="BT7" s="386"/>
      <c r="BU7" s="387"/>
      <c r="BV7" s="385">
        <v>34402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1659497</v>
      </c>
      <c r="CU7" s="386"/>
      <c r="CV7" s="386"/>
      <c r="CW7" s="386"/>
      <c r="CX7" s="386"/>
      <c r="CY7" s="386"/>
      <c r="CZ7" s="386"/>
      <c r="DA7" s="387"/>
      <c r="DB7" s="385">
        <v>1702847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51028</v>
      </c>
      <c r="BO8" s="386"/>
      <c r="BP8" s="386"/>
      <c r="BQ8" s="386"/>
      <c r="BR8" s="386"/>
      <c r="BS8" s="386"/>
      <c r="BT8" s="386"/>
      <c r="BU8" s="387"/>
      <c r="BV8" s="385">
        <v>53288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3078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-2260</v>
      </c>
      <c r="BO9" s="386"/>
      <c r="BP9" s="386"/>
      <c r="BQ9" s="386"/>
      <c r="BR9" s="386"/>
      <c r="BS9" s="386"/>
      <c r="BT9" s="386"/>
      <c r="BU9" s="387"/>
      <c r="BV9" s="385">
        <v>2366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3466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713</v>
      </c>
      <c r="BO10" s="386"/>
      <c r="BP10" s="386"/>
      <c r="BQ10" s="386"/>
      <c r="BR10" s="386"/>
      <c r="BS10" s="386"/>
      <c r="BT10" s="386"/>
      <c r="BU10" s="387"/>
      <c r="BV10" s="385">
        <v>688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40724</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2961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2947</v>
      </c>
      <c r="S13" s="467"/>
      <c r="T13" s="467"/>
      <c r="U13" s="467"/>
      <c r="V13" s="468"/>
      <c r="W13" s="401" t="s">
        <v>124</v>
      </c>
      <c r="X13" s="402"/>
      <c r="Y13" s="402"/>
      <c r="Z13" s="402"/>
      <c r="AA13" s="402"/>
      <c r="AB13" s="392"/>
      <c r="AC13" s="436">
        <v>250</v>
      </c>
      <c r="AD13" s="437"/>
      <c r="AE13" s="437"/>
      <c r="AF13" s="437"/>
      <c r="AG13" s="476"/>
      <c r="AH13" s="436">
        <v>362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-30823</v>
      </c>
      <c r="BO13" s="386"/>
      <c r="BP13" s="386"/>
      <c r="BQ13" s="386"/>
      <c r="BR13" s="386"/>
      <c r="BS13" s="386"/>
      <c r="BT13" s="386"/>
      <c r="BU13" s="387"/>
      <c r="BV13" s="385">
        <v>3054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3047</v>
      </c>
      <c r="S14" s="467"/>
      <c r="T14" s="467"/>
      <c r="U14" s="467"/>
      <c r="V14" s="468"/>
      <c r="W14" s="375"/>
      <c r="X14" s="376"/>
      <c r="Y14" s="376"/>
      <c r="Z14" s="376"/>
      <c r="AA14" s="376"/>
      <c r="AB14" s="365"/>
      <c r="AC14" s="469">
        <v>17</v>
      </c>
      <c r="AD14" s="470"/>
      <c r="AE14" s="470"/>
      <c r="AF14" s="470"/>
      <c r="AG14" s="471"/>
      <c r="AH14" s="469">
        <v>20.7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51.7</v>
      </c>
      <c r="CU14" s="481"/>
      <c r="CV14" s="481"/>
      <c r="CW14" s="481"/>
      <c r="CX14" s="481"/>
      <c r="CY14" s="481"/>
      <c r="CZ14" s="481"/>
      <c r="DA14" s="482"/>
      <c r="DB14" s="480">
        <v>62.3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3032</v>
      </c>
      <c r="S15" s="467"/>
      <c r="T15" s="467"/>
      <c r="U15" s="467"/>
      <c r="V15" s="468"/>
      <c r="W15" s="401" t="s">
        <v>131</v>
      </c>
      <c r="X15" s="402"/>
      <c r="Y15" s="402"/>
      <c r="Z15" s="402"/>
      <c r="AA15" s="402"/>
      <c r="AB15" s="392"/>
      <c r="AC15" s="436">
        <v>295</v>
      </c>
      <c r="AD15" s="437"/>
      <c r="AE15" s="437"/>
      <c r="AF15" s="437"/>
      <c r="AG15" s="476"/>
      <c r="AH15" s="436">
        <v>374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360902</v>
      </c>
      <c r="BO15" s="349"/>
      <c r="BP15" s="349"/>
      <c r="BQ15" s="349"/>
      <c r="BR15" s="349"/>
      <c r="BS15" s="349"/>
      <c r="BT15" s="349"/>
      <c r="BU15" s="350"/>
      <c r="BV15" s="348">
        <v>354659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20.100000000000001</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1464773</v>
      </c>
      <c r="BO16" s="386"/>
      <c r="BP16" s="386"/>
      <c r="BQ16" s="386"/>
      <c r="BR16" s="386"/>
      <c r="BS16" s="386"/>
      <c r="BT16" s="386"/>
      <c r="BU16" s="387"/>
      <c r="BV16" s="385">
        <v>1501776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924</v>
      </c>
      <c r="AD17" s="437"/>
      <c r="AE17" s="437"/>
      <c r="AF17" s="437"/>
      <c r="AG17" s="476"/>
      <c r="AH17" s="436">
        <v>1014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460695</v>
      </c>
      <c r="BO17" s="386"/>
      <c r="BP17" s="386"/>
      <c r="BQ17" s="386"/>
      <c r="BR17" s="386"/>
      <c r="BS17" s="386"/>
      <c r="BT17" s="386"/>
      <c r="BU17" s="387"/>
      <c r="BV17" s="385">
        <v>453285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64.11</v>
      </c>
      <c r="M18" s="498"/>
      <c r="N18" s="498"/>
      <c r="O18" s="498"/>
      <c r="P18" s="498"/>
      <c r="Q18" s="498"/>
      <c r="R18" s="499"/>
      <c r="S18" s="499"/>
      <c r="T18" s="499"/>
      <c r="U18" s="499"/>
      <c r="V18" s="500"/>
      <c r="W18" s="403"/>
      <c r="X18" s="404"/>
      <c r="Y18" s="404"/>
      <c r="Z18" s="404"/>
      <c r="AA18" s="404"/>
      <c r="AB18" s="395"/>
      <c r="AC18" s="501">
        <v>62.9</v>
      </c>
      <c r="AD18" s="502"/>
      <c r="AE18" s="502"/>
      <c r="AF18" s="502"/>
      <c r="AG18" s="503"/>
      <c r="AH18" s="501">
        <v>57.9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1510772</v>
      </c>
      <c r="BO18" s="386"/>
      <c r="BP18" s="386"/>
      <c r="BQ18" s="386"/>
      <c r="BR18" s="386"/>
      <c r="BS18" s="386"/>
      <c r="BT18" s="386"/>
      <c r="BU18" s="387"/>
      <c r="BV18" s="385">
        <v>1506679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1857775</v>
      </c>
      <c r="BO19" s="386"/>
      <c r="BP19" s="386"/>
      <c r="BQ19" s="386"/>
      <c r="BR19" s="386"/>
      <c r="BS19" s="386"/>
      <c r="BT19" s="386"/>
      <c r="BU19" s="387"/>
      <c r="BV19" s="385">
        <v>1836899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1128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2337920</v>
      </c>
      <c r="BO23" s="386"/>
      <c r="BP23" s="386"/>
      <c r="BQ23" s="386"/>
      <c r="BR23" s="386"/>
      <c r="BS23" s="386"/>
      <c r="BT23" s="386"/>
      <c r="BU23" s="387"/>
      <c r="BV23" s="385">
        <v>2551479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6700</v>
      </c>
      <c r="R24" s="437"/>
      <c r="S24" s="437"/>
      <c r="T24" s="437"/>
      <c r="U24" s="437"/>
      <c r="V24" s="476"/>
      <c r="W24" s="531"/>
      <c r="X24" s="519"/>
      <c r="Y24" s="520"/>
      <c r="Z24" s="435" t="s">
        <v>154</v>
      </c>
      <c r="AA24" s="415"/>
      <c r="AB24" s="415"/>
      <c r="AC24" s="415"/>
      <c r="AD24" s="415"/>
      <c r="AE24" s="415"/>
      <c r="AF24" s="415"/>
      <c r="AG24" s="416"/>
      <c r="AH24" s="436">
        <v>47</v>
      </c>
      <c r="AI24" s="437"/>
      <c r="AJ24" s="437"/>
      <c r="AK24" s="437"/>
      <c r="AL24" s="476"/>
      <c r="AM24" s="436">
        <v>141517</v>
      </c>
      <c r="AN24" s="437"/>
      <c r="AO24" s="437"/>
      <c r="AP24" s="437"/>
      <c r="AQ24" s="437"/>
      <c r="AR24" s="476"/>
      <c r="AS24" s="436">
        <v>3011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2008317</v>
      </c>
      <c r="BO24" s="386"/>
      <c r="BP24" s="386"/>
      <c r="BQ24" s="386"/>
      <c r="BR24" s="386"/>
      <c r="BS24" s="386"/>
      <c r="BT24" s="386"/>
      <c r="BU24" s="387"/>
      <c r="BV24" s="385">
        <v>2109209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t="s">
        <v>121</v>
      </c>
      <c r="M26" s="437"/>
      <c r="N26" s="437"/>
      <c r="O26" s="437"/>
      <c r="P26" s="476"/>
      <c r="Q26" s="436" t="s">
        <v>121</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2750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69463</v>
      </c>
      <c r="BO27" s="555"/>
      <c r="BP27" s="555"/>
      <c r="BQ27" s="555"/>
      <c r="BR27" s="555"/>
      <c r="BS27" s="555"/>
      <c r="BT27" s="555"/>
      <c r="BU27" s="556"/>
      <c r="BV27" s="554">
        <v>69463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523492</v>
      </c>
      <c r="BO28" s="349"/>
      <c r="BP28" s="349"/>
      <c r="BQ28" s="349"/>
      <c r="BR28" s="349"/>
      <c r="BS28" s="349"/>
      <c r="BT28" s="349"/>
      <c r="BU28" s="350"/>
      <c r="BV28" s="348">
        <v>562779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1700</v>
      </c>
      <c r="R29" s="437"/>
      <c r="S29" s="437"/>
      <c r="T29" s="437"/>
      <c r="U29" s="437"/>
      <c r="V29" s="476"/>
      <c r="W29" s="532"/>
      <c r="X29" s="533"/>
      <c r="Y29" s="534"/>
      <c r="Z29" s="435" t="s">
        <v>170</v>
      </c>
      <c r="AA29" s="415"/>
      <c r="AB29" s="415"/>
      <c r="AC29" s="415"/>
      <c r="AD29" s="415"/>
      <c r="AE29" s="415"/>
      <c r="AF29" s="415"/>
      <c r="AG29" s="416"/>
      <c r="AH29" s="436">
        <v>47</v>
      </c>
      <c r="AI29" s="437"/>
      <c r="AJ29" s="437"/>
      <c r="AK29" s="437"/>
      <c r="AL29" s="476"/>
      <c r="AM29" s="436">
        <v>141517</v>
      </c>
      <c r="AN29" s="437"/>
      <c r="AO29" s="437"/>
      <c r="AP29" s="437"/>
      <c r="AQ29" s="437"/>
      <c r="AR29" s="476"/>
      <c r="AS29" s="436">
        <v>3011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163517</v>
      </c>
      <c r="BO29" s="386"/>
      <c r="BP29" s="386"/>
      <c r="BQ29" s="386"/>
      <c r="BR29" s="386"/>
      <c r="BS29" s="386"/>
      <c r="BT29" s="386"/>
      <c r="BU29" s="387"/>
      <c r="BV29" s="385">
        <v>103499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92004</v>
      </c>
      <c r="BO30" s="555"/>
      <c r="BP30" s="555"/>
      <c r="BQ30" s="555"/>
      <c r="BR30" s="555"/>
      <c r="BS30" s="555"/>
      <c r="BT30" s="555"/>
      <c r="BU30" s="556"/>
      <c r="BV30" s="554">
        <v>131682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国民健康保険山城病院組合（病院事業会計）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高度情報ネットワーク特別会計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国民健康保険山城病院組合（介護老人保健施設事業会計）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京都府市町村職員退職手当組合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京都府市町村議会議員公務災害補償等組合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相楽中部消防組合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相楽郡広域事務組合（一般会計）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相楽郡広域事務組合
（相楽地区ふるさと市町村圏振興事業特別会計）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京都府自治会館管理組合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京都府後期高齢者医療広域連合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京都府後期高齢者医療広域連合
（後期高齢者医療特別会計）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3313</v>
      </c>
      <c r="J41" s="83">
        <v>2859</v>
      </c>
      <c r="K41" s="83">
        <v>2478</v>
      </c>
      <c r="L41" s="83">
        <v>2551</v>
      </c>
      <c r="M41" s="84">
        <v>2338</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1445</v>
      </c>
      <c r="J43" s="87">
        <v>1285</v>
      </c>
      <c r="K43" s="87">
        <v>1402</v>
      </c>
      <c r="L43" s="87">
        <v>1419</v>
      </c>
      <c r="M43" s="88">
        <v>1410</v>
      </c>
    </row>
    <row r="44" spans="2:13" ht="27.75" customHeight="1">
      <c r="B44" s="1171"/>
      <c r="C44" s="1172"/>
      <c r="D44" s="85"/>
      <c r="E44" s="1177" t="s">
        <v>28</v>
      </c>
      <c r="F44" s="1177"/>
      <c r="G44" s="1177"/>
      <c r="H44" s="1178"/>
      <c r="I44" s="86">
        <v>467</v>
      </c>
      <c r="J44" s="87">
        <v>384</v>
      </c>
      <c r="K44" s="87">
        <v>331</v>
      </c>
      <c r="L44" s="87">
        <v>278</v>
      </c>
      <c r="M44" s="88">
        <v>265</v>
      </c>
    </row>
    <row r="45" spans="2:13" ht="27.75" customHeight="1">
      <c r="B45" s="1171"/>
      <c r="C45" s="1172"/>
      <c r="D45" s="85"/>
      <c r="E45" s="1177" t="s">
        <v>29</v>
      </c>
      <c r="F45" s="1177"/>
      <c r="G45" s="1177"/>
      <c r="H45" s="1178"/>
      <c r="I45" s="86">
        <v>228</v>
      </c>
      <c r="J45" s="87">
        <v>269</v>
      </c>
      <c r="K45" s="87">
        <v>247</v>
      </c>
      <c r="L45" s="87">
        <v>245</v>
      </c>
      <c r="M45" s="88">
        <v>202</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662</v>
      </c>
      <c r="J49" s="87">
        <v>714</v>
      </c>
      <c r="K49" s="87">
        <v>733</v>
      </c>
      <c r="L49" s="87">
        <v>789</v>
      </c>
      <c r="M49" s="88">
        <v>800</v>
      </c>
    </row>
    <row r="50" spans="2:13" ht="27.75" customHeight="1">
      <c r="B50" s="1171"/>
      <c r="C50" s="1172"/>
      <c r="D50" s="85"/>
      <c r="E50" s="1177" t="s">
        <v>35</v>
      </c>
      <c r="F50" s="1177"/>
      <c r="G50" s="1177"/>
      <c r="H50" s="1178"/>
      <c r="I50" s="86" t="s">
        <v>475</v>
      </c>
      <c r="J50" s="87" t="s">
        <v>475</v>
      </c>
      <c r="K50" s="87" t="s">
        <v>475</v>
      </c>
      <c r="L50" s="87" t="s">
        <v>475</v>
      </c>
      <c r="M50" s="88" t="s">
        <v>475</v>
      </c>
    </row>
    <row r="51" spans="2:13" ht="27.75" customHeight="1">
      <c r="B51" s="1173"/>
      <c r="C51" s="1174"/>
      <c r="D51" s="85"/>
      <c r="E51" s="1177" t="s">
        <v>36</v>
      </c>
      <c r="F51" s="1177"/>
      <c r="G51" s="1177"/>
      <c r="H51" s="1178"/>
      <c r="I51" s="86">
        <v>3175</v>
      </c>
      <c r="J51" s="87">
        <v>2793</v>
      </c>
      <c r="K51" s="87">
        <v>2567</v>
      </c>
      <c r="L51" s="87">
        <v>2894</v>
      </c>
      <c r="M51" s="88">
        <v>2756</v>
      </c>
    </row>
    <row r="52" spans="2:13" ht="27.75" customHeight="1" thickBot="1">
      <c r="B52" s="1181" t="s">
        <v>37</v>
      </c>
      <c r="C52" s="1182"/>
      <c r="D52" s="90"/>
      <c r="E52" s="1183" t="s">
        <v>38</v>
      </c>
      <c r="F52" s="1183"/>
      <c r="G52" s="1183"/>
      <c r="H52" s="1184"/>
      <c r="I52" s="91">
        <v>1615</v>
      </c>
      <c r="J52" s="92">
        <v>1290</v>
      </c>
      <c r="K52" s="92">
        <v>1158</v>
      </c>
      <c r="L52" s="92">
        <v>811</v>
      </c>
      <c r="M52" s="93">
        <v>660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95165</v>
      </c>
      <c r="E3" s="116"/>
      <c r="F3" s="117">
        <v>334234</v>
      </c>
      <c r="G3" s="118"/>
      <c r="H3" s="119"/>
    </row>
    <row r="4" spans="1:8">
      <c r="A4" s="120"/>
      <c r="B4" s="121"/>
      <c r="C4" s="122"/>
      <c r="D4" s="123">
        <v>89632</v>
      </c>
      <c r="E4" s="124"/>
      <c r="F4" s="125">
        <v>135366</v>
      </c>
      <c r="G4" s="126"/>
      <c r="H4" s="127"/>
    </row>
    <row r="5" spans="1:8">
      <c r="A5" s="108" t="s">
        <v>508</v>
      </c>
      <c r="B5" s="113"/>
      <c r="C5" s="114"/>
      <c r="D5" s="115">
        <v>72775</v>
      </c>
      <c r="E5" s="116"/>
      <c r="F5" s="117">
        <v>203567</v>
      </c>
      <c r="G5" s="118"/>
      <c r="H5" s="119"/>
    </row>
    <row r="6" spans="1:8">
      <c r="A6" s="120"/>
      <c r="B6" s="121"/>
      <c r="C6" s="122"/>
      <c r="D6" s="123">
        <v>54570</v>
      </c>
      <c r="E6" s="124"/>
      <c r="F6" s="125">
        <v>121137</v>
      </c>
      <c r="G6" s="126"/>
      <c r="H6" s="127"/>
    </row>
    <row r="7" spans="1:8">
      <c r="A7" s="108" t="s">
        <v>509</v>
      </c>
      <c r="B7" s="113"/>
      <c r="C7" s="114"/>
      <c r="D7" s="115">
        <v>54069</v>
      </c>
      <c r="E7" s="116"/>
      <c r="F7" s="117">
        <v>185018</v>
      </c>
      <c r="G7" s="118"/>
      <c r="H7" s="119"/>
    </row>
    <row r="8" spans="1:8">
      <c r="A8" s="120"/>
      <c r="B8" s="121"/>
      <c r="C8" s="122"/>
      <c r="D8" s="123">
        <v>20865</v>
      </c>
      <c r="E8" s="124"/>
      <c r="F8" s="125">
        <v>95064</v>
      </c>
      <c r="G8" s="126"/>
      <c r="H8" s="127"/>
    </row>
    <row r="9" spans="1:8">
      <c r="A9" s="108" t="s">
        <v>510</v>
      </c>
      <c r="B9" s="113"/>
      <c r="C9" s="114"/>
      <c r="D9" s="115">
        <v>198317</v>
      </c>
      <c r="E9" s="116"/>
      <c r="F9" s="117">
        <v>238802</v>
      </c>
      <c r="G9" s="118"/>
      <c r="H9" s="119"/>
    </row>
    <row r="10" spans="1:8">
      <c r="A10" s="120"/>
      <c r="B10" s="121"/>
      <c r="C10" s="122"/>
      <c r="D10" s="123">
        <v>100544</v>
      </c>
      <c r="E10" s="124"/>
      <c r="F10" s="125">
        <v>128562</v>
      </c>
      <c r="G10" s="126"/>
      <c r="H10" s="127"/>
    </row>
    <row r="11" spans="1:8">
      <c r="A11" s="108" t="s">
        <v>511</v>
      </c>
      <c r="B11" s="113"/>
      <c r="C11" s="114"/>
      <c r="D11" s="115">
        <v>91093</v>
      </c>
      <c r="E11" s="116"/>
      <c r="F11" s="117">
        <v>288550</v>
      </c>
      <c r="G11" s="118"/>
      <c r="H11" s="119"/>
    </row>
    <row r="12" spans="1:8">
      <c r="A12" s="120"/>
      <c r="B12" s="121"/>
      <c r="C12" s="128"/>
      <c r="D12" s="123">
        <v>49859</v>
      </c>
      <c r="E12" s="124"/>
      <c r="F12" s="125">
        <v>141525</v>
      </c>
      <c r="G12" s="126"/>
      <c r="H12" s="127"/>
    </row>
    <row r="13" spans="1:8">
      <c r="A13" s="108"/>
      <c r="B13" s="113"/>
      <c r="C13" s="129"/>
      <c r="D13" s="130">
        <v>102284</v>
      </c>
      <c r="E13" s="131"/>
      <c r="F13" s="132">
        <v>250034</v>
      </c>
      <c r="G13" s="133"/>
      <c r="H13" s="119"/>
    </row>
    <row r="14" spans="1:8">
      <c r="A14" s="120"/>
      <c r="B14" s="121"/>
      <c r="C14" s="122"/>
      <c r="D14" s="123">
        <v>63094</v>
      </c>
      <c r="E14" s="124"/>
      <c r="F14" s="125">
        <v>124331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6.79</v>
      </c>
      <c r="C19" s="134">
        <f>ROUND(VALUE(SUBSTITUTE(実質収支比率等に係る経年分析!G$48,"▲","-")),2)</f>
        <v>1.67</v>
      </c>
      <c r="D19" s="134">
        <f>ROUND(VALUE(SUBSTITUTE(実質収支比率等に係る経年分析!H$48,"▲","-")),2)</f>
        <v>2.96</v>
      </c>
      <c r="E19" s="134">
        <f>ROUND(VALUE(SUBSTITUTE(実質収支比率等に係る経年分析!I$48,"▲","-")),2)</f>
        <v>3.13</v>
      </c>
      <c r="F19" s="134">
        <f>ROUND(VALUE(SUBSTITUTE(実質収支比率等に係る経年分析!J$48,"▲","-")),2)</f>
        <v>3.07</v>
      </c>
    </row>
    <row r="20" spans="1:11">
      <c r="A20" s="134" t="s">
        <v>43</v>
      </c>
      <c r="B20" s="134">
        <f>ROUND(VALUE(SUBSTITUTE(実質収支比率等に係る経年分析!F$47,"▲","-")),2)</f>
        <v>25.32</v>
      </c>
      <c r="C20" s="134">
        <f>ROUND(VALUE(SUBSTITUTE(実質収支比率等に係る経年分析!G$47,"▲","-")),2)</f>
        <v>30.2</v>
      </c>
      <c r="D20" s="134">
        <f>ROUND(VALUE(SUBSTITUTE(実質収支比率等に係る経年分析!H$47,"▲","-")),2)</f>
        <v>30.9</v>
      </c>
      <c r="E20" s="134">
        <f>ROUND(VALUE(SUBSTITUTE(実質収支比率等に係る経年分析!I$47,"▲","-")),2)</f>
        <v>33.049999999999997</v>
      </c>
      <c r="F20" s="134">
        <f>ROUND(VALUE(SUBSTITUTE(実質収支比率等に係る経年分析!J$47,"▲","-")),2)</f>
        <v>31.55</v>
      </c>
    </row>
    <row r="21" spans="1:11">
      <c r="A21" s="134" t="s">
        <v>44</v>
      </c>
      <c r="B21" s="134">
        <f>IF(ISNUMBER(VALUE(SUBSTITUTE(実質収支比率等に係る経年分析!F$49,"▲","-"))),ROUND(VALUE(SUBSTITUTE(実質収支比率等に係る経年分析!F$49,"▲","-")),2),NA())</f>
        <v>11.09</v>
      </c>
      <c r="C21" s="134">
        <f>IF(ISNUMBER(VALUE(SUBSTITUTE(実質収支比率等に係る経年分析!G$49,"▲","-"))),ROUND(VALUE(SUBSTITUTE(実質収支比率等に係る経年分析!G$49,"▲","-")),2),NA())</f>
        <v>6.94</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高度情報ネットワーク特別会計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399</v>
      </c>
      <c r="E42" s="136"/>
      <c r="F42" s="136"/>
      <c r="G42" s="136">
        <f>'実質公債費比率（分子）の構造'!L$52</f>
        <v>397</v>
      </c>
      <c r="H42" s="136"/>
      <c r="I42" s="136"/>
      <c r="J42" s="136">
        <f>'実質公債費比率（分子）の構造'!M$52</f>
        <v>401</v>
      </c>
      <c r="K42" s="136"/>
      <c r="L42" s="136"/>
      <c r="M42" s="136">
        <f>'実質公債費比率（分子）の構造'!N$52</f>
        <v>402</v>
      </c>
      <c r="N42" s="136"/>
      <c r="O42" s="136"/>
      <c r="P42" s="136">
        <f>'実質公債費比率（分子）の構造'!O$52</f>
        <v>383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88</v>
      </c>
      <c r="C45" s="136"/>
      <c r="D45" s="136"/>
      <c r="E45" s="136">
        <f>'実質公債費比率（分子）の構造'!L$49</f>
        <v>83</v>
      </c>
      <c r="F45" s="136"/>
      <c r="G45" s="136"/>
      <c r="H45" s="136">
        <f>'実質公債費比率（分子）の構造'!M$49</f>
        <v>76</v>
      </c>
      <c r="I45" s="136"/>
      <c r="J45" s="136"/>
      <c r="K45" s="136">
        <f>'実質公債費比率（分子）の構造'!N$49</f>
        <v>66</v>
      </c>
      <c r="L45" s="136"/>
      <c r="M45" s="136"/>
      <c r="N45" s="136">
        <f>'実質公債費比率（分子）の構造'!O$49</f>
        <v>36</v>
      </c>
      <c r="O45" s="136"/>
      <c r="P45" s="136"/>
    </row>
    <row r="46" spans="1:16">
      <c r="A46" s="136" t="s">
        <v>55</v>
      </c>
      <c r="B46" s="136">
        <f>'実質公債費比率（分子）の構造'!K$48</f>
        <v>84</v>
      </c>
      <c r="C46" s="136"/>
      <c r="D46" s="136"/>
      <c r="E46" s="136">
        <f>'実質公債費比率（分子）の構造'!L$48</f>
        <v>93</v>
      </c>
      <c r="F46" s="136"/>
      <c r="G46" s="136"/>
      <c r="H46" s="136">
        <f>'実質公債費比率（分子）の構造'!M$48</f>
        <v>130</v>
      </c>
      <c r="I46" s="136"/>
      <c r="J46" s="136"/>
      <c r="K46" s="136">
        <f>'実質公債費比率（分子）の構造'!N$48</f>
        <v>145</v>
      </c>
      <c r="L46" s="136"/>
      <c r="M46" s="136"/>
      <c r="N46" s="136">
        <f>'実質公債費比率（分子）の構造'!O$48</f>
        <v>149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473</v>
      </c>
      <c r="C49" s="136"/>
      <c r="D49" s="136"/>
      <c r="E49" s="136">
        <f>'実質公債費比率（分子）の構造'!L$45</f>
        <v>420</v>
      </c>
      <c r="F49" s="136"/>
      <c r="G49" s="136"/>
      <c r="H49" s="136">
        <f>'実質公債費比率（分子）の構造'!M$45</f>
        <v>356</v>
      </c>
      <c r="I49" s="136"/>
      <c r="J49" s="136"/>
      <c r="K49" s="136">
        <f>'実質公債費比率（分子）の構造'!N$45</f>
        <v>342</v>
      </c>
      <c r="L49" s="136"/>
      <c r="M49" s="136"/>
      <c r="N49" s="136">
        <f>'実質公債費比率（分子）の構造'!O$45</f>
        <v>313</v>
      </c>
      <c r="O49" s="136"/>
      <c r="P49" s="136"/>
    </row>
    <row r="50" spans="1:16">
      <c r="A50" s="136" t="s">
        <v>58</v>
      </c>
      <c r="B50" s="136" t="e">
        <f>NA()</f>
        <v>#N/A</v>
      </c>
      <c r="C50" s="136">
        <f>IF(ISNUMBER('実質公債費比率（分子）の構造'!K$53),'実質公債費比率（分子）の構造'!K$53,NA())</f>
        <v>246</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161</v>
      </c>
      <c r="J50" s="136" t="e">
        <f>NA()</f>
        <v>#N/A</v>
      </c>
      <c r="K50" s="136" t="e">
        <f>NA()</f>
        <v>#N/A</v>
      </c>
      <c r="L50" s="136">
        <f>IF(ISNUMBER('実質公債費比率（分子）の構造'!N$53),'実質公債費比率（分子）の構造'!N$53,NA())</f>
        <v>151</v>
      </c>
      <c r="M50" s="136" t="e">
        <f>NA()</f>
        <v>#N/A</v>
      </c>
      <c r="N50" s="136" t="e">
        <f>NA()</f>
        <v>#N/A</v>
      </c>
      <c r="O50" s="136">
        <f>IF(ISNUMBER('実質公債費比率（分子）の構造'!O$53),'実質公債費比率（分子）の構造'!O$53,NA())</f>
        <v>115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3175</v>
      </c>
      <c r="E56" s="135"/>
      <c r="F56" s="135"/>
      <c r="G56" s="135">
        <f>'将来負担比率（分子）の構造'!J$51</f>
        <v>2793</v>
      </c>
      <c r="H56" s="135"/>
      <c r="I56" s="135"/>
      <c r="J56" s="135">
        <f>'将来負担比率（分子）の構造'!K$51</f>
        <v>2567</v>
      </c>
      <c r="K56" s="135"/>
      <c r="L56" s="135"/>
      <c r="M56" s="135">
        <f>'将来負担比率（分子）の構造'!L$51</f>
        <v>2894</v>
      </c>
      <c r="N56" s="135"/>
      <c r="O56" s="135"/>
      <c r="P56" s="135">
        <f>'将来負担比率（分子）の構造'!M$51</f>
        <v>2756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662</v>
      </c>
      <c r="E58" s="135"/>
      <c r="F58" s="135"/>
      <c r="G58" s="135">
        <f>'将来負担比率（分子）の構造'!J$49</f>
        <v>714</v>
      </c>
      <c r="H58" s="135"/>
      <c r="I58" s="135"/>
      <c r="J58" s="135">
        <f>'将来負担比率（分子）の構造'!K$49</f>
        <v>733</v>
      </c>
      <c r="K58" s="135"/>
      <c r="L58" s="135"/>
      <c r="M58" s="135">
        <f>'将来負担比率（分子）の構造'!L$49</f>
        <v>789</v>
      </c>
      <c r="N58" s="135"/>
      <c r="O58" s="135"/>
      <c r="P58" s="135">
        <f>'将来負担比率（分子）の構造'!M$49</f>
        <v>800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228</v>
      </c>
      <c r="C62" s="135"/>
      <c r="D62" s="135"/>
      <c r="E62" s="135">
        <f>'将来負担比率（分子）の構造'!J$45</f>
        <v>269</v>
      </c>
      <c r="F62" s="135"/>
      <c r="G62" s="135"/>
      <c r="H62" s="135">
        <f>'将来負担比率（分子）の構造'!K$45</f>
        <v>247</v>
      </c>
      <c r="I62" s="135"/>
      <c r="J62" s="135"/>
      <c r="K62" s="135">
        <f>'将来負担比率（分子）の構造'!L$45</f>
        <v>245</v>
      </c>
      <c r="L62" s="135"/>
      <c r="M62" s="135"/>
      <c r="N62" s="135">
        <f>'将来負担比率（分子）の構造'!M$45</f>
        <v>202</v>
      </c>
      <c r="O62" s="135"/>
      <c r="P62" s="135"/>
    </row>
    <row r="63" spans="1:16">
      <c r="A63" s="135" t="s">
        <v>28</v>
      </c>
      <c r="B63" s="135">
        <f>'将来負担比率（分子）の構造'!I$44</f>
        <v>467</v>
      </c>
      <c r="C63" s="135"/>
      <c r="D63" s="135"/>
      <c r="E63" s="135">
        <f>'将来負担比率（分子）の構造'!J$44</f>
        <v>384</v>
      </c>
      <c r="F63" s="135"/>
      <c r="G63" s="135"/>
      <c r="H63" s="135">
        <f>'将来負担比率（分子）の構造'!K$44</f>
        <v>331</v>
      </c>
      <c r="I63" s="135"/>
      <c r="J63" s="135"/>
      <c r="K63" s="135">
        <f>'将来負担比率（分子）の構造'!L$44</f>
        <v>278</v>
      </c>
      <c r="L63" s="135"/>
      <c r="M63" s="135"/>
      <c r="N63" s="135">
        <f>'将来負担比率（分子）の構造'!M$44</f>
        <v>265</v>
      </c>
      <c r="O63" s="135"/>
      <c r="P63" s="135"/>
    </row>
    <row r="64" spans="1:16">
      <c r="A64" s="135" t="s">
        <v>27</v>
      </c>
      <c r="B64" s="135">
        <f>'将来負担比率（分子）の構造'!I$43</f>
        <v>1445</v>
      </c>
      <c r="C64" s="135"/>
      <c r="D64" s="135"/>
      <c r="E64" s="135">
        <f>'将来負担比率（分子）の構造'!J$43</f>
        <v>1285</v>
      </c>
      <c r="F64" s="135"/>
      <c r="G64" s="135"/>
      <c r="H64" s="135">
        <f>'将来負担比率（分子）の構造'!K$43</f>
        <v>1402</v>
      </c>
      <c r="I64" s="135"/>
      <c r="J64" s="135"/>
      <c r="K64" s="135">
        <f>'将来負担比率（分子）の構造'!L$43</f>
        <v>1419</v>
      </c>
      <c r="L64" s="135"/>
      <c r="M64" s="135"/>
      <c r="N64" s="135">
        <f>'将来負担比率（分子）の構造'!M$43</f>
        <v>1410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3313</v>
      </c>
      <c r="C66" s="135"/>
      <c r="D66" s="135"/>
      <c r="E66" s="135">
        <f>'将来負担比率（分子）の構造'!J$41</f>
        <v>2859</v>
      </c>
      <c r="F66" s="135"/>
      <c r="G66" s="135"/>
      <c r="H66" s="135">
        <f>'将来負担比率（分子）の構造'!K$41</f>
        <v>2478</v>
      </c>
      <c r="I66" s="135"/>
      <c r="J66" s="135"/>
      <c r="K66" s="135">
        <f>'将来負担比率（分子）の構造'!L$41</f>
        <v>2551</v>
      </c>
      <c r="L66" s="135"/>
      <c r="M66" s="135"/>
      <c r="N66" s="135">
        <f>'将来負担比率（分子）の構造'!M$41</f>
        <v>2338</v>
      </c>
      <c r="O66" s="135"/>
      <c r="P66" s="135"/>
    </row>
    <row r="67" spans="1:16">
      <c r="A67" s="135" t="s">
        <v>62</v>
      </c>
      <c r="B67" s="135" t="e">
        <f>NA()</f>
        <v>#N/A</v>
      </c>
      <c r="C67" s="135">
        <f>IF(ISNUMBER('将来負担比率（分子）の構造'!I$52), IF('将来負担比率（分子）の構造'!I$52 &lt; 0, 0, '将来負担比率（分子）の構造'!I$52), NA())</f>
        <v>1615</v>
      </c>
      <c r="D67" s="135" t="e">
        <f>NA()</f>
        <v>#N/A</v>
      </c>
      <c r="E67" s="135" t="e">
        <f>NA()</f>
        <v>#N/A</v>
      </c>
      <c r="F67" s="135">
        <f>IF(ISNUMBER('将来負担比率（分子）の構造'!J$52), IF('将来負担比率（分子）の構造'!J$52 &lt; 0, 0, '将来負担比率（分子）の構造'!J$52), NA())</f>
        <v>1290</v>
      </c>
      <c r="G67" s="135" t="e">
        <f>NA()</f>
        <v>#N/A</v>
      </c>
      <c r="H67" s="135" t="e">
        <f>NA()</f>
        <v>#N/A</v>
      </c>
      <c r="I67" s="135">
        <f>IF(ISNUMBER('将来負担比率（分子）の構造'!K$52), IF('将来負担比率（分子）の構造'!K$52 &lt; 0, 0, '将来負担比率（分子）の構造'!K$52), NA())</f>
        <v>1158</v>
      </c>
      <c r="J67" s="135" t="e">
        <f>NA()</f>
        <v>#N/A</v>
      </c>
      <c r="K67" s="135" t="e">
        <f>NA()</f>
        <v>#N/A</v>
      </c>
      <c r="L67" s="135">
        <f>IF(ISNUMBER('将来負担比率（分子）の構造'!L$52), IF('将来負担比率（分子）の構造'!L$52 &lt; 0, 0, '将来負担比率（分子）の構造'!L$52), NA())</f>
        <v>811</v>
      </c>
      <c r="M67" s="135" t="e">
        <f>NA()</f>
        <v>#N/A</v>
      </c>
      <c r="N67" s="135" t="e">
        <f>NA()</f>
        <v>#N/A</v>
      </c>
      <c r="O67" s="135">
        <f>IF(ISNUMBER('将来負担比率（分子）の構造'!M$52), IF('将来負担比率（分子）の構造'!M$52 &lt; 0, 0, '将来負担比率（分子）の構造'!M$52), NA())</f>
        <v>660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8" workbookViewId="0">
      <selection activeCell="DW33" sqref="DW33:EC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323544</v>
      </c>
      <c r="S5" s="583"/>
      <c r="T5" s="583"/>
      <c r="U5" s="583"/>
      <c r="V5" s="583"/>
      <c r="W5" s="583"/>
      <c r="X5" s="583"/>
      <c r="Y5" s="584"/>
      <c r="Z5" s="585">
        <v>12.8</v>
      </c>
      <c r="AA5" s="585"/>
      <c r="AB5" s="585"/>
      <c r="AC5" s="585"/>
      <c r="AD5" s="586">
        <v>323544</v>
      </c>
      <c r="AE5" s="586"/>
      <c r="AF5" s="586"/>
      <c r="AG5" s="586"/>
      <c r="AH5" s="586"/>
      <c r="AI5" s="586"/>
      <c r="AJ5" s="586"/>
      <c r="AK5" s="586"/>
      <c r="AL5" s="587">
        <v>20.6</v>
      </c>
      <c r="AM5" s="588"/>
      <c r="AN5" s="588"/>
      <c r="AO5" s="589"/>
      <c r="AP5" s="579" t="s">
        <v>208</v>
      </c>
      <c r="AQ5" s="580"/>
      <c r="AR5" s="580"/>
      <c r="AS5" s="580"/>
      <c r="AT5" s="580"/>
      <c r="AU5" s="580"/>
      <c r="AV5" s="580"/>
      <c r="AW5" s="580"/>
      <c r="AX5" s="580"/>
      <c r="AY5" s="580"/>
      <c r="AZ5" s="580"/>
      <c r="BA5" s="580"/>
      <c r="BB5" s="580"/>
      <c r="BC5" s="580"/>
      <c r="BD5" s="580"/>
      <c r="BE5" s="580"/>
      <c r="BF5" s="581"/>
      <c r="BG5" s="593">
        <v>314725</v>
      </c>
      <c r="BH5" s="594"/>
      <c r="BI5" s="594"/>
      <c r="BJ5" s="594"/>
      <c r="BK5" s="594"/>
      <c r="BL5" s="594"/>
      <c r="BM5" s="594"/>
      <c r="BN5" s="595"/>
      <c r="BO5" s="596">
        <v>97.3</v>
      </c>
      <c r="BP5" s="596"/>
      <c r="BQ5" s="596"/>
      <c r="BR5" s="596"/>
      <c r="BS5" s="597">
        <v>3056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23252</v>
      </c>
      <c r="S6" s="594"/>
      <c r="T6" s="594"/>
      <c r="U6" s="594"/>
      <c r="V6" s="594"/>
      <c r="W6" s="594"/>
      <c r="X6" s="594"/>
      <c r="Y6" s="595"/>
      <c r="Z6" s="596">
        <v>0.9</v>
      </c>
      <c r="AA6" s="596"/>
      <c r="AB6" s="596"/>
      <c r="AC6" s="596"/>
      <c r="AD6" s="597">
        <v>23252</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314725</v>
      </c>
      <c r="BH6" s="594"/>
      <c r="BI6" s="594"/>
      <c r="BJ6" s="594"/>
      <c r="BK6" s="594"/>
      <c r="BL6" s="594"/>
      <c r="BM6" s="594"/>
      <c r="BN6" s="595"/>
      <c r="BO6" s="596">
        <v>97.3</v>
      </c>
      <c r="BP6" s="596"/>
      <c r="BQ6" s="596"/>
      <c r="BR6" s="596"/>
      <c r="BS6" s="597">
        <v>3056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52968</v>
      </c>
      <c r="CS6" s="594"/>
      <c r="CT6" s="594"/>
      <c r="CU6" s="594"/>
      <c r="CV6" s="594"/>
      <c r="CW6" s="594"/>
      <c r="CX6" s="594"/>
      <c r="CY6" s="595"/>
      <c r="CZ6" s="596">
        <v>2.1</v>
      </c>
      <c r="DA6" s="596"/>
      <c r="DB6" s="596"/>
      <c r="DC6" s="596"/>
      <c r="DD6" s="602" t="s">
        <v>215</v>
      </c>
      <c r="DE6" s="594"/>
      <c r="DF6" s="594"/>
      <c r="DG6" s="594"/>
      <c r="DH6" s="594"/>
      <c r="DI6" s="594"/>
      <c r="DJ6" s="594"/>
      <c r="DK6" s="594"/>
      <c r="DL6" s="594"/>
      <c r="DM6" s="594"/>
      <c r="DN6" s="594"/>
      <c r="DO6" s="594"/>
      <c r="DP6" s="595"/>
      <c r="DQ6" s="602">
        <v>52468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920</v>
      </c>
      <c r="S7" s="594"/>
      <c r="T7" s="594"/>
      <c r="U7" s="594"/>
      <c r="V7" s="594"/>
      <c r="W7" s="594"/>
      <c r="X7" s="594"/>
      <c r="Y7" s="595"/>
      <c r="Z7" s="596">
        <v>0</v>
      </c>
      <c r="AA7" s="596"/>
      <c r="AB7" s="596"/>
      <c r="AC7" s="596"/>
      <c r="AD7" s="597">
        <v>920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127536</v>
      </c>
      <c r="BH7" s="594"/>
      <c r="BI7" s="594"/>
      <c r="BJ7" s="594"/>
      <c r="BK7" s="594"/>
      <c r="BL7" s="594"/>
      <c r="BM7" s="594"/>
      <c r="BN7" s="595"/>
      <c r="BO7" s="596">
        <v>39.4</v>
      </c>
      <c r="BP7" s="596"/>
      <c r="BQ7" s="596"/>
      <c r="BR7" s="596"/>
      <c r="BS7" s="597">
        <v>3056</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602331</v>
      </c>
      <c r="CS7" s="594"/>
      <c r="CT7" s="594"/>
      <c r="CU7" s="594"/>
      <c r="CV7" s="594"/>
      <c r="CW7" s="594"/>
      <c r="CX7" s="594"/>
      <c r="CY7" s="595"/>
      <c r="CZ7" s="596">
        <v>24.3</v>
      </c>
      <c r="DA7" s="596"/>
      <c r="DB7" s="596"/>
      <c r="DC7" s="596"/>
      <c r="DD7" s="602">
        <v>134519</v>
      </c>
      <c r="DE7" s="594"/>
      <c r="DF7" s="594"/>
      <c r="DG7" s="594"/>
      <c r="DH7" s="594"/>
      <c r="DI7" s="594"/>
      <c r="DJ7" s="594"/>
      <c r="DK7" s="594"/>
      <c r="DL7" s="594"/>
      <c r="DM7" s="594"/>
      <c r="DN7" s="594"/>
      <c r="DO7" s="594"/>
      <c r="DP7" s="595"/>
      <c r="DQ7" s="602">
        <v>342351</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3085</v>
      </c>
      <c r="S8" s="594"/>
      <c r="T8" s="594"/>
      <c r="U8" s="594"/>
      <c r="V8" s="594"/>
      <c r="W8" s="594"/>
      <c r="X8" s="594"/>
      <c r="Y8" s="595"/>
      <c r="Z8" s="596">
        <v>0.1</v>
      </c>
      <c r="AA8" s="596"/>
      <c r="AB8" s="596"/>
      <c r="AC8" s="596"/>
      <c r="AD8" s="597">
        <v>3085</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4417</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419419</v>
      </c>
      <c r="CS8" s="594"/>
      <c r="CT8" s="594"/>
      <c r="CU8" s="594"/>
      <c r="CV8" s="594"/>
      <c r="CW8" s="594"/>
      <c r="CX8" s="594"/>
      <c r="CY8" s="595"/>
      <c r="CZ8" s="596">
        <v>16.899999999999999</v>
      </c>
      <c r="DA8" s="596"/>
      <c r="DB8" s="596"/>
      <c r="DC8" s="596"/>
      <c r="DD8" s="602">
        <v>422</v>
      </c>
      <c r="DE8" s="594"/>
      <c r="DF8" s="594"/>
      <c r="DG8" s="594"/>
      <c r="DH8" s="594"/>
      <c r="DI8" s="594"/>
      <c r="DJ8" s="594"/>
      <c r="DK8" s="594"/>
      <c r="DL8" s="594"/>
      <c r="DM8" s="594"/>
      <c r="DN8" s="594"/>
      <c r="DO8" s="594"/>
      <c r="DP8" s="595"/>
      <c r="DQ8" s="602">
        <v>264398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1739</v>
      </c>
      <c r="S9" s="594"/>
      <c r="T9" s="594"/>
      <c r="U9" s="594"/>
      <c r="V9" s="594"/>
      <c r="W9" s="594"/>
      <c r="X9" s="594"/>
      <c r="Y9" s="595"/>
      <c r="Z9" s="596">
        <v>0.1</v>
      </c>
      <c r="AA9" s="596"/>
      <c r="AB9" s="596"/>
      <c r="AC9" s="596"/>
      <c r="AD9" s="597">
        <v>1739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104630</v>
      </c>
      <c r="BH9" s="594"/>
      <c r="BI9" s="594"/>
      <c r="BJ9" s="594"/>
      <c r="BK9" s="594"/>
      <c r="BL9" s="594"/>
      <c r="BM9" s="594"/>
      <c r="BN9" s="595"/>
      <c r="BO9" s="596">
        <v>32.299999999999997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333787</v>
      </c>
      <c r="CS9" s="594"/>
      <c r="CT9" s="594"/>
      <c r="CU9" s="594"/>
      <c r="CV9" s="594"/>
      <c r="CW9" s="594"/>
      <c r="CX9" s="594"/>
      <c r="CY9" s="595"/>
      <c r="CZ9" s="596">
        <v>13.5</v>
      </c>
      <c r="DA9" s="596"/>
      <c r="DB9" s="596"/>
      <c r="DC9" s="596"/>
      <c r="DD9" s="602">
        <v>2261</v>
      </c>
      <c r="DE9" s="594"/>
      <c r="DF9" s="594"/>
      <c r="DG9" s="594"/>
      <c r="DH9" s="594"/>
      <c r="DI9" s="594"/>
      <c r="DJ9" s="594"/>
      <c r="DK9" s="594"/>
      <c r="DL9" s="594"/>
      <c r="DM9" s="594"/>
      <c r="DN9" s="594"/>
      <c r="DO9" s="594"/>
      <c r="DP9" s="595"/>
      <c r="DQ9" s="602">
        <v>321227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30850</v>
      </c>
      <c r="S10" s="594"/>
      <c r="T10" s="594"/>
      <c r="U10" s="594"/>
      <c r="V10" s="594"/>
      <c r="W10" s="594"/>
      <c r="X10" s="594"/>
      <c r="Y10" s="595"/>
      <c r="Z10" s="596">
        <v>1.2</v>
      </c>
      <c r="AA10" s="596"/>
      <c r="AB10" s="596"/>
      <c r="AC10" s="596"/>
      <c r="AD10" s="597">
        <v>30850</v>
      </c>
      <c r="AE10" s="597"/>
      <c r="AF10" s="597"/>
      <c r="AG10" s="597"/>
      <c r="AH10" s="597"/>
      <c r="AI10" s="597"/>
      <c r="AJ10" s="597"/>
      <c r="AK10" s="597"/>
      <c r="AL10" s="598">
        <v>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8856</v>
      </c>
      <c r="BH10" s="594"/>
      <c r="BI10" s="594"/>
      <c r="BJ10" s="594"/>
      <c r="BK10" s="594"/>
      <c r="BL10" s="594"/>
      <c r="BM10" s="594"/>
      <c r="BN10" s="595"/>
      <c r="BO10" s="596">
        <v>2.7</v>
      </c>
      <c r="BP10" s="596"/>
      <c r="BQ10" s="596"/>
      <c r="BR10" s="596"/>
      <c r="BS10" s="602">
        <v>1475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76699</v>
      </c>
      <c r="S11" s="594"/>
      <c r="T11" s="594"/>
      <c r="U11" s="594"/>
      <c r="V11" s="594"/>
      <c r="W11" s="594"/>
      <c r="X11" s="594"/>
      <c r="Y11" s="595"/>
      <c r="Z11" s="596">
        <v>3</v>
      </c>
      <c r="AA11" s="596"/>
      <c r="AB11" s="596"/>
      <c r="AC11" s="596"/>
      <c r="AD11" s="597">
        <v>76699</v>
      </c>
      <c r="AE11" s="597"/>
      <c r="AF11" s="597"/>
      <c r="AG11" s="597"/>
      <c r="AH11" s="597"/>
      <c r="AI11" s="597"/>
      <c r="AJ11" s="597"/>
      <c r="AK11" s="597"/>
      <c r="AL11" s="598">
        <v>4.9000000000000004</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9633</v>
      </c>
      <c r="BH11" s="594"/>
      <c r="BI11" s="594"/>
      <c r="BJ11" s="594"/>
      <c r="BK11" s="594"/>
      <c r="BL11" s="594"/>
      <c r="BM11" s="594"/>
      <c r="BN11" s="595"/>
      <c r="BO11" s="596">
        <v>3</v>
      </c>
      <c r="BP11" s="596"/>
      <c r="BQ11" s="596"/>
      <c r="BR11" s="596"/>
      <c r="BS11" s="602">
        <v>1581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148149</v>
      </c>
      <c r="CS11" s="594"/>
      <c r="CT11" s="594"/>
      <c r="CU11" s="594"/>
      <c r="CV11" s="594"/>
      <c r="CW11" s="594"/>
      <c r="CX11" s="594"/>
      <c r="CY11" s="595"/>
      <c r="CZ11" s="596">
        <v>6</v>
      </c>
      <c r="DA11" s="596"/>
      <c r="DB11" s="596"/>
      <c r="DC11" s="596"/>
      <c r="DD11" s="602">
        <v>39497</v>
      </c>
      <c r="DE11" s="594"/>
      <c r="DF11" s="594"/>
      <c r="DG11" s="594"/>
      <c r="DH11" s="594"/>
      <c r="DI11" s="594"/>
      <c r="DJ11" s="594"/>
      <c r="DK11" s="594"/>
      <c r="DL11" s="594"/>
      <c r="DM11" s="594"/>
      <c r="DN11" s="594"/>
      <c r="DO11" s="594"/>
      <c r="DP11" s="595"/>
      <c r="DQ11" s="602">
        <v>96875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174036</v>
      </c>
      <c r="BH12" s="594"/>
      <c r="BI12" s="594"/>
      <c r="BJ12" s="594"/>
      <c r="BK12" s="594"/>
      <c r="BL12" s="594"/>
      <c r="BM12" s="594"/>
      <c r="BN12" s="595"/>
      <c r="BO12" s="596">
        <v>53.8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4880</v>
      </c>
      <c r="CS12" s="594"/>
      <c r="CT12" s="594"/>
      <c r="CU12" s="594"/>
      <c r="CV12" s="594"/>
      <c r="CW12" s="594"/>
      <c r="CX12" s="594"/>
      <c r="CY12" s="595"/>
      <c r="CZ12" s="596">
        <v>0.2</v>
      </c>
      <c r="DA12" s="596"/>
      <c r="DB12" s="596"/>
      <c r="DC12" s="596"/>
      <c r="DD12" s="602" t="s">
        <v>221</v>
      </c>
      <c r="DE12" s="594"/>
      <c r="DF12" s="594"/>
      <c r="DG12" s="594"/>
      <c r="DH12" s="594"/>
      <c r="DI12" s="594"/>
      <c r="DJ12" s="594"/>
      <c r="DK12" s="594"/>
      <c r="DL12" s="594"/>
      <c r="DM12" s="594"/>
      <c r="DN12" s="594"/>
      <c r="DO12" s="594"/>
      <c r="DP12" s="595"/>
      <c r="DQ12" s="602">
        <v>4730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4895</v>
      </c>
      <c r="S13" s="594"/>
      <c r="T13" s="594"/>
      <c r="U13" s="594"/>
      <c r="V13" s="594"/>
      <c r="W13" s="594"/>
      <c r="X13" s="594"/>
      <c r="Y13" s="595"/>
      <c r="Z13" s="596">
        <v>0.2</v>
      </c>
      <c r="AA13" s="596"/>
      <c r="AB13" s="596"/>
      <c r="AC13" s="596"/>
      <c r="AD13" s="597">
        <v>4895</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174035</v>
      </c>
      <c r="BH13" s="594"/>
      <c r="BI13" s="594"/>
      <c r="BJ13" s="594"/>
      <c r="BK13" s="594"/>
      <c r="BL13" s="594"/>
      <c r="BM13" s="594"/>
      <c r="BN13" s="595"/>
      <c r="BO13" s="596">
        <v>53.8</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129743</v>
      </c>
      <c r="CS13" s="594"/>
      <c r="CT13" s="594"/>
      <c r="CU13" s="594"/>
      <c r="CV13" s="594"/>
      <c r="CW13" s="594"/>
      <c r="CX13" s="594"/>
      <c r="CY13" s="595"/>
      <c r="CZ13" s="596">
        <v>5.2</v>
      </c>
      <c r="DA13" s="596"/>
      <c r="DB13" s="596"/>
      <c r="DC13" s="596"/>
      <c r="DD13" s="602">
        <v>86971</v>
      </c>
      <c r="DE13" s="594"/>
      <c r="DF13" s="594"/>
      <c r="DG13" s="594"/>
      <c r="DH13" s="594"/>
      <c r="DI13" s="594"/>
      <c r="DJ13" s="594"/>
      <c r="DK13" s="594"/>
      <c r="DL13" s="594"/>
      <c r="DM13" s="594"/>
      <c r="DN13" s="594"/>
      <c r="DO13" s="594"/>
      <c r="DP13" s="595"/>
      <c r="DQ13" s="602">
        <v>50860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8686</v>
      </c>
      <c r="BH14" s="594"/>
      <c r="BI14" s="594"/>
      <c r="BJ14" s="594"/>
      <c r="BK14" s="594"/>
      <c r="BL14" s="594"/>
      <c r="BM14" s="594"/>
      <c r="BN14" s="595"/>
      <c r="BO14" s="596">
        <v>2.7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133904</v>
      </c>
      <c r="CS14" s="594"/>
      <c r="CT14" s="594"/>
      <c r="CU14" s="594"/>
      <c r="CV14" s="594"/>
      <c r="CW14" s="594"/>
      <c r="CX14" s="594"/>
      <c r="CY14" s="595"/>
      <c r="CZ14" s="596">
        <v>5.4</v>
      </c>
      <c r="DA14" s="596"/>
      <c r="DB14" s="596"/>
      <c r="DC14" s="596"/>
      <c r="DD14" s="602">
        <v>6056</v>
      </c>
      <c r="DE14" s="594"/>
      <c r="DF14" s="594"/>
      <c r="DG14" s="594"/>
      <c r="DH14" s="594"/>
      <c r="DI14" s="594"/>
      <c r="DJ14" s="594"/>
      <c r="DK14" s="594"/>
      <c r="DL14" s="594"/>
      <c r="DM14" s="594"/>
      <c r="DN14" s="594"/>
      <c r="DO14" s="594"/>
      <c r="DP14" s="595"/>
      <c r="DQ14" s="602">
        <v>122465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548</v>
      </c>
      <c r="S15" s="594"/>
      <c r="T15" s="594"/>
      <c r="U15" s="594"/>
      <c r="V15" s="594"/>
      <c r="W15" s="594"/>
      <c r="X15" s="594"/>
      <c r="Y15" s="595"/>
      <c r="Z15" s="596">
        <v>0</v>
      </c>
      <c r="AA15" s="596"/>
      <c r="AB15" s="596"/>
      <c r="AC15" s="596"/>
      <c r="AD15" s="597">
        <v>548</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4467</v>
      </c>
      <c r="BH15" s="594"/>
      <c r="BI15" s="594"/>
      <c r="BJ15" s="594"/>
      <c r="BK15" s="594"/>
      <c r="BL15" s="594"/>
      <c r="BM15" s="594"/>
      <c r="BN15" s="595"/>
      <c r="BO15" s="596">
        <v>1.4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154257</v>
      </c>
      <c r="CS15" s="594"/>
      <c r="CT15" s="594"/>
      <c r="CU15" s="594"/>
      <c r="CV15" s="594"/>
      <c r="CW15" s="594"/>
      <c r="CX15" s="594"/>
      <c r="CY15" s="595"/>
      <c r="CZ15" s="596">
        <v>6.2</v>
      </c>
      <c r="DA15" s="596"/>
      <c r="DB15" s="596"/>
      <c r="DC15" s="596"/>
      <c r="DD15" s="602" t="s">
        <v>221</v>
      </c>
      <c r="DE15" s="594"/>
      <c r="DF15" s="594"/>
      <c r="DG15" s="594"/>
      <c r="DH15" s="594"/>
      <c r="DI15" s="594"/>
      <c r="DJ15" s="594"/>
      <c r="DK15" s="594"/>
      <c r="DL15" s="594"/>
      <c r="DM15" s="594"/>
      <c r="DN15" s="594"/>
      <c r="DO15" s="594"/>
      <c r="DP15" s="595"/>
      <c r="DQ15" s="602">
        <v>136502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1228867</v>
      </c>
      <c r="S16" s="594"/>
      <c r="T16" s="594"/>
      <c r="U16" s="594"/>
      <c r="V16" s="594"/>
      <c r="W16" s="594"/>
      <c r="X16" s="594"/>
      <c r="Y16" s="595"/>
      <c r="Z16" s="596">
        <v>48.5</v>
      </c>
      <c r="AA16" s="596"/>
      <c r="AB16" s="596"/>
      <c r="AC16" s="596"/>
      <c r="AD16" s="597">
        <v>1103871</v>
      </c>
      <c r="AE16" s="597"/>
      <c r="AF16" s="597"/>
      <c r="AG16" s="597"/>
      <c r="AH16" s="597"/>
      <c r="AI16" s="597"/>
      <c r="AJ16" s="597"/>
      <c r="AK16" s="597"/>
      <c r="AL16" s="598">
        <v>70.3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142710</v>
      </c>
      <c r="CS16" s="594"/>
      <c r="CT16" s="594"/>
      <c r="CU16" s="594"/>
      <c r="CV16" s="594"/>
      <c r="CW16" s="594"/>
      <c r="CX16" s="594"/>
      <c r="CY16" s="595"/>
      <c r="CZ16" s="596">
        <v>5.8</v>
      </c>
      <c r="DA16" s="596"/>
      <c r="DB16" s="596"/>
      <c r="DC16" s="596"/>
      <c r="DD16" s="602" t="s">
        <v>221</v>
      </c>
      <c r="DE16" s="594"/>
      <c r="DF16" s="594"/>
      <c r="DG16" s="594"/>
      <c r="DH16" s="594"/>
      <c r="DI16" s="594"/>
      <c r="DJ16" s="594"/>
      <c r="DK16" s="594"/>
      <c r="DL16" s="594"/>
      <c r="DM16" s="594"/>
      <c r="DN16" s="594"/>
      <c r="DO16" s="594"/>
      <c r="DP16" s="595"/>
      <c r="DQ16" s="602">
        <v>52479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1103871</v>
      </c>
      <c r="S17" s="594"/>
      <c r="T17" s="594"/>
      <c r="U17" s="594"/>
      <c r="V17" s="594"/>
      <c r="W17" s="594"/>
      <c r="X17" s="594"/>
      <c r="Y17" s="595"/>
      <c r="Z17" s="596">
        <v>43.5</v>
      </c>
      <c r="AA17" s="596"/>
      <c r="AB17" s="596"/>
      <c r="AC17" s="596"/>
      <c r="AD17" s="597">
        <v>1103871</v>
      </c>
      <c r="AE17" s="597"/>
      <c r="AF17" s="597"/>
      <c r="AG17" s="597"/>
      <c r="AH17" s="597"/>
      <c r="AI17" s="597"/>
      <c r="AJ17" s="597"/>
      <c r="AK17" s="597"/>
      <c r="AL17" s="598">
        <v>70.3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353350</v>
      </c>
      <c r="CS17" s="594"/>
      <c r="CT17" s="594"/>
      <c r="CU17" s="594"/>
      <c r="CV17" s="594"/>
      <c r="CW17" s="594"/>
      <c r="CX17" s="594"/>
      <c r="CY17" s="595"/>
      <c r="CZ17" s="596">
        <v>14.3</v>
      </c>
      <c r="DA17" s="596"/>
      <c r="DB17" s="596"/>
      <c r="DC17" s="596"/>
      <c r="DD17" s="602" t="s">
        <v>221</v>
      </c>
      <c r="DE17" s="594"/>
      <c r="DF17" s="594"/>
      <c r="DG17" s="594"/>
      <c r="DH17" s="594"/>
      <c r="DI17" s="594"/>
      <c r="DJ17" s="594"/>
      <c r="DK17" s="594"/>
      <c r="DL17" s="594"/>
      <c r="DM17" s="594"/>
      <c r="DN17" s="594"/>
      <c r="DO17" s="594"/>
      <c r="DP17" s="595"/>
      <c r="DQ17" s="602">
        <v>353350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124996</v>
      </c>
      <c r="S18" s="594"/>
      <c r="T18" s="594"/>
      <c r="U18" s="594"/>
      <c r="V18" s="594"/>
      <c r="W18" s="594"/>
      <c r="X18" s="594"/>
      <c r="Y18" s="595"/>
      <c r="Z18" s="596">
        <v>4.9000000000000004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8819</v>
      </c>
      <c r="BH19" s="594"/>
      <c r="BI19" s="594"/>
      <c r="BJ19" s="594"/>
      <c r="BK19" s="594"/>
      <c r="BL19" s="594"/>
      <c r="BM19" s="594"/>
      <c r="BN19" s="595"/>
      <c r="BO19" s="596">
        <v>2.7</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1694399</v>
      </c>
      <c r="S20" s="594"/>
      <c r="T20" s="594"/>
      <c r="U20" s="594"/>
      <c r="V20" s="594"/>
      <c r="W20" s="594"/>
      <c r="X20" s="594"/>
      <c r="Y20" s="595"/>
      <c r="Z20" s="596">
        <v>66.8</v>
      </c>
      <c r="AA20" s="596"/>
      <c r="AB20" s="596"/>
      <c r="AC20" s="596"/>
      <c r="AD20" s="597">
        <v>1569403</v>
      </c>
      <c r="AE20" s="597"/>
      <c r="AF20" s="597"/>
      <c r="AG20" s="597"/>
      <c r="AH20" s="597"/>
      <c r="AI20" s="597"/>
      <c r="AJ20" s="597"/>
      <c r="AK20" s="597"/>
      <c r="AL20" s="598">
        <v>100</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8819</v>
      </c>
      <c r="BH20" s="594"/>
      <c r="BI20" s="594"/>
      <c r="BJ20" s="594"/>
      <c r="BK20" s="594"/>
      <c r="BL20" s="594"/>
      <c r="BM20" s="594"/>
      <c r="BN20" s="595"/>
      <c r="BO20" s="596">
        <v>2.7</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2475498</v>
      </c>
      <c r="CS20" s="594"/>
      <c r="CT20" s="594"/>
      <c r="CU20" s="594"/>
      <c r="CV20" s="594"/>
      <c r="CW20" s="594"/>
      <c r="CX20" s="594"/>
      <c r="CY20" s="595"/>
      <c r="CZ20" s="596">
        <v>100</v>
      </c>
      <c r="DA20" s="596"/>
      <c r="DB20" s="596"/>
      <c r="DC20" s="596"/>
      <c r="DD20" s="602">
        <v>269726</v>
      </c>
      <c r="DE20" s="594"/>
      <c r="DF20" s="594"/>
      <c r="DG20" s="594"/>
      <c r="DH20" s="594"/>
      <c r="DI20" s="594"/>
      <c r="DJ20" s="594"/>
      <c r="DK20" s="594"/>
      <c r="DL20" s="594"/>
      <c r="DM20" s="594"/>
      <c r="DN20" s="594"/>
      <c r="DO20" s="594"/>
      <c r="DP20" s="595"/>
      <c r="DQ20" s="602">
        <v>1797705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514</v>
      </c>
      <c r="S21" s="594"/>
      <c r="T21" s="594"/>
      <c r="U21" s="594"/>
      <c r="V21" s="594"/>
      <c r="W21" s="594"/>
      <c r="X21" s="594"/>
      <c r="Y21" s="595"/>
      <c r="Z21" s="596">
        <v>0</v>
      </c>
      <c r="AA21" s="596"/>
      <c r="AB21" s="596"/>
      <c r="AC21" s="596"/>
      <c r="AD21" s="597">
        <v>514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8819</v>
      </c>
      <c r="BH21" s="594"/>
      <c r="BI21" s="594"/>
      <c r="BJ21" s="594"/>
      <c r="BK21" s="594"/>
      <c r="BL21" s="594"/>
      <c r="BM21" s="594"/>
      <c r="BN21" s="595"/>
      <c r="BO21" s="596">
        <v>2.7</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20234</v>
      </c>
      <c r="S22" s="594"/>
      <c r="T22" s="594"/>
      <c r="U22" s="594"/>
      <c r="V22" s="594"/>
      <c r="W22" s="594"/>
      <c r="X22" s="594"/>
      <c r="Y22" s="595"/>
      <c r="Z22" s="596">
        <v>0.8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94547</v>
      </c>
      <c r="S23" s="594"/>
      <c r="T23" s="594"/>
      <c r="U23" s="594"/>
      <c r="V23" s="594"/>
      <c r="W23" s="594"/>
      <c r="X23" s="594"/>
      <c r="Y23" s="595"/>
      <c r="Z23" s="596">
        <v>3.7</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11433</v>
      </c>
      <c r="S24" s="594"/>
      <c r="T24" s="594"/>
      <c r="U24" s="594"/>
      <c r="V24" s="594"/>
      <c r="W24" s="594"/>
      <c r="X24" s="594"/>
      <c r="Y24" s="595"/>
      <c r="Z24" s="596">
        <v>0.5</v>
      </c>
      <c r="AA24" s="596"/>
      <c r="AB24" s="596"/>
      <c r="AC24" s="596"/>
      <c r="AD24" s="597">
        <v>81</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891890</v>
      </c>
      <c r="CS24" s="583"/>
      <c r="CT24" s="583"/>
      <c r="CU24" s="583"/>
      <c r="CV24" s="583"/>
      <c r="CW24" s="583"/>
      <c r="CX24" s="583"/>
      <c r="CY24" s="584"/>
      <c r="CZ24" s="620">
        <v>36</v>
      </c>
      <c r="DA24" s="621"/>
      <c r="DB24" s="621"/>
      <c r="DC24" s="622"/>
      <c r="DD24" s="619">
        <v>728840</v>
      </c>
      <c r="DE24" s="583"/>
      <c r="DF24" s="583"/>
      <c r="DG24" s="583"/>
      <c r="DH24" s="583"/>
      <c r="DI24" s="583"/>
      <c r="DJ24" s="583"/>
      <c r="DK24" s="584"/>
      <c r="DL24" s="619">
        <v>683765</v>
      </c>
      <c r="DM24" s="583"/>
      <c r="DN24" s="583"/>
      <c r="DO24" s="583"/>
      <c r="DP24" s="583"/>
      <c r="DQ24" s="583"/>
      <c r="DR24" s="583"/>
      <c r="DS24" s="583"/>
      <c r="DT24" s="583"/>
      <c r="DU24" s="583"/>
      <c r="DV24" s="584"/>
      <c r="DW24" s="587">
        <v>43.3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206007</v>
      </c>
      <c r="S25" s="594"/>
      <c r="T25" s="594"/>
      <c r="U25" s="594"/>
      <c r="V25" s="594"/>
      <c r="W25" s="594"/>
      <c r="X25" s="594"/>
      <c r="Y25" s="595"/>
      <c r="Z25" s="596">
        <v>8.1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398530</v>
      </c>
      <c r="CS25" s="625"/>
      <c r="CT25" s="625"/>
      <c r="CU25" s="625"/>
      <c r="CV25" s="625"/>
      <c r="CW25" s="625"/>
      <c r="CX25" s="625"/>
      <c r="CY25" s="626"/>
      <c r="CZ25" s="627">
        <v>16.100000000000001</v>
      </c>
      <c r="DA25" s="628"/>
      <c r="DB25" s="628"/>
      <c r="DC25" s="629"/>
      <c r="DD25" s="602">
        <v>336079</v>
      </c>
      <c r="DE25" s="625"/>
      <c r="DF25" s="625"/>
      <c r="DG25" s="625"/>
      <c r="DH25" s="625"/>
      <c r="DI25" s="625"/>
      <c r="DJ25" s="625"/>
      <c r="DK25" s="626"/>
      <c r="DL25" s="602">
        <v>333775</v>
      </c>
      <c r="DM25" s="625"/>
      <c r="DN25" s="625"/>
      <c r="DO25" s="625"/>
      <c r="DP25" s="625"/>
      <c r="DQ25" s="625"/>
      <c r="DR25" s="625"/>
      <c r="DS25" s="625"/>
      <c r="DT25" s="625"/>
      <c r="DU25" s="625"/>
      <c r="DV25" s="626"/>
      <c r="DW25" s="598">
        <v>21.1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237663</v>
      </c>
      <c r="CS26" s="594"/>
      <c r="CT26" s="594"/>
      <c r="CU26" s="594"/>
      <c r="CV26" s="594"/>
      <c r="CW26" s="594"/>
      <c r="CX26" s="594"/>
      <c r="CY26" s="595"/>
      <c r="CZ26" s="627">
        <v>9.6</v>
      </c>
      <c r="DA26" s="628"/>
      <c r="DB26" s="628"/>
      <c r="DC26" s="629"/>
      <c r="DD26" s="602">
        <v>177454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155060</v>
      </c>
      <c r="S27" s="594"/>
      <c r="T27" s="594"/>
      <c r="U27" s="594"/>
      <c r="V27" s="594"/>
      <c r="W27" s="594"/>
      <c r="X27" s="594"/>
      <c r="Y27" s="595"/>
      <c r="Z27" s="596">
        <v>6.1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323544</v>
      </c>
      <c r="BH27" s="594"/>
      <c r="BI27" s="594"/>
      <c r="BJ27" s="594"/>
      <c r="BK27" s="594"/>
      <c r="BL27" s="594"/>
      <c r="BM27" s="594"/>
      <c r="BN27" s="595"/>
      <c r="BO27" s="596">
        <v>100</v>
      </c>
      <c r="BP27" s="596"/>
      <c r="BQ27" s="596"/>
      <c r="BR27" s="596"/>
      <c r="BS27" s="602">
        <v>3056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140010</v>
      </c>
      <c r="CS27" s="625"/>
      <c r="CT27" s="625"/>
      <c r="CU27" s="625"/>
      <c r="CV27" s="625"/>
      <c r="CW27" s="625"/>
      <c r="CX27" s="625"/>
      <c r="CY27" s="626"/>
      <c r="CZ27" s="627">
        <v>5.7</v>
      </c>
      <c r="DA27" s="628"/>
      <c r="DB27" s="628"/>
      <c r="DC27" s="629"/>
      <c r="DD27" s="602">
        <v>39411</v>
      </c>
      <c r="DE27" s="625"/>
      <c r="DF27" s="625"/>
      <c r="DG27" s="625"/>
      <c r="DH27" s="625"/>
      <c r="DI27" s="625"/>
      <c r="DJ27" s="625"/>
      <c r="DK27" s="626"/>
      <c r="DL27" s="602">
        <v>37364</v>
      </c>
      <c r="DM27" s="625"/>
      <c r="DN27" s="625"/>
      <c r="DO27" s="625"/>
      <c r="DP27" s="625"/>
      <c r="DQ27" s="625"/>
      <c r="DR27" s="625"/>
      <c r="DS27" s="625"/>
      <c r="DT27" s="625"/>
      <c r="DU27" s="625"/>
      <c r="DV27" s="626"/>
      <c r="DW27" s="598">
        <v>2.4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1658</v>
      </c>
      <c r="S28" s="594"/>
      <c r="T28" s="594"/>
      <c r="U28" s="594"/>
      <c r="V28" s="594"/>
      <c r="W28" s="594"/>
      <c r="X28" s="594"/>
      <c r="Y28" s="595"/>
      <c r="Z28" s="596">
        <v>0.1</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353350</v>
      </c>
      <c r="CS28" s="594"/>
      <c r="CT28" s="594"/>
      <c r="CU28" s="594"/>
      <c r="CV28" s="594"/>
      <c r="CW28" s="594"/>
      <c r="CX28" s="594"/>
      <c r="CY28" s="595"/>
      <c r="CZ28" s="627">
        <v>14.3</v>
      </c>
      <c r="DA28" s="628"/>
      <c r="DB28" s="628"/>
      <c r="DC28" s="629"/>
      <c r="DD28" s="602">
        <v>353350</v>
      </c>
      <c r="DE28" s="594"/>
      <c r="DF28" s="594"/>
      <c r="DG28" s="594"/>
      <c r="DH28" s="594"/>
      <c r="DI28" s="594"/>
      <c r="DJ28" s="594"/>
      <c r="DK28" s="595"/>
      <c r="DL28" s="602">
        <v>312626</v>
      </c>
      <c r="DM28" s="594"/>
      <c r="DN28" s="594"/>
      <c r="DO28" s="594"/>
      <c r="DP28" s="594"/>
      <c r="DQ28" s="594"/>
      <c r="DR28" s="594"/>
      <c r="DS28" s="594"/>
      <c r="DT28" s="594"/>
      <c r="DU28" s="594"/>
      <c r="DV28" s="595"/>
      <c r="DW28" s="598">
        <v>19.8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1895</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353350</v>
      </c>
      <c r="CS29" s="625"/>
      <c r="CT29" s="625"/>
      <c r="CU29" s="625"/>
      <c r="CV29" s="625"/>
      <c r="CW29" s="625"/>
      <c r="CX29" s="625"/>
      <c r="CY29" s="626"/>
      <c r="CZ29" s="627">
        <v>14.3</v>
      </c>
      <c r="DA29" s="628"/>
      <c r="DB29" s="628"/>
      <c r="DC29" s="629"/>
      <c r="DD29" s="602">
        <v>353350</v>
      </c>
      <c r="DE29" s="625"/>
      <c r="DF29" s="625"/>
      <c r="DG29" s="625"/>
      <c r="DH29" s="625"/>
      <c r="DI29" s="625"/>
      <c r="DJ29" s="625"/>
      <c r="DK29" s="626"/>
      <c r="DL29" s="602">
        <v>312626</v>
      </c>
      <c r="DM29" s="625"/>
      <c r="DN29" s="625"/>
      <c r="DO29" s="625"/>
      <c r="DP29" s="625"/>
      <c r="DQ29" s="625"/>
      <c r="DR29" s="625"/>
      <c r="DS29" s="625"/>
      <c r="DT29" s="625"/>
      <c r="DU29" s="625"/>
      <c r="DV29" s="626"/>
      <c r="DW29" s="598">
        <v>19.8</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111604</v>
      </c>
      <c r="S30" s="594"/>
      <c r="T30" s="594"/>
      <c r="U30" s="594"/>
      <c r="V30" s="594"/>
      <c r="W30" s="594"/>
      <c r="X30" s="594"/>
      <c r="Y30" s="595"/>
      <c r="Z30" s="596">
        <v>4.4000000000000004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99.1</v>
      </c>
      <c r="BH30" s="652"/>
      <c r="BI30" s="652"/>
      <c r="BJ30" s="652"/>
      <c r="BK30" s="652"/>
      <c r="BL30" s="652"/>
      <c r="BM30" s="588">
        <v>95.9</v>
      </c>
      <c r="BN30" s="652"/>
      <c r="BO30" s="652"/>
      <c r="BP30" s="652"/>
      <c r="BQ30" s="653"/>
      <c r="BR30" s="651">
        <v>99.2</v>
      </c>
      <c r="BS30" s="652"/>
      <c r="BT30" s="652"/>
      <c r="BU30" s="652"/>
      <c r="BV30" s="652"/>
      <c r="BW30" s="652"/>
      <c r="BX30" s="588">
        <v>96.1</v>
      </c>
      <c r="BY30" s="652"/>
      <c r="BZ30" s="652"/>
      <c r="CA30" s="652"/>
      <c r="CB30" s="653"/>
      <c r="CD30" s="656"/>
      <c r="CE30" s="657"/>
      <c r="CF30" s="607" t="s">
        <v>293</v>
      </c>
      <c r="CG30" s="608"/>
      <c r="CH30" s="608"/>
      <c r="CI30" s="608"/>
      <c r="CJ30" s="608"/>
      <c r="CK30" s="608"/>
      <c r="CL30" s="608"/>
      <c r="CM30" s="608"/>
      <c r="CN30" s="608"/>
      <c r="CO30" s="608"/>
      <c r="CP30" s="608"/>
      <c r="CQ30" s="609"/>
      <c r="CR30" s="593">
        <v>327059</v>
      </c>
      <c r="CS30" s="594"/>
      <c r="CT30" s="594"/>
      <c r="CU30" s="594"/>
      <c r="CV30" s="594"/>
      <c r="CW30" s="594"/>
      <c r="CX30" s="594"/>
      <c r="CY30" s="595"/>
      <c r="CZ30" s="627">
        <v>13.2</v>
      </c>
      <c r="DA30" s="628"/>
      <c r="DB30" s="628"/>
      <c r="DC30" s="629"/>
      <c r="DD30" s="602">
        <v>327059</v>
      </c>
      <c r="DE30" s="594"/>
      <c r="DF30" s="594"/>
      <c r="DG30" s="594"/>
      <c r="DH30" s="594"/>
      <c r="DI30" s="594"/>
      <c r="DJ30" s="594"/>
      <c r="DK30" s="595"/>
      <c r="DL30" s="602">
        <v>286335</v>
      </c>
      <c r="DM30" s="594"/>
      <c r="DN30" s="594"/>
      <c r="DO30" s="594"/>
      <c r="DP30" s="594"/>
      <c r="DQ30" s="594"/>
      <c r="DR30" s="594"/>
      <c r="DS30" s="594"/>
      <c r="DT30" s="594"/>
      <c r="DU30" s="594"/>
      <c r="DV30" s="595"/>
      <c r="DW30" s="598">
        <v>18.100000000000001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57690</v>
      </c>
      <c r="S31" s="594"/>
      <c r="T31" s="594"/>
      <c r="U31" s="594"/>
      <c r="V31" s="594"/>
      <c r="W31" s="594"/>
      <c r="X31" s="594"/>
      <c r="Y31" s="595"/>
      <c r="Z31" s="596">
        <v>2.2999999999999998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96</v>
      </c>
      <c r="BN31" s="649"/>
      <c r="BO31" s="649"/>
      <c r="BP31" s="649"/>
      <c r="BQ31" s="650"/>
      <c r="BR31" s="648">
        <v>99.3</v>
      </c>
      <c r="BS31" s="625"/>
      <c r="BT31" s="625"/>
      <c r="BU31" s="625"/>
      <c r="BV31" s="625"/>
      <c r="BW31" s="625"/>
      <c r="BX31" s="599">
        <v>96.3</v>
      </c>
      <c r="BY31" s="649"/>
      <c r="BZ31" s="649"/>
      <c r="CA31" s="649"/>
      <c r="CB31" s="650"/>
      <c r="CD31" s="656"/>
      <c r="CE31" s="657"/>
      <c r="CF31" s="607" t="s">
        <v>297</v>
      </c>
      <c r="CG31" s="608"/>
      <c r="CH31" s="608"/>
      <c r="CI31" s="608"/>
      <c r="CJ31" s="608"/>
      <c r="CK31" s="608"/>
      <c r="CL31" s="608"/>
      <c r="CM31" s="608"/>
      <c r="CN31" s="608"/>
      <c r="CO31" s="608"/>
      <c r="CP31" s="608"/>
      <c r="CQ31" s="609"/>
      <c r="CR31" s="593">
        <v>26291</v>
      </c>
      <c r="CS31" s="625"/>
      <c r="CT31" s="625"/>
      <c r="CU31" s="625"/>
      <c r="CV31" s="625"/>
      <c r="CW31" s="625"/>
      <c r="CX31" s="625"/>
      <c r="CY31" s="626"/>
      <c r="CZ31" s="627">
        <v>1.1000000000000001</v>
      </c>
      <c r="DA31" s="628"/>
      <c r="DB31" s="628"/>
      <c r="DC31" s="629"/>
      <c r="DD31" s="602">
        <v>26291</v>
      </c>
      <c r="DE31" s="625"/>
      <c r="DF31" s="625"/>
      <c r="DG31" s="625"/>
      <c r="DH31" s="625"/>
      <c r="DI31" s="625"/>
      <c r="DJ31" s="625"/>
      <c r="DK31" s="626"/>
      <c r="DL31" s="602">
        <v>26291</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67027</v>
      </c>
      <c r="S32" s="594"/>
      <c r="T32" s="594"/>
      <c r="U32" s="594"/>
      <c r="V32" s="594"/>
      <c r="W32" s="594"/>
      <c r="X32" s="594"/>
      <c r="Y32" s="595"/>
      <c r="Z32" s="596">
        <v>2.6</v>
      </c>
      <c r="AA32" s="596"/>
      <c r="AB32" s="596"/>
      <c r="AC32" s="596"/>
      <c r="AD32" s="597">
        <v>190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99.1</v>
      </c>
      <c r="BH32" s="661"/>
      <c r="BI32" s="661"/>
      <c r="BJ32" s="661"/>
      <c r="BK32" s="661"/>
      <c r="BL32" s="661"/>
      <c r="BM32" s="662">
        <v>95.8</v>
      </c>
      <c r="BN32" s="661"/>
      <c r="BO32" s="661"/>
      <c r="BP32" s="661"/>
      <c r="BQ32" s="663"/>
      <c r="BR32" s="660">
        <v>99</v>
      </c>
      <c r="BS32" s="661"/>
      <c r="BT32" s="661"/>
      <c r="BU32" s="661"/>
      <c r="BV32" s="661"/>
      <c r="BW32" s="661"/>
      <c r="BX32" s="662">
        <v>95.9</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113500</v>
      </c>
      <c r="S33" s="594"/>
      <c r="T33" s="594"/>
      <c r="U33" s="594"/>
      <c r="V33" s="594"/>
      <c r="W33" s="594"/>
      <c r="X33" s="594"/>
      <c r="Y33" s="595"/>
      <c r="Z33" s="596">
        <v>4.5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1171172</v>
      </c>
      <c r="CS33" s="625"/>
      <c r="CT33" s="625"/>
      <c r="CU33" s="625"/>
      <c r="CV33" s="625"/>
      <c r="CW33" s="625"/>
      <c r="CX33" s="625"/>
      <c r="CY33" s="626"/>
      <c r="CZ33" s="627">
        <v>47.3</v>
      </c>
      <c r="DA33" s="628"/>
      <c r="DB33" s="628"/>
      <c r="DC33" s="629"/>
      <c r="DD33" s="602">
        <v>961953</v>
      </c>
      <c r="DE33" s="625"/>
      <c r="DF33" s="625"/>
      <c r="DG33" s="625"/>
      <c r="DH33" s="625"/>
      <c r="DI33" s="625"/>
      <c r="DJ33" s="625"/>
      <c r="DK33" s="626"/>
      <c r="DL33" s="602">
        <v>827007</v>
      </c>
      <c r="DM33" s="625"/>
      <c r="DN33" s="625"/>
      <c r="DO33" s="625"/>
      <c r="DP33" s="625"/>
      <c r="DQ33" s="625"/>
      <c r="DR33" s="625"/>
      <c r="DS33" s="625"/>
      <c r="DT33" s="625"/>
      <c r="DU33" s="625"/>
      <c r="DV33" s="626"/>
      <c r="DW33" s="598">
        <v>52.3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305618</v>
      </c>
      <c r="CS34" s="594"/>
      <c r="CT34" s="594"/>
      <c r="CU34" s="594"/>
      <c r="CV34" s="594"/>
      <c r="CW34" s="594"/>
      <c r="CX34" s="594"/>
      <c r="CY34" s="595"/>
      <c r="CZ34" s="627">
        <v>12.3</v>
      </c>
      <c r="DA34" s="628"/>
      <c r="DB34" s="628"/>
      <c r="DC34" s="629"/>
      <c r="DD34" s="602">
        <v>173878</v>
      </c>
      <c r="DE34" s="594"/>
      <c r="DF34" s="594"/>
      <c r="DG34" s="594"/>
      <c r="DH34" s="594"/>
      <c r="DI34" s="594"/>
      <c r="DJ34" s="594"/>
      <c r="DK34" s="595"/>
      <c r="DL34" s="602">
        <v>145810</v>
      </c>
      <c r="DM34" s="594"/>
      <c r="DN34" s="594"/>
      <c r="DO34" s="594"/>
      <c r="DP34" s="594"/>
      <c r="DQ34" s="594"/>
      <c r="DR34" s="594"/>
      <c r="DS34" s="594"/>
      <c r="DT34" s="594"/>
      <c r="DU34" s="594"/>
      <c r="DV34" s="595"/>
      <c r="DW34" s="598">
        <v>9.1999999999999993</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10000</v>
      </c>
      <c r="S35" s="594"/>
      <c r="T35" s="594"/>
      <c r="U35" s="594"/>
      <c r="V35" s="594"/>
      <c r="W35" s="594"/>
      <c r="X35" s="594"/>
      <c r="Y35" s="595"/>
      <c r="Z35" s="596">
        <v>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340212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55608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6980</v>
      </c>
      <c r="CS35" s="625"/>
      <c r="CT35" s="625"/>
      <c r="CU35" s="625"/>
      <c r="CV35" s="625"/>
      <c r="CW35" s="625"/>
      <c r="CX35" s="625"/>
      <c r="CY35" s="626"/>
      <c r="CZ35" s="627">
        <v>0.3</v>
      </c>
      <c r="DA35" s="628"/>
      <c r="DB35" s="628"/>
      <c r="DC35" s="629"/>
      <c r="DD35" s="602">
        <v>6603</v>
      </c>
      <c r="DE35" s="625"/>
      <c r="DF35" s="625"/>
      <c r="DG35" s="625"/>
      <c r="DH35" s="625"/>
      <c r="DI35" s="625"/>
      <c r="DJ35" s="625"/>
      <c r="DK35" s="626"/>
      <c r="DL35" s="602">
        <v>6603</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2535568</v>
      </c>
      <c r="S36" s="666"/>
      <c r="T36" s="666"/>
      <c r="U36" s="666"/>
      <c r="V36" s="666"/>
      <c r="W36" s="666"/>
      <c r="X36" s="666"/>
      <c r="Y36" s="667"/>
      <c r="Z36" s="668">
        <v>100</v>
      </c>
      <c r="AA36" s="668"/>
      <c r="AB36" s="668"/>
      <c r="AC36" s="668"/>
      <c r="AD36" s="669">
        <v>1570188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167119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51322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479940</v>
      </c>
      <c r="CS36" s="594"/>
      <c r="CT36" s="594"/>
      <c r="CU36" s="594"/>
      <c r="CV36" s="594"/>
      <c r="CW36" s="594"/>
      <c r="CX36" s="594"/>
      <c r="CY36" s="595"/>
      <c r="CZ36" s="627">
        <v>19.399999999999999</v>
      </c>
      <c r="DA36" s="628"/>
      <c r="DB36" s="628"/>
      <c r="DC36" s="629"/>
      <c r="DD36" s="602">
        <v>424633</v>
      </c>
      <c r="DE36" s="594"/>
      <c r="DF36" s="594"/>
      <c r="DG36" s="594"/>
      <c r="DH36" s="594"/>
      <c r="DI36" s="594"/>
      <c r="DJ36" s="594"/>
      <c r="DK36" s="595"/>
      <c r="DL36" s="602">
        <v>404751</v>
      </c>
      <c r="DM36" s="594"/>
      <c r="DN36" s="594"/>
      <c r="DO36" s="594"/>
      <c r="DP36" s="594"/>
      <c r="DQ36" s="594"/>
      <c r="DR36" s="594"/>
      <c r="DS36" s="594"/>
      <c r="DT36" s="594"/>
      <c r="DU36" s="594"/>
      <c r="DV36" s="595"/>
      <c r="DW36" s="598">
        <v>25.6</v>
      </c>
      <c r="DX36" s="623"/>
      <c r="DY36" s="623"/>
      <c r="DZ36" s="623"/>
      <c r="EA36" s="623"/>
      <c r="EB36" s="623"/>
      <c r="EC36" s="624"/>
    </row>
    <row r="37" spans="2:133" ht="11.25" customHeight="1">
      <c r="AQ37" s="672" t="s">
        <v>315</v>
      </c>
      <c r="AR37" s="673"/>
      <c r="AS37" s="673"/>
      <c r="AT37" s="673"/>
      <c r="AU37" s="673"/>
      <c r="AV37" s="673"/>
      <c r="AW37" s="673"/>
      <c r="AX37" s="673"/>
      <c r="AY37" s="674"/>
      <c r="AZ37" s="593">
        <v>21190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576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377422</v>
      </c>
      <c r="CS37" s="625"/>
      <c r="CT37" s="625"/>
      <c r="CU37" s="625"/>
      <c r="CV37" s="625"/>
      <c r="CW37" s="625"/>
      <c r="CX37" s="625"/>
      <c r="CY37" s="626"/>
      <c r="CZ37" s="627">
        <v>15.2</v>
      </c>
      <c r="DA37" s="628"/>
      <c r="DB37" s="628"/>
      <c r="DC37" s="629"/>
      <c r="DD37" s="602">
        <v>352117</v>
      </c>
      <c r="DE37" s="625"/>
      <c r="DF37" s="625"/>
      <c r="DG37" s="625"/>
      <c r="DH37" s="625"/>
      <c r="DI37" s="625"/>
      <c r="DJ37" s="625"/>
      <c r="DK37" s="626"/>
      <c r="DL37" s="602">
        <v>346322</v>
      </c>
      <c r="DM37" s="625"/>
      <c r="DN37" s="625"/>
      <c r="DO37" s="625"/>
      <c r="DP37" s="625"/>
      <c r="DQ37" s="625"/>
      <c r="DR37" s="625"/>
      <c r="DS37" s="625"/>
      <c r="DT37" s="625"/>
      <c r="DU37" s="625"/>
      <c r="DV37" s="626"/>
      <c r="DW37" s="598">
        <v>21.9</v>
      </c>
      <c r="DX37" s="623"/>
      <c r="DY37" s="623"/>
      <c r="DZ37" s="623"/>
      <c r="EA37" s="623"/>
      <c r="EB37" s="623"/>
      <c r="EC37" s="624"/>
    </row>
    <row r="38" spans="2:133" ht="11.25" customHeight="1">
      <c r="AQ38" s="672" t="s">
        <v>318</v>
      </c>
      <c r="AR38" s="673"/>
      <c r="AS38" s="673"/>
      <c r="AT38" s="673"/>
      <c r="AU38" s="673"/>
      <c r="AV38" s="673"/>
      <c r="AW38" s="673"/>
      <c r="AX38" s="673"/>
      <c r="AY38" s="674"/>
      <c r="AZ38" s="593">
        <v>3045</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1004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315977</v>
      </c>
      <c r="CS38" s="594"/>
      <c r="CT38" s="594"/>
      <c r="CU38" s="594"/>
      <c r="CV38" s="594"/>
      <c r="CW38" s="594"/>
      <c r="CX38" s="594"/>
      <c r="CY38" s="595"/>
      <c r="CZ38" s="627">
        <v>12.8</v>
      </c>
      <c r="DA38" s="628"/>
      <c r="DB38" s="628"/>
      <c r="DC38" s="629"/>
      <c r="DD38" s="602">
        <v>296839</v>
      </c>
      <c r="DE38" s="594"/>
      <c r="DF38" s="594"/>
      <c r="DG38" s="594"/>
      <c r="DH38" s="594"/>
      <c r="DI38" s="594"/>
      <c r="DJ38" s="594"/>
      <c r="DK38" s="595"/>
      <c r="DL38" s="602">
        <v>269843</v>
      </c>
      <c r="DM38" s="594"/>
      <c r="DN38" s="594"/>
      <c r="DO38" s="594"/>
      <c r="DP38" s="594"/>
      <c r="DQ38" s="594"/>
      <c r="DR38" s="594"/>
      <c r="DS38" s="594"/>
      <c r="DT38" s="594"/>
      <c r="DU38" s="594"/>
      <c r="DV38" s="595"/>
      <c r="DW38" s="598">
        <v>17.100000000000001</v>
      </c>
      <c r="DX38" s="623"/>
      <c r="DY38" s="623"/>
      <c r="DZ38" s="623"/>
      <c r="EA38" s="623"/>
      <c r="EB38" s="623"/>
      <c r="EC38" s="624"/>
    </row>
    <row r="39" spans="2:133" ht="11.25" customHeight="1">
      <c r="AQ39" s="672" t="s">
        <v>321</v>
      </c>
      <c r="AR39" s="673"/>
      <c r="AS39" s="673"/>
      <c r="AT39" s="673"/>
      <c r="AU39" s="673"/>
      <c r="AV39" s="673"/>
      <c r="AW39" s="673"/>
      <c r="AX39" s="673"/>
      <c r="AY39" s="674"/>
      <c r="AZ39" s="593" t="s">
        <v>112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62657</v>
      </c>
      <c r="CS39" s="625"/>
      <c r="CT39" s="625"/>
      <c r="CU39" s="625"/>
      <c r="CV39" s="625"/>
      <c r="CW39" s="625"/>
      <c r="CX39" s="625"/>
      <c r="CY39" s="626"/>
      <c r="CZ39" s="627">
        <v>2.5</v>
      </c>
      <c r="DA39" s="628"/>
      <c r="DB39" s="628"/>
      <c r="DC39" s="629"/>
      <c r="DD39" s="602">
        <v>60000</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37948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112</v>
      </c>
      <c r="CS40" s="594"/>
      <c r="CT40" s="594"/>
      <c r="CU40" s="594"/>
      <c r="CV40" s="594"/>
      <c r="CW40" s="594"/>
      <c r="CX40" s="594"/>
      <c r="CY40" s="595"/>
      <c r="CZ40" s="627" t="s">
        <v>112</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110910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412436</v>
      </c>
      <c r="CS42" s="594"/>
      <c r="CT42" s="594"/>
      <c r="CU42" s="594"/>
      <c r="CV42" s="594"/>
      <c r="CW42" s="594"/>
      <c r="CX42" s="594"/>
      <c r="CY42" s="595"/>
      <c r="CZ42" s="627">
        <v>16.7</v>
      </c>
      <c r="DA42" s="676"/>
      <c r="DB42" s="676"/>
      <c r="DC42" s="677"/>
      <c r="DD42" s="602">
        <v>106912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3589</v>
      </c>
      <c r="CS43" s="625"/>
      <c r="CT43" s="625"/>
      <c r="CU43" s="625"/>
      <c r="CV43" s="625"/>
      <c r="CW43" s="625"/>
      <c r="CX43" s="625"/>
      <c r="CY43" s="626"/>
      <c r="CZ43" s="627">
        <v>0.1</v>
      </c>
      <c r="DA43" s="628"/>
      <c r="DB43" s="628"/>
      <c r="DC43" s="629"/>
      <c r="DD43" s="602">
        <v>2689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269726</v>
      </c>
      <c r="CS44" s="594"/>
      <c r="CT44" s="594"/>
      <c r="CU44" s="594"/>
      <c r="CV44" s="594"/>
      <c r="CW44" s="594"/>
      <c r="CX44" s="594"/>
      <c r="CY44" s="595"/>
      <c r="CZ44" s="627">
        <v>10.9</v>
      </c>
      <c r="DA44" s="676"/>
      <c r="DB44" s="676"/>
      <c r="DC44" s="677"/>
      <c r="DD44" s="602">
        <v>54433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122094</v>
      </c>
      <c r="CS45" s="625"/>
      <c r="CT45" s="625"/>
      <c r="CU45" s="625"/>
      <c r="CV45" s="625"/>
      <c r="CW45" s="625"/>
      <c r="CX45" s="625"/>
      <c r="CY45" s="626"/>
      <c r="CZ45" s="627">
        <v>4.9000000000000004</v>
      </c>
      <c r="DA45" s="628"/>
      <c r="DB45" s="628"/>
      <c r="DC45" s="629"/>
      <c r="DD45" s="602">
        <v>19571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147632</v>
      </c>
      <c r="CS46" s="594"/>
      <c r="CT46" s="594"/>
      <c r="CU46" s="594"/>
      <c r="CV46" s="594"/>
      <c r="CW46" s="594"/>
      <c r="CX46" s="594"/>
      <c r="CY46" s="595"/>
      <c r="CZ46" s="627">
        <v>6</v>
      </c>
      <c r="DA46" s="676"/>
      <c r="DB46" s="676"/>
      <c r="DC46" s="677"/>
      <c r="DD46" s="602">
        <v>34862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142710</v>
      </c>
      <c r="CS47" s="625"/>
      <c r="CT47" s="625"/>
      <c r="CU47" s="625"/>
      <c r="CV47" s="625"/>
      <c r="CW47" s="625"/>
      <c r="CX47" s="625"/>
      <c r="CY47" s="626"/>
      <c r="CZ47" s="627">
        <v>5.8</v>
      </c>
      <c r="DA47" s="628"/>
      <c r="DB47" s="628"/>
      <c r="DC47" s="629"/>
      <c r="DD47" s="602">
        <v>52479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2475498</v>
      </c>
      <c r="CS49" s="661"/>
      <c r="CT49" s="661"/>
      <c r="CU49" s="661"/>
      <c r="CV49" s="661"/>
      <c r="CW49" s="661"/>
      <c r="CX49" s="661"/>
      <c r="CY49" s="688"/>
      <c r="CZ49" s="689">
        <v>100</v>
      </c>
      <c r="DA49" s="690"/>
      <c r="DB49" s="690"/>
      <c r="DC49" s="691"/>
      <c r="DD49" s="692">
        <v>1797705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K32" sqref="AK32:A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2451</v>
      </c>
      <c r="R7" s="723"/>
      <c r="S7" s="723"/>
      <c r="T7" s="723"/>
      <c r="U7" s="723"/>
      <c r="V7" s="723">
        <v>2394</v>
      </c>
      <c r="W7" s="723"/>
      <c r="X7" s="723"/>
      <c r="Y7" s="723"/>
      <c r="Z7" s="723"/>
      <c r="AA7" s="723">
        <v>57</v>
      </c>
      <c r="AB7" s="723"/>
      <c r="AC7" s="723"/>
      <c r="AD7" s="723"/>
      <c r="AE7" s="724"/>
      <c r="AF7" s="725">
        <v>48</v>
      </c>
      <c r="AG7" s="726"/>
      <c r="AH7" s="726"/>
      <c r="AI7" s="726"/>
      <c r="AJ7" s="727"/>
      <c r="AK7" s="762">
        <v>112</v>
      </c>
      <c r="AL7" s="763"/>
      <c r="AM7" s="763"/>
      <c r="AN7" s="763"/>
      <c r="AO7" s="763"/>
      <c r="AP7" s="763">
        <v>2338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98</v>
      </c>
      <c r="R8" s="747"/>
      <c r="S8" s="747"/>
      <c r="T8" s="747"/>
      <c r="U8" s="747"/>
      <c r="V8" s="747">
        <v>95</v>
      </c>
      <c r="W8" s="747"/>
      <c r="X8" s="747"/>
      <c r="Y8" s="747"/>
      <c r="Z8" s="747"/>
      <c r="AA8" s="747">
        <v>3</v>
      </c>
      <c r="AB8" s="747"/>
      <c r="AC8" s="747"/>
      <c r="AD8" s="747"/>
      <c r="AE8" s="748"/>
      <c r="AF8" s="749">
        <v>3</v>
      </c>
      <c r="AG8" s="750"/>
      <c r="AH8" s="750"/>
      <c r="AI8" s="750"/>
      <c r="AJ8" s="751"/>
      <c r="AK8" s="752" t="s">
        <v>543</v>
      </c>
      <c r="AL8" s="753"/>
      <c r="AM8" s="753"/>
      <c r="AN8" s="753"/>
      <c r="AO8" s="753"/>
      <c r="AP8" s="753" t="s">
        <v>529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2536</v>
      </c>
      <c r="R23" s="782"/>
      <c r="S23" s="782"/>
      <c r="T23" s="782"/>
      <c r="U23" s="782"/>
      <c r="V23" s="782">
        <v>2475</v>
      </c>
      <c r="W23" s="782"/>
      <c r="X23" s="782"/>
      <c r="Y23" s="782"/>
      <c r="Z23" s="782"/>
      <c r="AA23" s="782">
        <v>60</v>
      </c>
      <c r="AB23" s="782"/>
      <c r="AC23" s="782"/>
      <c r="AD23" s="782"/>
      <c r="AE23" s="783"/>
      <c r="AF23" s="784">
        <v>51</v>
      </c>
      <c r="AG23" s="782"/>
      <c r="AH23" s="782"/>
      <c r="AI23" s="782"/>
      <c r="AJ23" s="785"/>
      <c r="AK23" s="786"/>
      <c r="AL23" s="787"/>
      <c r="AM23" s="787"/>
      <c r="AN23" s="787"/>
      <c r="AO23" s="787"/>
      <c r="AP23" s="782">
        <v>2338</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519</v>
      </c>
      <c r="R28" s="811"/>
      <c r="S28" s="811"/>
      <c r="T28" s="811"/>
      <c r="U28" s="811"/>
      <c r="V28" s="811">
        <v>464</v>
      </c>
      <c r="W28" s="811"/>
      <c r="X28" s="811"/>
      <c r="Y28" s="811"/>
      <c r="Z28" s="811"/>
      <c r="AA28" s="811">
        <v>56</v>
      </c>
      <c r="AB28" s="811"/>
      <c r="AC28" s="811"/>
      <c r="AD28" s="811"/>
      <c r="AE28" s="812"/>
      <c r="AF28" s="813">
        <v>56</v>
      </c>
      <c r="AG28" s="811"/>
      <c r="AH28" s="811"/>
      <c r="AI28" s="811"/>
      <c r="AJ28" s="814"/>
      <c r="AK28" s="815">
        <v>38</v>
      </c>
      <c r="AL28" s="806"/>
      <c r="AM28" s="806"/>
      <c r="AN28" s="806"/>
      <c r="AO28" s="806"/>
      <c r="AP28" s="806" t="s">
        <v>529</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312</v>
      </c>
      <c r="R29" s="747"/>
      <c r="S29" s="747"/>
      <c r="T29" s="747"/>
      <c r="U29" s="747"/>
      <c r="V29" s="747">
        <v>309</v>
      </c>
      <c r="W29" s="747"/>
      <c r="X29" s="747"/>
      <c r="Y29" s="747"/>
      <c r="Z29" s="747"/>
      <c r="AA29" s="747">
        <v>2</v>
      </c>
      <c r="AB29" s="747"/>
      <c r="AC29" s="747"/>
      <c r="AD29" s="747"/>
      <c r="AE29" s="748"/>
      <c r="AF29" s="749">
        <v>2</v>
      </c>
      <c r="AG29" s="750"/>
      <c r="AH29" s="750"/>
      <c r="AI29" s="750"/>
      <c r="AJ29" s="751"/>
      <c r="AK29" s="818">
        <v>60</v>
      </c>
      <c r="AL29" s="819"/>
      <c r="AM29" s="819"/>
      <c r="AN29" s="819"/>
      <c r="AO29" s="819"/>
      <c r="AP29" s="819" t="s">
        <v>529</v>
      </c>
      <c r="AQ29" s="819"/>
      <c r="AR29" s="819"/>
      <c r="AS29" s="819"/>
      <c r="AT29" s="819"/>
      <c r="AU29" s="819" t="s">
        <v>530</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v>
      </c>
      <c r="R30" s="747"/>
      <c r="S30" s="747"/>
      <c r="T30" s="747"/>
      <c r="U30" s="747"/>
      <c r="V30" s="747">
        <v>2</v>
      </c>
      <c r="W30" s="747"/>
      <c r="X30" s="747"/>
      <c r="Y30" s="747"/>
      <c r="Z30" s="747"/>
      <c r="AA30" s="747">
        <v>0</v>
      </c>
      <c r="AB30" s="747"/>
      <c r="AC30" s="747"/>
      <c r="AD30" s="747"/>
      <c r="AE30" s="748"/>
      <c r="AF30" s="749">
        <v>0</v>
      </c>
      <c r="AG30" s="750"/>
      <c r="AH30" s="750"/>
      <c r="AI30" s="750"/>
      <c r="AJ30" s="751"/>
      <c r="AK30" s="819" t="s">
        <v>529</v>
      </c>
      <c r="AL30" s="819"/>
      <c r="AM30" s="819"/>
      <c r="AN30" s="819"/>
      <c r="AO30" s="819"/>
      <c r="AP30" s="819" t="s">
        <v>529</v>
      </c>
      <c r="AQ30" s="819"/>
      <c r="AR30" s="819"/>
      <c r="AS30" s="819"/>
      <c r="AT30" s="819"/>
      <c r="AU30" s="819" t="s">
        <v>529</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46</v>
      </c>
      <c r="R31" s="747"/>
      <c r="S31" s="747"/>
      <c r="T31" s="747"/>
      <c r="U31" s="747"/>
      <c r="V31" s="747">
        <v>45</v>
      </c>
      <c r="W31" s="747"/>
      <c r="X31" s="747"/>
      <c r="Y31" s="747"/>
      <c r="Z31" s="747"/>
      <c r="AA31" s="747">
        <v>1</v>
      </c>
      <c r="AB31" s="747"/>
      <c r="AC31" s="747"/>
      <c r="AD31" s="747"/>
      <c r="AE31" s="748"/>
      <c r="AF31" s="749">
        <v>1</v>
      </c>
      <c r="AG31" s="750"/>
      <c r="AH31" s="750"/>
      <c r="AI31" s="750"/>
      <c r="AJ31" s="751"/>
      <c r="AK31" s="818">
        <v>14</v>
      </c>
      <c r="AL31" s="819"/>
      <c r="AM31" s="819"/>
      <c r="AN31" s="819"/>
      <c r="AO31" s="819"/>
      <c r="AP31" s="819" t="s">
        <v>529</v>
      </c>
      <c r="AQ31" s="819"/>
      <c r="AR31" s="819"/>
      <c r="AS31" s="819"/>
      <c r="AT31" s="819"/>
      <c r="AU31" s="819" t="s">
        <v>529</v>
      </c>
      <c r="AV31" s="819"/>
      <c r="AW31" s="819"/>
      <c r="AX31" s="819"/>
      <c r="AY31" s="819"/>
      <c r="AZ31" s="820" t="s">
        <v>529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244</v>
      </c>
      <c r="R32" s="747"/>
      <c r="S32" s="747"/>
      <c r="T32" s="747"/>
      <c r="U32" s="747"/>
      <c r="V32" s="747">
        <v>244</v>
      </c>
      <c r="W32" s="747"/>
      <c r="X32" s="747"/>
      <c r="Y32" s="747"/>
      <c r="Z32" s="747"/>
      <c r="AA32" s="747">
        <v>1</v>
      </c>
      <c r="AB32" s="747"/>
      <c r="AC32" s="747"/>
      <c r="AD32" s="747"/>
      <c r="AE32" s="748"/>
      <c r="AF32" s="749">
        <v>1</v>
      </c>
      <c r="AG32" s="750"/>
      <c r="AH32" s="750"/>
      <c r="AI32" s="750"/>
      <c r="AJ32" s="751"/>
      <c r="AK32" s="818">
        <v>167</v>
      </c>
      <c r="AL32" s="819"/>
      <c r="AM32" s="819"/>
      <c r="AN32" s="819"/>
      <c r="AO32" s="819"/>
      <c r="AP32" s="819">
        <v>1664</v>
      </c>
      <c r="AQ32" s="819"/>
      <c r="AR32" s="819"/>
      <c r="AS32" s="819"/>
      <c r="AT32" s="819"/>
      <c r="AU32" s="819">
        <v>1410</v>
      </c>
      <c r="AV32" s="819"/>
      <c r="AW32" s="819"/>
      <c r="AX32" s="819"/>
      <c r="AY32" s="819"/>
      <c r="AZ32" s="820" t="s">
        <v>529</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v>
      </c>
      <c r="AG63" s="830"/>
      <c r="AH63" s="830"/>
      <c r="AI63" s="830"/>
      <c r="AJ63" s="831"/>
      <c r="AK63" s="832"/>
      <c r="AL63" s="827"/>
      <c r="AM63" s="827"/>
      <c r="AN63" s="827"/>
      <c r="AO63" s="827"/>
      <c r="AP63" s="830">
        <v>1664</v>
      </c>
      <c r="AQ63" s="830"/>
      <c r="AR63" s="830"/>
      <c r="AS63" s="830"/>
      <c r="AT63" s="830"/>
      <c r="AU63" s="830">
        <v>1410</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6701</v>
      </c>
      <c r="R68" s="854"/>
      <c r="S68" s="854"/>
      <c r="T68" s="854"/>
      <c r="U68" s="854"/>
      <c r="V68" s="854">
        <v>6632</v>
      </c>
      <c r="W68" s="854"/>
      <c r="X68" s="854"/>
      <c r="Y68" s="854"/>
      <c r="Z68" s="854"/>
      <c r="AA68" s="854">
        <v>68</v>
      </c>
      <c r="AB68" s="854"/>
      <c r="AC68" s="854"/>
      <c r="AD68" s="854"/>
      <c r="AE68" s="854"/>
      <c r="AF68" s="854">
        <v>2502</v>
      </c>
      <c r="AG68" s="854"/>
      <c r="AH68" s="854"/>
      <c r="AI68" s="854"/>
      <c r="AJ68" s="854"/>
      <c r="AK68" s="854" t="s">
        <v>529</v>
      </c>
      <c r="AL68" s="854"/>
      <c r="AM68" s="854"/>
      <c r="AN68" s="854"/>
      <c r="AO68" s="854"/>
      <c r="AP68" s="854">
        <v>6328</v>
      </c>
      <c r="AQ68" s="854"/>
      <c r="AR68" s="854"/>
      <c r="AS68" s="854"/>
      <c r="AT68" s="854"/>
      <c r="AU68" s="854">
        <v>161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503</v>
      </c>
      <c r="R69" s="819"/>
      <c r="S69" s="819"/>
      <c r="T69" s="819"/>
      <c r="U69" s="819"/>
      <c r="V69" s="819">
        <v>493</v>
      </c>
      <c r="W69" s="819"/>
      <c r="X69" s="819"/>
      <c r="Y69" s="819"/>
      <c r="Z69" s="819"/>
      <c r="AA69" s="819">
        <v>11</v>
      </c>
      <c r="AB69" s="819"/>
      <c r="AC69" s="819"/>
      <c r="AD69" s="819"/>
      <c r="AE69" s="819"/>
      <c r="AF69" s="819">
        <v>171</v>
      </c>
      <c r="AG69" s="819"/>
      <c r="AH69" s="819"/>
      <c r="AI69" s="819"/>
      <c r="AJ69" s="819"/>
      <c r="AK69" s="819" t="s">
        <v>529</v>
      </c>
      <c r="AL69" s="819"/>
      <c r="AM69" s="819"/>
      <c r="AN69" s="819"/>
      <c r="AO69" s="819"/>
      <c r="AP69" s="819">
        <v>929</v>
      </c>
      <c r="AQ69" s="819"/>
      <c r="AR69" s="819"/>
      <c r="AS69" s="819"/>
      <c r="AT69" s="819"/>
      <c r="AU69" s="819">
        <v>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4885</v>
      </c>
      <c r="R70" s="819"/>
      <c r="S70" s="819"/>
      <c r="T70" s="819"/>
      <c r="U70" s="819"/>
      <c r="V70" s="819">
        <v>4744</v>
      </c>
      <c r="W70" s="819"/>
      <c r="X70" s="819"/>
      <c r="Y70" s="819"/>
      <c r="Z70" s="819"/>
      <c r="AA70" s="819">
        <v>141</v>
      </c>
      <c r="AB70" s="819"/>
      <c r="AC70" s="819"/>
      <c r="AD70" s="819"/>
      <c r="AE70" s="819"/>
      <c r="AF70" s="819">
        <v>141</v>
      </c>
      <c r="AG70" s="819"/>
      <c r="AH70" s="819"/>
      <c r="AI70" s="819"/>
      <c r="AJ70" s="819"/>
      <c r="AK70" s="819">
        <v>100</v>
      </c>
      <c r="AL70" s="819"/>
      <c r="AM70" s="819"/>
      <c r="AN70" s="819"/>
      <c r="AO70" s="819"/>
      <c r="AP70" s="819" t="s">
        <v>529</v>
      </c>
      <c r="AQ70" s="819"/>
      <c r="AR70" s="819"/>
      <c r="AS70" s="819"/>
      <c r="AT70" s="819"/>
      <c r="AU70" s="819" t="s">
        <v>529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10</v>
      </c>
      <c r="R71" s="819"/>
      <c r="S71" s="819"/>
      <c r="T71" s="819"/>
      <c r="U71" s="819"/>
      <c r="V71" s="819">
        <v>7</v>
      </c>
      <c r="W71" s="819"/>
      <c r="X71" s="819"/>
      <c r="Y71" s="819"/>
      <c r="Z71" s="819"/>
      <c r="AA71" s="819">
        <v>2</v>
      </c>
      <c r="AB71" s="819"/>
      <c r="AC71" s="819"/>
      <c r="AD71" s="819"/>
      <c r="AE71" s="819"/>
      <c r="AF71" s="819">
        <v>2</v>
      </c>
      <c r="AG71" s="819"/>
      <c r="AH71" s="819"/>
      <c r="AI71" s="819"/>
      <c r="AJ71" s="819"/>
      <c r="AK71" s="819" t="s">
        <v>529</v>
      </c>
      <c r="AL71" s="819"/>
      <c r="AM71" s="819"/>
      <c r="AN71" s="819"/>
      <c r="AO71" s="819"/>
      <c r="AP71" s="819" t="s">
        <v>529</v>
      </c>
      <c r="AQ71" s="819"/>
      <c r="AR71" s="819"/>
      <c r="AS71" s="819"/>
      <c r="AT71" s="819"/>
      <c r="AU71" s="819" t="s">
        <v>529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1344</v>
      </c>
      <c r="R72" s="819"/>
      <c r="S72" s="819"/>
      <c r="T72" s="819"/>
      <c r="U72" s="819"/>
      <c r="V72" s="819">
        <v>1307</v>
      </c>
      <c r="W72" s="819"/>
      <c r="X72" s="819"/>
      <c r="Y72" s="819"/>
      <c r="Z72" s="819"/>
      <c r="AA72" s="819">
        <v>37</v>
      </c>
      <c r="AB72" s="819"/>
      <c r="AC72" s="819"/>
      <c r="AD72" s="819"/>
      <c r="AE72" s="819"/>
      <c r="AF72" s="819">
        <v>37</v>
      </c>
      <c r="AG72" s="819"/>
      <c r="AH72" s="819"/>
      <c r="AI72" s="819"/>
      <c r="AJ72" s="819"/>
      <c r="AK72" s="819" t="s">
        <v>529</v>
      </c>
      <c r="AL72" s="819"/>
      <c r="AM72" s="819"/>
      <c r="AN72" s="819"/>
      <c r="AO72" s="819"/>
      <c r="AP72" s="819">
        <v>480</v>
      </c>
      <c r="AQ72" s="819"/>
      <c r="AR72" s="819"/>
      <c r="AS72" s="819"/>
      <c r="AT72" s="819"/>
      <c r="AU72" s="819">
        <v>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465</v>
      </c>
      <c r="R73" s="819"/>
      <c r="S73" s="819"/>
      <c r="T73" s="819"/>
      <c r="U73" s="819"/>
      <c r="V73" s="819">
        <v>464</v>
      </c>
      <c r="W73" s="819"/>
      <c r="X73" s="819"/>
      <c r="Y73" s="819"/>
      <c r="Z73" s="819"/>
      <c r="AA73" s="819">
        <v>1</v>
      </c>
      <c r="AB73" s="819"/>
      <c r="AC73" s="819"/>
      <c r="AD73" s="819"/>
      <c r="AE73" s="819"/>
      <c r="AF73" s="819">
        <v>1</v>
      </c>
      <c r="AG73" s="819"/>
      <c r="AH73" s="819"/>
      <c r="AI73" s="819"/>
      <c r="AJ73" s="819"/>
      <c r="AK73" s="819" t="s">
        <v>529</v>
      </c>
      <c r="AL73" s="819"/>
      <c r="AM73" s="819"/>
      <c r="AN73" s="819"/>
      <c r="AO73" s="819"/>
      <c r="AP73" s="819">
        <v>128</v>
      </c>
      <c r="AQ73" s="819"/>
      <c r="AR73" s="819"/>
      <c r="AS73" s="819"/>
      <c r="AT73" s="819"/>
      <c r="AU73" s="819">
        <v>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20</v>
      </c>
      <c r="R74" s="819"/>
      <c r="S74" s="819"/>
      <c r="T74" s="819"/>
      <c r="U74" s="819"/>
      <c r="V74" s="819">
        <v>18</v>
      </c>
      <c r="W74" s="819"/>
      <c r="X74" s="819"/>
      <c r="Y74" s="819"/>
      <c r="Z74" s="819"/>
      <c r="AA74" s="819">
        <v>2</v>
      </c>
      <c r="AB74" s="819"/>
      <c r="AC74" s="819"/>
      <c r="AD74" s="819"/>
      <c r="AE74" s="819"/>
      <c r="AF74" s="819">
        <v>2</v>
      </c>
      <c r="AG74" s="819"/>
      <c r="AH74" s="819"/>
      <c r="AI74" s="819"/>
      <c r="AJ74" s="819"/>
      <c r="AK74" s="819">
        <v>8</v>
      </c>
      <c r="AL74" s="819"/>
      <c r="AM74" s="819"/>
      <c r="AN74" s="819"/>
      <c r="AO74" s="819"/>
      <c r="AP74" s="819" t="s">
        <v>529</v>
      </c>
      <c r="AQ74" s="819"/>
      <c r="AR74" s="819"/>
      <c r="AS74" s="819"/>
      <c r="AT74" s="819"/>
      <c r="AU74" s="819" t="s">
        <v>529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105</v>
      </c>
      <c r="R75" s="868"/>
      <c r="S75" s="868"/>
      <c r="T75" s="868"/>
      <c r="U75" s="818"/>
      <c r="V75" s="869">
        <v>93</v>
      </c>
      <c r="W75" s="868"/>
      <c r="X75" s="868"/>
      <c r="Y75" s="868"/>
      <c r="Z75" s="818"/>
      <c r="AA75" s="869">
        <v>12</v>
      </c>
      <c r="AB75" s="868"/>
      <c r="AC75" s="868"/>
      <c r="AD75" s="868"/>
      <c r="AE75" s="818"/>
      <c r="AF75" s="869">
        <v>12</v>
      </c>
      <c r="AG75" s="868"/>
      <c r="AH75" s="868"/>
      <c r="AI75" s="868"/>
      <c r="AJ75" s="818"/>
      <c r="AK75" s="869" t="s">
        <v>529</v>
      </c>
      <c r="AL75" s="868"/>
      <c r="AM75" s="868"/>
      <c r="AN75" s="868"/>
      <c r="AO75" s="818"/>
      <c r="AP75" s="869" t="s">
        <v>529</v>
      </c>
      <c r="AQ75" s="868"/>
      <c r="AR75" s="868"/>
      <c r="AS75" s="868"/>
      <c r="AT75" s="818"/>
      <c r="AU75" s="869" t="s">
        <v>530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2614</v>
      </c>
      <c r="R76" s="868"/>
      <c r="S76" s="868"/>
      <c r="T76" s="868"/>
      <c r="U76" s="818"/>
      <c r="V76" s="869">
        <v>2558</v>
      </c>
      <c r="W76" s="868"/>
      <c r="X76" s="868"/>
      <c r="Y76" s="868"/>
      <c r="Z76" s="818"/>
      <c r="AA76" s="869">
        <v>55</v>
      </c>
      <c r="AB76" s="868"/>
      <c r="AC76" s="868"/>
      <c r="AD76" s="868"/>
      <c r="AE76" s="818"/>
      <c r="AF76" s="869">
        <v>55</v>
      </c>
      <c r="AG76" s="868"/>
      <c r="AH76" s="868"/>
      <c r="AI76" s="868"/>
      <c r="AJ76" s="818"/>
      <c r="AK76" s="869">
        <v>18</v>
      </c>
      <c r="AL76" s="868"/>
      <c r="AM76" s="868"/>
      <c r="AN76" s="868"/>
      <c r="AO76" s="818"/>
      <c r="AP76" s="869" t="s">
        <v>529</v>
      </c>
      <c r="AQ76" s="868"/>
      <c r="AR76" s="868"/>
      <c r="AS76" s="868"/>
      <c r="AT76" s="818"/>
      <c r="AU76" s="869" t="s">
        <v>529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540</v>
      </c>
      <c r="C77" s="862"/>
      <c r="D77" s="862"/>
      <c r="E77" s="862"/>
      <c r="F77" s="862"/>
      <c r="G77" s="862"/>
      <c r="H77" s="862"/>
      <c r="I77" s="862"/>
      <c r="J77" s="862"/>
      <c r="K77" s="862"/>
      <c r="L77" s="862"/>
      <c r="M77" s="862"/>
      <c r="N77" s="862"/>
      <c r="O77" s="862"/>
      <c r="P77" s="863"/>
      <c r="Q77" s="867">
        <v>325977</v>
      </c>
      <c r="R77" s="868"/>
      <c r="S77" s="868"/>
      <c r="T77" s="868"/>
      <c r="U77" s="818"/>
      <c r="V77" s="869">
        <v>309321</v>
      </c>
      <c r="W77" s="868"/>
      <c r="X77" s="868"/>
      <c r="Y77" s="868"/>
      <c r="Z77" s="818"/>
      <c r="AA77" s="869">
        <v>16656</v>
      </c>
      <c r="AB77" s="868"/>
      <c r="AC77" s="868"/>
      <c r="AD77" s="868"/>
      <c r="AE77" s="818"/>
      <c r="AF77" s="869">
        <v>16656</v>
      </c>
      <c r="AG77" s="868"/>
      <c r="AH77" s="868"/>
      <c r="AI77" s="868"/>
      <c r="AJ77" s="818"/>
      <c r="AK77" s="869">
        <v>1889</v>
      </c>
      <c r="AL77" s="868"/>
      <c r="AM77" s="868"/>
      <c r="AN77" s="868"/>
      <c r="AO77" s="818"/>
      <c r="AP77" s="869" t="s">
        <v>529</v>
      </c>
      <c r="AQ77" s="868"/>
      <c r="AR77" s="868"/>
      <c r="AS77" s="868"/>
      <c r="AT77" s="818"/>
      <c r="AU77" s="869" t="s">
        <v>529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541</v>
      </c>
      <c r="C78" s="862"/>
      <c r="D78" s="862"/>
      <c r="E78" s="862"/>
      <c r="F78" s="862"/>
      <c r="G78" s="862"/>
      <c r="H78" s="862"/>
      <c r="I78" s="862"/>
      <c r="J78" s="862"/>
      <c r="K78" s="862"/>
      <c r="L78" s="862"/>
      <c r="M78" s="862"/>
      <c r="N78" s="862"/>
      <c r="O78" s="862"/>
      <c r="P78" s="863"/>
      <c r="Q78" s="864">
        <v>708</v>
      </c>
      <c r="R78" s="819"/>
      <c r="S78" s="819"/>
      <c r="T78" s="819"/>
      <c r="U78" s="819"/>
      <c r="V78" s="819">
        <v>698</v>
      </c>
      <c r="W78" s="819"/>
      <c r="X78" s="819"/>
      <c r="Y78" s="819"/>
      <c r="Z78" s="819"/>
      <c r="AA78" s="819">
        <v>10</v>
      </c>
      <c r="AB78" s="819"/>
      <c r="AC78" s="819"/>
      <c r="AD78" s="819"/>
      <c r="AE78" s="819"/>
      <c r="AF78" s="819">
        <v>10</v>
      </c>
      <c r="AG78" s="819"/>
      <c r="AH78" s="819"/>
      <c r="AI78" s="819"/>
      <c r="AJ78" s="819"/>
      <c r="AK78" s="819" t="s">
        <v>529</v>
      </c>
      <c r="AL78" s="819"/>
      <c r="AM78" s="819"/>
      <c r="AN78" s="819"/>
      <c r="AO78" s="819"/>
      <c r="AP78" s="819">
        <v>93</v>
      </c>
      <c r="AQ78" s="819"/>
      <c r="AR78" s="819"/>
      <c r="AS78" s="819"/>
      <c r="AT78" s="819"/>
      <c r="AU78" s="819">
        <v>51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542</v>
      </c>
      <c r="C79" s="862"/>
      <c r="D79" s="862"/>
      <c r="E79" s="862"/>
      <c r="F79" s="862"/>
      <c r="G79" s="862"/>
      <c r="H79" s="862"/>
      <c r="I79" s="862"/>
      <c r="J79" s="862"/>
      <c r="K79" s="862"/>
      <c r="L79" s="862"/>
      <c r="M79" s="862"/>
      <c r="N79" s="862"/>
      <c r="O79" s="862"/>
      <c r="P79" s="863"/>
      <c r="Q79" s="864">
        <v>2466</v>
      </c>
      <c r="R79" s="819"/>
      <c r="S79" s="819"/>
      <c r="T79" s="819"/>
      <c r="U79" s="819"/>
      <c r="V79" s="819">
        <v>2465</v>
      </c>
      <c r="W79" s="819"/>
      <c r="X79" s="819"/>
      <c r="Y79" s="819"/>
      <c r="Z79" s="819"/>
      <c r="AA79" s="819">
        <v>1</v>
      </c>
      <c r="AB79" s="819"/>
      <c r="AC79" s="819"/>
      <c r="AD79" s="819"/>
      <c r="AE79" s="819"/>
      <c r="AF79" s="819">
        <v>1</v>
      </c>
      <c r="AG79" s="819"/>
      <c r="AH79" s="819"/>
      <c r="AI79" s="819"/>
      <c r="AJ79" s="819"/>
      <c r="AK79" s="819" t="s">
        <v>529</v>
      </c>
      <c r="AL79" s="819"/>
      <c r="AM79" s="819"/>
      <c r="AN79" s="819"/>
      <c r="AO79" s="819"/>
      <c r="AP79" s="819" t="s">
        <v>529</v>
      </c>
      <c r="AQ79" s="819"/>
      <c r="AR79" s="819"/>
      <c r="AS79" s="819"/>
      <c r="AT79" s="819"/>
      <c r="AU79" s="819" t="s">
        <v>529</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19588</v>
      </c>
      <c r="AG88" s="830"/>
      <c r="AH88" s="830"/>
      <c r="AI88" s="830"/>
      <c r="AJ88" s="830"/>
      <c r="AK88" s="827"/>
      <c r="AL88" s="827"/>
      <c r="AM88" s="827"/>
      <c r="AN88" s="827"/>
      <c r="AO88" s="827"/>
      <c r="AP88" s="830">
        <v>7958</v>
      </c>
      <c r="AQ88" s="830"/>
      <c r="AR88" s="830"/>
      <c r="AS88" s="830"/>
      <c r="AT88" s="830"/>
      <c r="AU88" s="830">
        <v>265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356407</v>
      </c>
      <c r="AB110" s="890"/>
      <c r="AC110" s="890"/>
      <c r="AD110" s="890"/>
      <c r="AE110" s="891"/>
      <c r="AF110" s="892">
        <v>341588</v>
      </c>
      <c r="AG110" s="890"/>
      <c r="AH110" s="890"/>
      <c r="AI110" s="890"/>
      <c r="AJ110" s="891"/>
      <c r="AK110" s="892">
        <v>312626</v>
      </c>
      <c r="AL110" s="890"/>
      <c r="AM110" s="890"/>
      <c r="AN110" s="890"/>
      <c r="AO110" s="891"/>
      <c r="AP110" s="893">
        <v>24.5</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2478493</v>
      </c>
      <c r="BR110" s="927"/>
      <c r="BS110" s="927"/>
      <c r="BT110" s="927"/>
      <c r="BU110" s="927"/>
      <c r="BV110" s="927">
        <v>2551479</v>
      </c>
      <c r="BW110" s="927"/>
      <c r="BX110" s="927"/>
      <c r="BY110" s="927"/>
      <c r="BZ110" s="927"/>
      <c r="CA110" s="927">
        <v>2337920</v>
      </c>
      <c r="CB110" s="927"/>
      <c r="CC110" s="927"/>
      <c r="CD110" s="927"/>
      <c r="CE110" s="927"/>
      <c r="CF110" s="941">
        <v>183.3</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370</v>
      </c>
      <c r="DH110" s="927"/>
      <c r="DI110" s="927"/>
      <c r="DJ110" s="927"/>
      <c r="DK110" s="927"/>
      <c r="DL110" s="927" t="s">
        <v>370</v>
      </c>
      <c r="DM110" s="927"/>
      <c r="DN110" s="927"/>
      <c r="DO110" s="927"/>
      <c r="DP110" s="927"/>
      <c r="DQ110" s="927" t="s">
        <v>370</v>
      </c>
      <c r="DR110" s="927"/>
      <c r="DS110" s="927"/>
      <c r="DT110" s="927"/>
      <c r="DU110" s="927"/>
      <c r="DV110" s="928" t="s">
        <v>370</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370</v>
      </c>
      <c r="AB111" s="934"/>
      <c r="AC111" s="934"/>
      <c r="AD111" s="934"/>
      <c r="AE111" s="935"/>
      <c r="AF111" s="936" t="s">
        <v>370</v>
      </c>
      <c r="AG111" s="934"/>
      <c r="AH111" s="934"/>
      <c r="AI111" s="934"/>
      <c r="AJ111" s="935"/>
      <c r="AK111" s="936" t="s">
        <v>370</v>
      </c>
      <c r="AL111" s="934"/>
      <c r="AM111" s="934"/>
      <c r="AN111" s="934"/>
      <c r="AO111" s="935"/>
      <c r="AP111" s="937" t="s">
        <v>370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370</v>
      </c>
      <c r="BR111" s="920"/>
      <c r="BS111" s="920"/>
      <c r="BT111" s="920"/>
      <c r="BU111" s="920"/>
      <c r="BV111" s="920" t="s">
        <v>370</v>
      </c>
      <c r="BW111" s="920"/>
      <c r="BX111" s="920"/>
      <c r="BY111" s="920"/>
      <c r="BZ111" s="920"/>
      <c r="CA111" s="920" t="s">
        <v>370</v>
      </c>
      <c r="CB111" s="920"/>
      <c r="CC111" s="920"/>
      <c r="CD111" s="920"/>
      <c r="CE111" s="920"/>
      <c r="CF111" s="914" t="s">
        <v>370</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370</v>
      </c>
      <c r="DH111" s="920"/>
      <c r="DI111" s="920"/>
      <c r="DJ111" s="920"/>
      <c r="DK111" s="920"/>
      <c r="DL111" s="920" t="s">
        <v>370</v>
      </c>
      <c r="DM111" s="920"/>
      <c r="DN111" s="920"/>
      <c r="DO111" s="920"/>
      <c r="DP111" s="920"/>
      <c r="DQ111" s="920" t="s">
        <v>370</v>
      </c>
      <c r="DR111" s="920"/>
      <c r="DS111" s="920"/>
      <c r="DT111" s="920"/>
      <c r="DU111" s="920"/>
      <c r="DV111" s="921" t="s">
        <v>370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370</v>
      </c>
      <c r="AB112" s="959"/>
      <c r="AC112" s="959"/>
      <c r="AD112" s="959"/>
      <c r="AE112" s="960"/>
      <c r="AF112" s="961" t="s">
        <v>370</v>
      </c>
      <c r="AG112" s="959"/>
      <c r="AH112" s="959"/>
      <c r="AI112" s="959"/>
      <c r="AJ112" s="960"/>
      <c r="AK112" s="961" t="s">
        <v>370</v>
      </c>
      <c r="AL112" s="959"/>
      <c r="AM112" s="959"/>
      <c r="AN112" s="959"/>
      <c r="AO112" s="960"/>
      <c r="AP112" s="962" t="s">
        <v>370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1401522</v>
      </c>
      <c r="BR112" s="920"/>
      <c r="BS112" s="920"/>
      <c r="BT112" s="920"/>
      <c r="BU112" s="920"/>
      <c r="BV112" s="920">
        <v>1418730</v>
      </c>
      <c r="BW112" s="920"/>
      <c r="BX112" s="920"/>
      <c r="BY112" s="920"/>
      <c r="BZ112" s="920"/>
      <c r="CA112" s="920">
        <v>1409805</v>
      </c>
      <c r="CB112" s="920"/>
      <c r="CC112" s="920"/>
      <c r="CD112" s="920"/>
      <c r="CE112" s="920"/>
      <c r="CF112" s="914">
        <v>110.5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370</v>
      </c>
      <c r="DH112" s="920"/>
      <c r="DI112" s="920"/>
      <c r="DJ112" s="920"/>
      <c r="DK112" s="920"/>
      <c r="DL112" s="920" t="s">
        <v>370</v>
      </c>
      <c r="DM112" s="920"/>
      <c r="DN112" s="920"/>
      <c r="DO112" s="920"/>
      <c r="DP112" s="920"/>
      <c r="DQ112" s="920" t="s">
        <v>370</v>
      </c>
      <c r="DR112" s="920"/>
      <c r="DS112" s="920"/>
      <c r="DT112" s="920"/>
      <c r="DU112" s="920"/>
      <c r="DV112" s="921" t="s">
        <v>370</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129940</v>
      </c>
      <c r="AB113" s="934"/>
      <c r="AC113" s="934"/>
      <c r="AD113" s="934"/>
      <c r="AE113" s="935"/>
      <c r="AF113" s="936">
        <v>145109</v>
      </c>
      <c r="AG113" s="934"/>
      <c r="AH113" s="934"/>
      <c r="AI113" s="934"/>
      <c r="AJ113" s="935"/>
      <c r="AK113" s="936">
        <v>149134</v>
      </c>
      <c r="AL113" s="934"/>
      <c r="AM113" s="934"/>
      <c r="AN113" s="934"/>
      <c r="AO113" s="935"/>
      <c r="AP113" s="937">
        <v>11.7</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330892</v>
      </c>
      <c r="BR113" s="920"/>
      <c r="BS113" s="920"/>
      <c r="BT113" s="920"/>
      <c r="BU113" s="920"/>
      <c r="BV113" s="920">
        <v>278389</v>
      </c>
      <c r="BW113" s="920"/>
      <c r="BX113" s="920"/>
      <c r="BY113" s="920"/>
      <c r="BZ113" s="920"/>
      <c r="CA113" s="920">
        <v>265436</v>
      </c>
      <c r="CB113" s="920"/>
      <c r="CC113" s="920"/>
      <c r="CD113" s="920"/>
      <c r="CE113" s="920"/>
      <c r="CF113" s="914">
        <v>20.8</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370</v>
      </c>
      <c r="DH113" s="959"/>
      <c r="DI113" s="959"/>
      <c r="DJ113" s="959"/>
      <c r="DK113" s="960"/>
      <c r="DL113" s="961" t="s">
        <v>370</v>
      </c>
      <c r="DM113" s="959"/>
      <c r="DN113" s="959"/>
      <c r="DO113" s="959"/>
      <c r="DP113" s="960"/>
      <c r="DQ113" s="961" t="s">
        <v>370</v>
      </c>
      <c r="DR113" s="959"/>
      <c r="DS113" s="959"/>
      <c r="DT113" s="959"/>
      <c r="DU113" s="960"/>
      <c r="DV113" s="962" t="s">
        <v>370</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75672</v>
      </c>
      <c r="AB114" s="959"/>
      <c r="AC114" s="959"/>
      <c r="AD114" s="959"/>
      <c r="AE114" s="960"/>
      <c r="AF114" s="961">
        <v>65794</v>
      </c>
      <c r="AG114" s="959"/>
      <c r="AH114" s="959"/>
      <c r="AI114" s="959"/>
      <c r="AJ114" s="960"/>
      <c r="AK114" s="961">
        <v>35926</v>
      </c>
      <c r="AL114" s="959"/>
      <c r="AM114" s="959"/>
      <c r="AN114" s="959"/>
      <c r="AO114" s="960"/>
      <c r="AP114" s="962">
        <v>2.8</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247145</v>
      </c>
      <c r="BR114" s="920"/>
      <c r="BS114" s="920"/>
      <c r="BT114" s="920"/>
      <c r="BU114" s="920"/>
      <c r="BV114" s="920">
        <v>244714</v>
      </c>
      <c r="BW114" s="920"/>
      <c r="BX114" s="920"/>
      <c r="BY114" s="920"/>
      <c r="BZ114" s="920"/>
      <c r="CA114" s="920">
        <v>202413</v>
      </c>
      <c r="CB114" s="920"/>
      <c r="CC114" s="920"/>
      <c r="CD114" s="920"/>
      <c r="CE114" s="920"/>
      <c r="CF114" s="914">
        <v>15.9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370</v>
      </c>
      <c r="DH114" s="959"/>
      <c r="DI114" s="959"/>
      <c r="DJ114" s="959"/>
      <c r="DK114" s="960"/>
      <c r="DL114" s="961" t="s">
        <v>370</v>
      </c>
      <c r="DM114" s="959"/>
      <c r="DN114" s="959"/>
      <c r="DO114" s="959"/>
      <c r="DP114" s="960"/>
      <c r="DQ114" s="961" t="s">
        <v>370</v>
      </c>
      <c r="DR114" s="959"/>
      <c r="DS114" s="959"/>
      <c r="DT114" s="959"/>
      <c r="DU114" s="960"/>
      <c r="DV114" s="962" t="s">
        <v>370</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370</v>
      </c>
      <c r="AB115" s="934"/>
      <c r="AC115" s="934"/>
      <c r="AD115" s="934"/>
      <c r="AE115" s="935"/>
      <c r="AF115" s="936" t="s">
        <v>370</v>
      </c>
      <c r="AG115" s="934"/>
      <c r="AH115" s="934"/>
      <c r="AI115" s="934"/>
      <c r="AJ115" s="935"/>
      <c r="AK115" s="936" t="s">
        <v>370</v>
      </c>
      <c r="AL115" s="934"/>
      <c r="AM115" s="934"/>
      <c r="AN115" s="934"/>
      <c r="AO115" s="935"/>
      <c r="AP115" s="937" t="s">
        <v>370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370</v>
      </c>
      <c r="BR115" s="920"/>
      <c r="BS115" s="920"/>
      <c r="BT115" s="920"/>
      <c r="BU115" s="920"/>
      <c r="BV115" s="920" t="s">
        <v>370</v>
      </c>
      <c r="BW115" s="920"/>
      <c r="BX115" s="920"/>
      <c r="BY115" s="920"/>
      <c r="BZ115" s="920"/>
      <c r="CA115" s="920" t="s">
        <v>370</v>
      </c>
      <c r="CB115" s="920"/>
      <c r="CC115" s="920"/>
      <c r="CD115" s="920"/>
      <c r="CE115" s="920"/>
      <c r="CF115" s="914" t="s">
        <v>370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370</v>
      </c>
      <c r="DH115" s="959"/>
      <c r="DI115" s="959"/>
      <c r="DJ115" s="959"/>
      <c r="DK115" s="960"/>
      <c r="DL115" s="961" t="s">
        <v>370</v>
      </c>
      <c r="DM115" s="959"/>
      <c r="DN115" s="959"/>
      <c r="DO115" s="959"/>
      <c r="DP115" s="960"/>
      <c r="DQ115" s="961" t="s">
        <v>370</v>
      </c>
      <c r="DR115" s="959"/>
      <c r="DS115" s="959"/>
      <c r="DT115" s="959"/>
      <c r="DU115" s="960"/>
      <c r="DV115" s="962" t="s">
        <v>370</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370</v>
      </c>
      <c r="AB116" s="959"/>
      <c r="AC116" s="959"/>
      <c r="AD116" s="959"/>
      <c r="AE116" s="960"/>
      <c r="AF116" s="961" t="s">
        <v>370</v>
      </c>
      <c r="AG116" s="959"/>
      <c r="AH116" s="959"/>
      <c r="AI116" s="959"/>
      <c r="AJ116" s="960"/>
      <c r="AK116" s="961" t="s">
        <v>370</v>
      </c>
      <c r="AL116" s="959"/>
      <c r="AM116" s="959"/>
      <c r="AN116" s="959"/>
      <c r="AO116" s="960"/>
      <c r="AP116" s="962" t="s">
        <v>370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370</v>
      </c>
      <c r="BR116" s="920"/>
      <c r="BS116" s="920"/>
      <c r="BT116" s="920"/>
      <c r="BU116" s="920"/>
      <c r="BV116" s="920" t="s">
        <v>370</v>
      </c>
      <c r="BW116" s="920"/>
      <c r="BX116" s="920"/>
      <c r="BY116" s="920"/>
      <c r="BZ116" s="920"/>
      <c r="CA116" s="920" t="s">
        <v>370</v>
      </c>
      <c r="CB116" s="920"/>
      <c r="CC116" s="920"/>
      <c r="CD116" s="920"/>
      <c r="CE116" s="920"/>
      <c r="CF116" s="914" t="s">
        <v>370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370</v>
      </c>
      <c r="DH116" s="959"/>
      <c r="DI116" s="959"/>
      <c r="DJ116" s="959"/>
      <c r="DK116" s="960"/>
      <c r="DL116" s="961" t="s">
        <v>370</v>
      </c>
      <c r="DM116" s="959"/>
      <c r="DN116" s="959"/>
      <c r="DO116" s="959"/>
      <c r="DP116" s="960"/>
      <c r="DQ116" s="961" t="s">
        <v>370</v>
      </c>
      <c r="DR116" s="959"/>
      <c r="DS116" s="959"/>
      <c r="DT116" s="959"/>
      <c r="DU116" s="960"/>
      <c r="DV116" s="962" t="s">
        <v>370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562019</v>
      </c>
      <c r="AB117" s="966"/>
      <c r="AC117" s="966"/>
      <c r="AD117" s="966"/>
      <c r="AE117" s="967"/>
      <c r="AF117" s="965">
        <v>552491</v>
      </c>
      <c r="AG117" s="966"/>
      <c r="AH117" s="966"/>
      <c r="AI117" s="966"/>
      <c r="AJ117" s="967"/>
      <c r="AK117" s="965">
        <v>497686</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370</v>
      </c>
      <c r="BR117" s="986"/>
      <c r="BS117" s="986"/>
      <c r="BT117" s="986"/>
      <c r="BU117" s="986"/>
      <c r="BV117" s="986" t="s">
        <v>370</v>
      </c>
      <c r="BW117" s="986"/>
      <c r="BX117" s="986"/>
      <c r="BY117" s="986"/>
      <c r="BZ117" s="986"/>
      <c r="CA117" s="986" t="s">
        <v>370</v>
      </c>
      <c r="CB117" s="986"/>
      <c r="CC117" s="986"/>
      <c r="CD117" s="986"/>
      <c r="CE117" s="986"/>
      <c r="CF117" s="914" t="s">
        <v>370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370</v>
      </c>
      <c r="DH117" s="959"/>
      <c r="DI117" s="959"/>
      <c r="DJ117" s="959"/>
      <c r="DK117" s="960"/>
      <c r="DL117" s="961" t="s">
        <v>370</v>
      </c>
      <c r="DM117" s="959"/>
      <c r="DN117" s="959"/>
      <c r="DO117" s="959"/>
      <c r="DP117" s="960"/>
      <c r="DQ117" s="961" t="s">
        <v>370</v>
      </c>
      <c r="DR117" s="959"/>
      <c r="DS117" s="959"/>
      <c r="DT117" s="959"/>
      <c r="DU117" s="960"/>
      <c r="DV117" s="962" t="s">
        <v>370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4458052</v>
      </c>
      <c r="BR118" s="986"/>
      <c r="BS118" s="986"/>
      <c r="BT118" s="986"/>
      <c r="BU118" s="986"/>
      <c r="BV118" s="986">
        <v>4493312</v>
      </c>
      <c r="BW118" s="986"/>
      <c r="BX118" s="986"/>
      <c r="BY118" s="986"/>
      <c r="BZ118" s="986"/>
      <c r="CA118" s="986">
        <v>4215574</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370</v>
      </c>
      <c r="DH118" s="959"/>
      <c r="DI118" s="959"/>
      <c r="DJ118" s="959"/>
      <c r="DK118" s="960"/>
      <c r="DL118" s="961" t="s">
        <v>370</v>
      </c>
      <c r="DM118" s="959"/>
      <c r="DN118" s="959"/>
      <c r="DO118" s="959"/>
      <c r="DP118" s="960"/>
      <c r="DQ118" s="961" t="s">
        <v>370</v>
      </c>
      <c r="DR118" s="959"/>
      <c r="DS118" s="959"/>
      <c r="DT118" s="959"/>
      <c r="DU118" s="960"/>
      <c r="DV118" s="962" t="s">
        <v>370</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370</v>
      </c>
      <c r="AB119" s="890"/>
      <c r="AC119" s="890"/>
      <c r="AD119" s="890"/>
      <c r="AE119" s="891"/>
      <c r="AF119" s="892" t="s">
        <v>370</v>
      </c>
      <c r="AG119" s="890"/>
      <c r="AH119" s="890"/>
      <c r="AI119" s="890"/>
      <c r="AJ119" s="891"/>
      <c r="AK119" s="892" t="s">
        <v>370</v>
      </c>
      <c r="AL119" s="890"/>
      <c r="AM119" s="890"/>
      <c r="AN119" s="890"/>
      <c r="AO119" s="891"/>
      <c r="AP119" s="893" t="s">
        <v>370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732598</v>
      </c>
      <c r="BR119" s="927"/>
      <c r="BS119" s="927"/>
      <c r="BT119" s="927"/>
      <c r="BU119" s="927"/>
      <c r="BV119" s="927">
        <v>788952</v>
      </c>
      <c r="BW119" s="927"/>
      <c r="BX119" s="927"/>
      <c r="BY119" s="927"/>
      <c r="BZ119" s="927"/>
      <c r="CA119" s="927">
        <v>800215</v>
      </c>
      <c r="CB119" s="927"/>
      <c r="CC119" s="927"/>
      <c r="CD119" s="927"/>
      <c r="CE119" s="927"/>
      <c r="CF119" s="941">
        <v>62.7</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370</v>
      </c>
      <c r="DH119" s="998"/>
      <c r="DI119" s="998"/>
      <c r="DJ119" s="998"/>
      <c r="DK119" s="999"/>
      <c r="DL119" s="1000" t="s">
        <v>370</v>
      </c>
      <c r="DM119" s="998"/>
      <c r="DN119" s="998"/>
      <c r="DO119" s="998"/>
      <c r="DP119" s="999"/>
      <c r="DQ119" s="1000" t="s">
        <v>370</v>
      </c>
      <c r="DR119" s="998"/>
      <c r="DS119" s="998"/>
      <c r="DT119" s="998"/>
      <c r="DU119" s="999"/>
      <c r="DV119" s="1001" t="s">
        <v>370</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370</v>
      </c>
      <c r="AB120" s="959"/>
      <c r="AC120" s="959"/>
      <c r="AD120" s="959"/>
      <c r="AE120" s="960"/>
      <c r="AF120" s="961" t="s">
        <v>370</v>
      </c>
      <c r="AG120" s="959"/>
      <c r="AH120" s="959"/>
      <c r="AI120" s="959"/>
      <c r="AJ120" s="960"/>
      <c r="AK120" s="961" t="s">
        <v>370</v>
      </c>
      <c r="AL120" s="959"/>
      <c r="AM120" s="959"/>
      <c r="AN120" s="959"/>
      <c r="AO120" s="960"/>
      <c r="AP120" s="962" t="s">
        <v>370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370</v>
      </c>
      <c r="BR120" s="920"/>
      <c r="BS120" s="920"/>
      <c r="BT120" s="920"/>
      <c r="BU120" s="920"/>
      <c r="BV120" s="920" t="s">
        <v>370</v>
      </c>
      <c r="BW120" s="920"/>
      <c r="BX120" s="920"/>
      <c r="BY120" s="920"/>
      <c r="BZ120" s="920"/>
      <c r="CA120" s="920" t="s">
        <v>370</v>
      </c>
      <c r="CB120" s="920"/>
      <c r="CC120" s="920"/>
      <c r="CD120" s="920"/>
      <c r="CE120" s="920"/>
      <c r="CF120" s="914" t="s">
        <v>370</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1401522</v>
      </c>
      <c r="DH120" s="927"/>
      <c r="DI120" s="927"/>
      <c r="DJ120" s="927"/>
      <c r="DK120" s="927"/>
      <c r="DL120" s="927">
        <v>1418730</v>
      </c>
      <c r="DM120" s="927"/>
      <c r="DN120" s="927"/>
      <c r="DO120" s="927"/>
      <c r="DP120" s="927"/>
      <c r="DQ120" s="927">
        <v>1409805</v>
      </c>
      <c r="DR120" s="927"/>
      <c r="DS120" s="927"/>
      <c r="DT120" s="927"/>
      <c r="DU120" s="927"/>
      <c r="DV120" s="928">
        <v>110.5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370</v>
      </c>
      <c r="AB121" s="959"/>
      <c r="AC121" s="959"/>
      <c r="AD121" s="959"/>
      <c r="AE121" s="960"/>
      <c r="AF121" s="961" t="s">
        <v>370</v>
      </c>
      <c r="AG121" s="959"/>
      <c r="AH121" s="959"/>
      <c r="AI121" s="959"/>
      <c r="AJ121" s="960"/>
      <c r="AK121" s="961" t="s">
        <v>370</v>
      </c>
      <c r="AL121" s="959"/>
      <c r="AM121" s="959"/>
      <c r="AN121" s="959"/>
      <c r="AO121" s="960"/>
      <c r="AP121" s="962" t="s">
        <v>370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2567265</v>
      </c>
      <c r="BR121" s="986"/>
      <c r="BS121" s="986"/>
      <c r="BT121" s="986"/>
      <c r="BU121" s="986"/>
      <c r="BV121" s="986">
        <v>2893852</v>
      </c>
      <c r="BW121" s="986"/>
      <c r="BX121" s="986"/>
      <c r="BY121" s="986"/>
      <c r="BZ121" s="986"/>
      <c r="CA121" s="986">
        <v>2755600</v>
      </c>
      <c r="CB121" s="986"/>
      <c r="CC121" s="986"/>
      <c r="CD121" s="986"/>
      <c r="CE121" s="986"/>
      <c r="CF121" s="1024">
        <v>216</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370</v>
      </c>
      <c r="AB122" s="959"/>
      <c r="AC122" s="959"/>
      <c r="AD122" s="959"/>
      <c r="AE122" s="960"/>
      <c r="AF122" s="961" t="s">
        <v>370</v>
      </c>
      <c r="AG122" s="959"/>
      <c r="AH122" s="959"/>
      <c r="AI122" s="959"/>
      <c r="AJ122" s="960"/>
      <c r="AK122" s="961" t="s">
        <v>370</v>
      </c>
      <c r="AL122" s="959"/>
      <c r="AM122" s="959"/>
      <c r="AN122" s="959"/>
      <c r="AO122" s="960"/>
      <c r="AP122" s="962" t="s">
        <v>370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3299863</v>
      </c>
      <c r="BR122" s="1035"/>
      <c r="BS122" s="1035"/>
      <c r="BT122" s="1035"/>
      <c r="BU122" s="1035"/>
      <c r="BV122" s="1035">
        <v>3682804</v>
      </c>
      <c r="BW122" s="1035"/>
      <c r="BX122" s="1035"/>
      <c r="BY122" s="1035"/>
      <c r="BZ122" s="1035"/>
      <c r="CA122" s="1035">
        <v>3555815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370</v>
      </c>
      <c r="AB123" s="959"/>
      <c r="AC123" s="959"/>
      <c r="AD123" s="959"/>
      <c r="AE123" s="960"/>
      <c r="AF123" s="961" t="s">
        <v>370</v>
      </c>
      <c r="AG123" s="959"/>
      <c r="AH123" s="959"/>
      <c r="AI123" s="959"/>
      <c r="AJ123" s="960"/>
      <c r="AK123" s="961" t="s">
        <v>370</v>
      </c>
      <c r="AL123" s="959"/>
      <c r="AM123" s="959"/>
      <c r="AN123" s="959"/>
      <c r="AO123" s="960"/>
      <c r="AP123" s="962" t="s">
        <v>370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87.7</v>
      </c>
      <c r="BR123" s="1027"/>
      <c r="BS123" s="1027"/>
      <c r="BT123" s="1027"/>
      <c r="BU123" s="1027"/>
      <c r="BV123" s="1027">
        <v>62.3</v>
      </c>
      <c r="BW123" s="1027"/>
      <c r="BX123" s="1027"/>
      <c r="BY123" s="1027"/>
      <c r="BZ123" s="1027"/>
      <c r="CA123" s="1027">
        <v>51.7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370</v>
      </c>
      <c r="AB124" s="959"/>
      <c r="AC124" s="959"/>
      <c r="AD124" s="959"/>
      <c r="AE124" s="960"/>
      <c r="AF124" s="961" t="s">
        <v>370</v>
      </c>
      <c r="AG124" s="959"/>
      <c r="AH124" s="959"/>
      <c r="AI124" s="959"/>
      <c r="AJ124" s="960"/>
      <c r="AK124" s="961" t="s">
        <v>370</v>
      </c>
      <c r="AL124" s="959"/>
      <c r="AM124" s="959"/>
      <c r="AN124" s="959"/>
      <c r="AO124" s="960"/>
      <c r="AP124" s="962" t="s">
        <v>370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370</v>
      </c>
      <c r="DH124" s="998"/>
      <c r="DI124" s="998"/>
      <c r="DJ124" s="998"/>
      <c r="DK124" s="999"/>
      <c r="DL124" s="1000" t="s">
        <v>370</v>
      </c>
      <c r="DM124" s="998"/>
      <c r="DN124" s="998"/>
      <c r="DO124" s="998"/>
      <c r="DP124" s="999"/>
      <c r="DQ124" s="1000" t="s">
        <v>370</v>
      </c>
      <c r="DR124" s="998"/>
      <c r="DS124" s="998"/>
      <c r="DT124" s="998"/>
      <c r="DU124" s="999"/>
      <c r="DV124" s="1001" t="s">
        <v>370</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370</v>
      </c>
      <c r="AB125" s="959"/>
      <c r="AC125" s="959"/>
      <c r="AD125" s="959"/>
      <c r="AE125" s="960"/>
      <c r="AF125" s="961" t="s">
        <v>370</v>
      </c>
      <c r="AG125" s="959"/>
      <c r="AH125" s="959"/>
      <c r="AI125" s="959"/>
      <c r="AJ125" s="960"/>
      <c r="AK125" s="961" t="s">
        <v>370</v>
      </c>
      <c r="AL125" s="959"/>
      <c r="AM125" s="959"/>
      <c r="AN125" s="959"/>
      <c r="AO125" s="960"/>
      <c r="AP125" s="962" t="s">
        <v>370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370</v>
      </c>
      <c r="DH125" s="927"/>
      <c r="DI125" s="927"/>
      <c r="DJ125" s="927"/>
      <c r="DK125" s="927"/>
      <c r="DL125" s="927" t="s">
        <v>370</v>
      </c>
      <c r="DM125" s="927"/>
      <c r="DN125" s="927"/>
      <c r="DO125" s="927"/>
      <c r="DP125" s="927"/>
      <c r="DQ125" s="927" t="s">
        <v>370</v>
      </c>
      <c r="DR125" s="927"/>
      <c r="DS125" s="927"/>
      <c r="DT125" s="927"/>
      <c r="DU125" s="927"/>
      <c r="DV125" s="928" t="s">
        <v>370</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370</v>
      </c>
      <c r="AB126" s="959"/>
      <c r="AC126" s="959"/>
      <c r="AD126" s="959"/>
      <c r="AE126" s="960"/>
      <c r="AF126" s="961" t="s">
        <v>370</v>
      </c>
      <c r="AG126" s="959"/>
      <c r="AH126" s="959"/>
      <c r="AI126" s="959"/>
      <c r="AJ126" s="960"/>
      <c r="AK126" s="961" t="s">
        <v>370</v>
      </c>
      <c r="AL126" s="959"/>
      <c r="AM126" s="959"/>
      <c r="AN126" s="959"/>
      <c r="AO126" s="960"/>
      <c r="AP126" s="962" t="s">
        <v>370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370</v>
      </c>
      <c r="DH126" s="920"/>
      <c r="DI126" s="920"/>
      <c r="DJ126" s="920"/>
      <c r="DK126" s="920"/>
      <c r="DL126" s="920" t="s">
        <v>370</v>
      </c>
      <c r="DM126" s="920"/>
      <c r="DN126" s="920"/>
      <c r="DO126" s="920"/>
      <c r="DP126" s="920"/>
      <c r="DQ126" s="920" t="s">
        <v>370</v>
      </c>
      <c r="DR126" s="920"/>
      <c r="DS126" s="920"/>
      <c r="DT126" s="920"/>
      <c r="DU126" s="920"/>
      <c r="DV126" s="921" t="s">
        <v>370</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370</v>
      </c>
      <c r="AB127" s="959"/>
      <c r="AC127" s="959"/>
      <c r="AD127" s="959"/>
      <c r="AE127" s="960"/>
      <c r="AF127" s="961" t="s">
        <v>370</v>
      </c>
      <c r="AG127" s="959"/>
      <c r="AH127" s="959"/>
      <c r="AI127" s="959"/>
      <c r="AJ127" s="960"/>
      <c r="AK127" s="961" t="s">
        <v>370</v>
      </c>
      <c r="AL127" s="959"/>
      <c r="AM127" s="959"/>
      <c r="AN127" s="959"/>
      <c r="AO127" s="960"/>
      <c r="AP127" s="962" t="s">
        <v>370</v>
      </c>
      <c r="AQ127" s="963"/>
      <c r="AR127" s="963"/>
      <c r="AS127" s="963"/>
      <c r="AT127" s="964"/>
      <c r="AU127" s="233"/>
      <c r="AV127" s="233"/>
      <c r="AW127" s="233"/>
      <c r="AX127" s="886" t="s">
        <v>450</v>
      </c>
      <c r="AY127" s="887"/>
      <c r="AZ127" s="887"/>
      <c r="BA127" s="887"/>
      <c r="BB127" s="887"/>
      <c r="BC127" s="887"/>
      <c r="BD127" s="887"/>
      <c r="BE127" s="888"/>
      <c r="BF127" s="1041" t="s">
        <v>370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370</v>
      </c>
      <c r="DH127" s="1048"/>
      <c r="DI127" s="1048"/>
      <c r="DJ127" s="1048"/>
      <c r="DK127" s="1048"/>
      <c r="DL127" s="1048" t="s">
        <v>370</v>
      </c>
      <c r="DM127" s="1048"/>
      <c r="DN127" s="1048"/>
      <c r="DO127" s="1048"/>
      <c r="DP127" s="1048"/>
      <c r="DQ127" s="1048" t="s">
        <v>370</v>
      </c>
      <c r="DR127" s="1048"/>
      <c r="DS127" s="1048"/>
      <c r="DT127" s="1048"/>
      <c r="DU127" s="1048"/>
      <c r="DV127" s="1049" t="s">
        <v>370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370</v>
      </c>
      <c r="AB128" s="1090"/>
      <c r="AC128" s="1090"/>
      <c r="AD128" s="1090"/>
      <c r="AE128" s="1091"/>
      <c r="AF128" s="1092" t="s">
        <v>370</v>
      </c>
      <c r="AG128" s="1090"/>
      <c r="AH128" s="1090"/>
      <c r="AI128" s="1090"/>
      <c r="AJ128" s="1091"/>
      <c r="AK128" s="1092" t="s">
        <v>370</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370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1722217</v>
      </c>
      <c r="AB129" s="959"/>
      <c r="AC129" s="959"/>
      <c r="AD129" s="959"/>
      <c r="AE129" s="960"/>
      <c r="AF129" s="961">
        <v>1702847</v>
      </c>
      <c r="AG129" s="959"/>
      <c r="AH129" s="959"/>
      <c r="AI129" s="959"/>
      <c r="AJ129" s="960"/>
      <c r="AK129" s="961">
        <v>1659497</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10.8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402028</v>
      </c>
      <c r="AB130" s="959"/>
      <c r="AC130" s="959"/>
      <c r="AD130" s="959"/>
      <c r="AE130" s="960"/>
      <c r="AF130" s="961">
        <v>402510</v>
      </c>
      <c r="AG130" s="959"/>
      <c r="AH130" s="959"/>
      <c r="AI130" s="959"/>
      <c r="AJ130" s="960"/>
      <c r="AK130" s="961">
        <v>384001</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51.7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1320189</v>
      </c>
      <c r="AB131" s="998"/>
      <c r="AC131" s="998"/>
      <c r="AD131" s="998"/>
      <c r="AE131" s="999"/>
      <c r="AF131" s="1000">
        <v>1300337</v>
      </c>
      <c r="AG131" s="998"/>
      <c r="AH131" s="998"/>
      <c r="AI131" s="998"/>
      <c r="AJ131" s="999"/>
      <c r="AK131" s="1000">
        <v>1275496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12.118795110000001</v>
      </c>
      <c r="AB132" s="1104"/>
      <c r="AC132" s="1104"/>
      <c r="AD132" s="1104"/>
      <c r="AE132" s="1105"/>
      <c r="AF132" s="1106">
        <v>11.534010029999999</v>
      </c>
      <c r="AG132" s="1104"/>
      <c r="AH132" s="1104"/>
      <c r="AI132" s="1104"/>
      <c r="AJ132" s="1105"/>
      <c r="AK132" s="1106">
        <v>8.9130032549999996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14.8</v>
      </c>
      <c r="AB133" s="1111"/>
      <c r="AC133" s="1111"/>
      <c r="AD133" s="1111"/>
      <c r="AE133" s="1112"/>
      <c r="AF133" s="1110">
        <v>12.9</v>
      </c>
      <c r="AG133" s="1111"/>
      <c r="AH133" s="1111"/>
      <c r="AI133" s="1111"/>
      <c r="AJ133" s="1112"/>
      <c r="AK133" s="1110">
        <v>10.8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 zoomScaleNormal="85" zoomScaleSheetLayoutView="55" workbookViewId="0">
      <selection activeCell="N72" sqref="N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398530</v>
      </c>
      <c r="L9" s="264">
        <v>134593</v>
      </c>
      <c r="M9" s="265">
        <v>198661</v>
      </c>
      <c r="N9" s="266">
        <v>-32.200000000000003</v>
      </c>
    </row>
    <row r="10" spans="1:16">
      <c r="A10" s="248"/>
      <c r="B10" s="244"/>
      <c r="C10" s="244"/>
      <c r="D10" s="244"/>
      <c r="E10" s="244"/>
      <c r="F10" s="244"/>
      <c r="G10" s="1119" t="s">
        <v>472</v>
      </c>
      <c r="H10" s="1120"/>
      <c r="I10" s="1120"/>
      <c r="J10" s="1121"/>
      <c r="K10" s="267">
        <v>38775</v>
      </c>
      <c r="L10" s="268">
        <v>13095</v>
      </c>
      <c r="M10" s="269">
        <v>22571</v>
      </c>
      <c r="N10" s="270">
        <v>-42</v>
      </c>
    </row>
    <row r="11" spans="1:16" ht="13.5" customHeight="1">
      <c r="A11" s="248"/>
      <c r="B11" s="244"/>
      <c r="C11" s="244"/>
      <c r="D11" s="244"/>
      <c r="E11" s="244"/>
      <c r="F11" s="244"/>
      <c r="G11" s="1119" t="s">
        <v>473</v>
      </c>
      <c r="H11" s="1120"/>
      <c r="I11" s="1120"/>
      <c r="J11" s="1121"/>
      <c r="K11" s="267">
        <v>108938</v>
      </c>
      <c r="L11" s="268">
        <v>36791</v>
      </c>
      <c r="M11" s="269">
        <v>24639</v>
      </c>
      <c r="N11" s="270">
        <v>49.3</v>
      </c>
    </row>
    <row r="12" spans="1:16" ht="13.5" customHeight="1">
      <c r="A12" s="248"/>
      <c r="B12" s="244"/>
      <c r="C12" s="244"/>
      <c r="D12" s="244"/>
      <c r="E12" s="244"/>
      <c r="F12" s="244"/>
      <c r="G12" s="1119" t="s">
        <v>474</v>
      </c>
      <c r="H12" s="1120"/>
      <c r="I12" s="1120"/>
      <c r="J12" s="1121"/>
      <c r="K12" s="267" t="s">
        <v>475</v>
      </c>
      <c r="L12" s="268" t="s">
        <v>475</v>
      </c>
      <c r="M12" s="269">
        <v>3341</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41050</v>
      </c>
      <c r="L14" s="268">
        <v>13864</v>
      </c>
      <c r="M14" s="269">
        <v>9231</v>
      </c>
      <c r="N14" s="270">
        <v>50.2</v>
      </c>
    </row>
    <row r="15" spans="1:16" ht="13.5" customHeight="1">
      <c r="A15" s="248"/>
      <c r="B15" s="244"/>
      <c r="C15" s="244"/>
      <c r="D15" s="244"/>
      <c r="E15" s="244"/>
      <c r="F15" s="244"/>
      <c r="G15" s="1119" t="s">
        <v>478</v>
      </c>
      <c r="H15" s="1120"/>
      <c r="I15" s="1120"/>
      <c r="J15" s="1121"/>
      <c r="K15" s="267">
        <v>3589</v>
      </c>
      <c r="L15" s="268">
        <v>1212</v>
      </c>
      <c r="M15" s="269">
        <v>4542</v>
      </c>
      <c r="N15" s="270">
        <v>-73.3</v>
      </c>
    </row>
    <row r="16" spans="1:16">
      <c r="A16" s="248"/>
      <c r="B16" s="244"/>
      <c r="C16" s="244"/>
      <c r="D16" s="244"/>
      <c r="E16" s="244"/>
      <c r="F16" s="244"/>
      <c r="G16" s="1122" t="s">
        <v>479</v>
      </c>
      <c r="H16" s="1123"/>
      <c r="I16" s="1123"/>
      <c r="J16" s="1124"/>
      <c r="K16" s="268">
        <v>-32679</v>
      </c>
      <c r="L16" s="268">
        <v>-11036</v>
      </c>
      <c r="M16" s="269">
        <v>-20623</v>
      </c>
      <c r="N16" s="270">
        <v>-46.5</v>
      </c>
    </row>
    <row r="17" spans="1:16">
      <c r="A17" s="248"/>
      <c r="B17" s="244"/>
      <c r="C17" s="244"/>
      <c r="D17" s="244"/>
      <c r="E17" s="244"/>
      <c r="F17" s="244"/>
      <c r="G17" s="1122" t="s">
        <v>170</v>
      </c>
      <c r="H17" s="1123"/>
      <c r="I17" s="1123"/>
      <c r="J17" s="1124"/>
      <c r="K17" s="268">
        <v>558203</v>
      </c>
      <c r="L17" s="268">
        <v>188518</v>
      </c>
      <c r="M17" s="269">
        <v>242361</v>
      </c>
      <c r="N17" s="270">
        <v>-22.2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15.87</v>
      </c>
      <c r="L21" s="281">
        <v>22.07</v>
      </c>
      <c r="M21" s="282">
        <v>-6.2</v>
      </c>
      <c r="N21" s="249"/>
      <c r="O21" s="283"/>
      <c r="P21" s="279"/>
    </row>
    <row r="22" spans="1:16" s="284" customFormat="1">
      <c r="A22" s="279"/>
      <c r="B22" s="249"/>
      <c r="C22" s="249"/>
      <c r="D22" s="249"/>
      <c r="E22" s="249"/>
      <c r="F22" s="249"/>
      <c r="G22" s="1114" t="s">
        <v>485</v>
      </c>
      <c r="H22" s="1115"/>
      <c r="I22" s="1115"/>
      <c r="J22" s="1116"/>
      <c r="K22" s="285">
        <v>95.1</v>
      </c>
      <c r="L22" s="286">
        <v>93.5</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312626</v>
      </c>
      <c r="L32" s="294">
        <v>105581</v>
      </c>
      <c r="M32" s="295">
        <v>131612</v>
      </c>
      <c r="N32" s="296">
        <v>-19.8</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41</v>
      </c>
      <c r="N34" s="296" t="s">
        <v>475</v>
      </c>
    </row>
    <row r="35" spans="1:16" ht="27" customHeight="1">
      <c r="A35" s="248"/>
      <c r="B35" s="244"/>
      <c r="C35" s="244"/>
      <c r="D35" s="244"/>
      <c r="E35" s="244"/>
      <c r="F35" s="244"/>
      <c r="G35" s="1130" t="s">
        <v>491</v>
      </c>
      <c r="H35" s="1131"/>
      <c r="I35" s="1131"/>
      <c r="J35" s="1132"/>
      <c r="K35" s="294">
        <v>149134</v>
      </c>
      <c r="L35" s="294">
        <v>50366</v>
      </c>
      <c r="M35" s="295">
        <v>31555</v>
      </c>
      <c r="N35" s="296">
        <v>59.6</v>
      </c>
    </row>
    <row r="36" spans="1:16" ht="27" customHeight="1">
      <c r="A36" s="248"/>
      <c r="B36" s="244"/>
      <c r="C36" s="244"/>
      <c r="D36" s="244"/>
      <c r="E36" s="244"/>
      <c r="F36" s="244"/>
      <c r="G36" s="1130" t="s">
        <v>492</v>
      </c>
      <c r="H36" s="1131"/>
      <c r="I36" s="1131"/>
      <c r="J36" s="1132"/>
      <c r="K36" s="294">
        <v>35926</v>
      </c>
      <c r="L36" s="294">
        <v>12133</v>
      </c>
      <c r="M36" s="295">
        <v>5720</v>
      </c>
      <c r="N36" s="296">
        <v>112.1</v>
      </c>
    </row>
    <row r="37" spans="1:16" ht="13.5" customHeight="1">
      <c r="A37" s="248"/>
      <c r="B37" s="244"/>
      <c r="C37" s="244"/>
      <c r="D37" s="244"/>
      <c r="E37" s="244"/>
      <c r="F37" s="244"/>
      <c r="G37" s="1130" t="s">
        <v>493</v>
      </c>
      <c r="H37" s="1131"/>
      <c r="I37" s="1131"/>
      <c r="J37" s="1132"/>
      <c r="K37" s="294" t="s">
        <v>475</v>
      </c>
      <c r="L37" s="294" t="s">
        <v>475</v>
      </c>
      <c r="M37" s="295">
        <v>1648</v>
      </c>
      <c r="N37" s="296" t="s">
        <v>475</v>
      </c>
    </row>
    <row r="38" spans="1:16" ht="27" customHeight="1">
      <c r="A38" s="248"/>
      <c r="B38" s="244"/>
      <c r="C38" s="244"/>
      <c r="D38" s="244"/>
      <c r="E38" s="244"/>
      <c r="F38" s="244"/>
      <c r="G38" s="1133" t="s">
        <v>494</v>
      </c>
      <c r="H38" s="1134"/>
      <c r="I38" s="1134"/>
      <c r="J38" s="1135"/>
      <c r="K38" s="297" t="s">
        <v>475</v>
      </c>
      <c r="L38" s="297" t="s">
        <v>475</v>
      </c>
      <c r="M38" s="298">
        <v>64</v>
      </c>
      <c r="N38" s="299" t="s">
        <v>475</v>
      </c>
      <c r="O38" s="293"/>
    </row>
    <row r="39" spans="1:16">
      <c r="A39" s="248"/>
      <c r="B39" s="244"/>
      <c r="C39" s="244"/>
      <c r="D39" s="244"/>
      <c r="E39" s="244"/>
      <c r="F39" s="244"/>
      <c r="G39" s="1133" t="s">
        <v>495</v>
      </c>
      <c r="H39" s="1134"/>
      <c r="I39" s="1134"/>
      <c r="J39" s="1135"/>
      <c r="K39" s="300" t="s">
        <v>475</v>
      </c>
      <c r="L39" s="300" t="s">
        <v>475</v>
      </c>
      <c r="M39" s="301">
        <v>-9298</v>
      </c>
      <c r="N39" s="302" t="s">
        <v>475</v>
      </c>
      <c r="O39" s="293"/>
    </row>
    <row r="40" spans="1:16" ht="27" customHeight="1">
      <c r="A40" s="248"/>
      <c r="B40" s="244"/>
      <c r="C40" s="244"/>
      <c r="D40" s="244"/>
      <c r="E40" s="244"/>
      <c r="F40" s="244"/>
      <c r="G40" s="1130" t="s">
        <v>496</v>
      </c>
      <c r="H40" s="1131"/>
      <c r="I40" s="1131"/>
      <c r="J40" s="1132"/>
      <c r="K40" s="300">
        <v>-384001</v>
      </c>
      <c r="L40" s="300">
        <v>-129686</v>
      </c>
      <c r="M40" s="301">
        <v>-121787</v>
      </c>
      <c r="N40" s="302">
        <v>6.5</v>
      </c>
      <c r="O40" s="293"/>
    </row>
    <row r="41" spans="1:16">
      <c r="A41" s="248"/>
      <c r="B41" s="244"/>
      <c r="C41" s="244"/>
      <c r="D41" s="244"/>
      <c r="E41" s="244"/>
      <c r="F41" s="244"/>
      <c r="G41" s="1136" t="s">
        <v>281</v>
      </c>
      <c r="H41" s="1137"/>
      <c r="I41" s="1137"/>
      <c r="J41" s="1138"/>
      <c r="K41" s="294">
        <v>113685</v>
      </c>
      <c r="L41" s="300">
        <v>38394</v>
      </c>
      <c r="M41" s="301">
        <v>39554</v>
      </c>
      <c r="N41" s="302">
        <v>-2.9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303195</v>
      </c>
      <c r="J51" s="320">
        <v>95165</v>
      </c>
      <c r="K51" s="321">
        <v>-23.4</v>
      </c>
      <c r="L51" s="322">
        <v>334234</v>
      </c>
      <c r="M51" s="323">
        <v>27.2</v>
      </c>
      <c r="N51" s="324">
        <v>-50.6</v>
      </c>
    </row>
    <row r="52" spans="1:14">
      <c r="A52" s="248"/>
      <c r="B52" s="244"/>
      <c r="C52" s="244"/>
      <c r="D52" s="244"/>
      <c r="E52" s="244"/>
      <c r="F52" s="244"/>
      <c r="G52" s="325"/>
      <c r="H52" s="326" t="s">
        <v>507</v>
      </c>
      <c r="I52" s="327">
        <v>285567</v>
      </c>
      <c r="J52" s="328">
        <v>89632</v>
      </c>
      <c r="K52" s="329">
        <v>-16.399999999999999</v>
      </c>
      <c r="L52" s="330">
        <v>135366</v>
      </c>
      <c r="M52" s="331">
        <v>-8.1999999999999993</v>
      </c>
      <c r="N52" s="332">
        <v>-8.1999999999999993</v>
      </c>
    </row>
    <row r="53" spans="1:14">
      <c r="A53" s="248"/>
      <c r="B53" s="244"/>
      <c r="C53" s="244"/>
      <c r="D53" s="244"/>
      <c r="E53" s="244"/>
      <c r="F53" s="244"/>
      <c r="G53" s="310" t="s">
        <v>508</v>
      </c>
      <c r="H53" s="311"/>
      <c r="I53" s="319">
        <v>229168</v>
      </c>
      <c r="J53" s="320">
        <v>72775</v>
      </c>
      <c r="K53" s="321">
        <v>-23.5</v>
      </c>
      <c r="L53" s="322">
        <v>203567</v>
      </c>
      <c r="M53" s="323">
        <v>-39.1</v>
      </c>
      <c r="N53" s="324">
        <v>15.6</v>
      </c>
    </row>
    <row r="54" spans="1:14">
      <c r="A54" s="248"/>
      <c r="B54" s="244"/>
      <c r="C54" s="244"/>
      <c r="D54" s="244"/>
      <c r="E54" s="244"/>
      <c r="F54" s="244"/>
      <c r="G54" s="325"/>
      <c r="H54" s="326" t="s">
        <v>507</v>
      </c>
      <c r="I54" s="327">
        <v>171841</v>
      </c>
      <c r="J54" s="328">
        <v>54570</v>
      </c>
      <c r="K54" s="329">
        <v>-39.1</v>
      </c>
      <c r="L54" s="330">
        <v>121137</v>
      </c>
      <c r="M54" s="331">
        <v>-10.5</v>
      </c>
      <c r="N54" s="332">
        <v>-28.6</v>
      </c>
    </row>
    <row r="55" spans="1:14">
      <c r="A55" s="248"/>
      <c r="B55" s="244"/>
      <c r="C55" s="244"/>
      <c r="D55" s="244"/>
      <c r="E55" s="244"/>
      <c r="F55" s="244"/>
      <c r="G55" s="310" t="s">
        <v>509</v>
      </c>
      <c r="H55" s="311"/>
      <c r="I55" s="319">
        <v>169289</v>
      </c>
      <c r="J55" s="320">
        <v>54069</v>
      </c>
      <c r="K55" s="321">
        <v>-25.7</v>
      </c>
      <c r="L55" s="322">
        <v>185018</v>
      </c>
      <c r="M55" s="323">
        <v>-9.1</v>
      </c>
      <c r="N55" s="324">
        <v>-16.600000000000001</v>
      </c>
    </row>
    <row r="56" spans="1:14">
      <c r="A56" s="248"/>
      <c r="B56" s="244"/>
      <c r="C56" s="244"/>
      <c r="D56" s="244"/>
      <c r="E56" s="244"/>
      <c r="F56" s="244"/>
      <c r="G56" s="325"/>
      <c r="H56" s="326" t="s">
        <v>507</v>
      </c>
      <c r="I56" s="327">
        <v>65329</v>
      </c>
      <c r="J56" s="328">
        <v>20865</v>
      </c>
      <c r="K56" s="329">
        <v>-61.8</v>
      </c>
      <c r="L56" s="330">
        <v>95064</v>
      </c>
      <c r="M56" s="331">
        <v>-21.5</v>
      </c>
      <c r="N56" s="332">
        <v>-40.299999999999997</v>
      </c>
    </row>
    <row r="57" spans="1:14">
      <c r="A57" s="248"/>
      <c r="B57" s="244"/>
      <c r="C57" s="244"/>
      <c r="D57" s="244"/>
      <c r="E57" s="244"/>
      <c r="F57" s="244"/>
      <c r="G57" s="310" t="s">
        <v>510</v>
      </c>
      <c r="H57" s="311"/>
      <c r="I57" s="319">
        <v>604273</v>
      </c>
      <c r="J57" s="320">
        <v>198317</v>
      </c>
      <c r="K57" s="321">
        <v>266.8</v>
      </c>
      <c r="L57" s="322">
        <v>238802</v>
      </c>
      <c r="M57" s="323">
        <v>29.1</v>
      </c>
      <c r="N57" s="324">
        <v>237.7</v>
      </c>
    </row>
    <row r="58" spans="1:14">
      <c r="A58" s="248"/>
      <c r="B58" s="244"/>
      <c r="C58" s="244"/>
      <c r="D58" s="244"/>
      <c r="E58" s="244"/>
      <c r="F58" s="244"/>
      <c r="G58" s="325"/>
      <c r="H58" s="326" t="s">
        <v>507</v>
      </c>
      <c r="I58" s="327">
        <v>306358</v>
      </c>
      <c r="J58" s="328">
        <v>100544</v>
      </c>
      <c r="K58" s="329">
        <v>381.9</v>
      </c>
      <c r="L58" s="330">
        <v>128562</v>
      </c>
      <c r="M58" s="331">
        <v>35.200000000000003</v>
      </c>
      <c r="N58" s="332">
        <v>346.7</v>
      </c>
    </row>
    <row r="59" spans="1:14">
      <c r="A59" s="248"/>
      <c r="B59" s="244"/>
      <c r="C59" s="244"/>
      <c r="D59" s="244"/>
      <c r="E59" s="244"/>
      <c r="F59" s="244"/>
      <c r="G59" s="310" t="s">
        <v>511</v>
      </c>
      <c r="H59" s="311"/>
      <c r="I59" s="319">
        <v>269726</v>
      </c>
      <c r="J59" s="320">
        <v>91093</v>
      </c>
      <c r="K59" s="321">
        <v>-54.1</v>
      </c>
      <c r="L59" s="322">
        <v>288550</v>
      </c>
      <c r="M59" s="323">
        <v>20.8</v>
      </c>
      <c r="N59" s="324">
        <v>-74.900000000000006</v>
      </c>
    </row>
    <row r="60" spans="1:14">
      <c r="A60" s="248"/>
      <c r="B60" s="244"/>
      <c r="C60" s="244"/>
      <c r="D60" s="244"/>
      <c r="E60" s="244"/>
      <c r="F60" s="244"/>
      <c r="G60" s="325"/>
      <c r="H60" s="326" t="s">
        <v>507</v>
      </c>
      <c r="I60" s="333">
        <v>147632</v>
      </c>
      <c r="J60" s="328">
        <v>49859</v>
      </c>
      <c r="K60" s="329">
        <v>-50.4</v>
      </c>
      <c r="L60" s="330">
        <v>141525</v>
      </c>
      <c r="M60" s="331">
        <v>10.1</v>
      </c>
      <c r="N60" s="332">
        <v>-60.5</v>
      </c>
    </row>
    <row r="61" spans="1:14">
      <c r="A61" s="248"/>
      <c r="B61" s="244"/>
      <c r="C61" s="244"/>
      <c r="D61" s="244"/>
      <c r="E61" s="244"/>
      <c r="F61" s="244"/>
      <c r="G61" s="310" t="s">
        <v>512</v>
      </c>
      <c r="H61" s="334"/>
      <c r="I61" s="335">
        <v>315130</v>
      </c>
      <c r="J61" s="336">
        <v>102284</v>
      </c>
      <c r="K61" s="337">
        <v>28</v>
      </c>
      <c r="L61" s="338">
        <v>250034</v>
      </c>
      <c r="M61" s="339">
        <v>5.8</v>
      </c>
      <c r="N61" s="324">
        <v>22.2</v>
      </c>
    </row>
    <row r="62" spans="1:14">
      <c r="A62" s="248"/>
      <c r="B62" s="244"/>
      <c r="C62" s="244"/>
      <c r="D62" s="244"/>
      <c r="E62" s="244"/>
      <c r="F62" s="244"/>
      <c r="G62" s="325"/>
      <c r="H62" s="326" t="s">
        <v>507</v>
      </c>
      <c r="I62" s="327">
        <v>195345</v>
      </c>
      <c r="J62" s="328">
        <v>63094</v>
      </c>
      <c r="K62" s="329">
        <v>42.8</v>
      </c>
      <c r="L62" s="330">
        <v>124331</v>
      </c>
      <c r="M62" s="331">
        <v>1</v>
      </c>
      <c r="N62" s="332">
        <v>41.8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25.32</v>
      </c>
      <c r="G47" s="12">
        <v>30.2</v>
      </c>
      <c r="H47" s="12">
        <v>30.9</v>
      </c>
      <c r="I47" s="12">
        <v>33.049999999999997</v>
      </c>
      <c r="J47" s="13">
        <v>31.55</v>
      </c>
    </row>
    <row r="48" spans="2:10" ht="57.75" customHeight="1">
      <c r="B48" s="14"/>
      <c r="C48" s="1141" t="s">
        <v>4</v>
      </c>
      <c r="D48" s="1141"/>
      <c r="E48" s="1142"/>
      <c r="F48" s="15">
        <v>6.79</v>
      </c>
      <c r="G48" s="16">
        <v>1.67</v>
      </c>
      <c r="H48" s="16">
        <v>2.96</v>
      </c>
      <c r="I48" s="16">
        <v>3.13</v>
      </c>
      <c r="J48" s="17">
        <v>3.07</v>
      </c>
    </row>
    <row r="49" spans="2:10" ht="57.75" customHeight="1" thickBot="1">
      <c r="B49" s="18"/>
      <c r="C49" s="1143" t="s">
        <v>5</v>
      </c>
      <c r="D49" s="1143"/>
      <c r="E49" s="1144"/>
      <c r="F49" s="19">
        <v>11.09</v>
      </c>
      <c r="G49" s="20">
        <v>6.94</v>
      </c>
      <c r="H49" s="20">
        <v>13</v>
      </c>
      <c r="I49" s="20">
        <v>0.18</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2.58</v>
      </c>
      <c r="G34" s="33">
        <v>2.31</v>
      </c>
      <c r="H34" s="33">
        <v>1.38</v>
      </c>
      <c r="I34" s="33">
        <v>2.38</v>
      </c>
      <c r="J34" s="34">
        <v>3.35</v>
      </c>
      <c r="K34" s="22"/>
      <c r="L34" s="22"/>
      <c r="M34" s="22"/>
      <c r="N34" s="22"/>
      <c r="O34" s="22"/>
      <c r="P34" s="22"/>
    </row>
    <row r="35" spans="1:16" ht="39" customHeight="1">
      <c r="A35" s="22"/>
      <c r="B35" s="35"/>
      <c r="C35" s="1145" t="s">
        <v>521</v>
      </c>
      <c r="D35" s="1146"/>
      <c r="E35" s="1147"/>
      <c r="F35" s="36">
        <v>6.66</v>
      </c>
      <c r="G35" s="37">
        <v>1.66</v>
      </c>
      <c r="H35" s="37">
        <v>2.89</v>
      </c>
      <c r="I35" s="37">
        <v>3.05</v>
      </c>
      <c r="J35" s="38">
        <v>2.88</v>
      </c>
      <c r="K35" s="22"/>
      <c r="L35" s="22"/>
      <c r="M35" s="22"/>
      <c r="N35" s="22"/>
      <c r="O35" s="22"/>
      <c r="P35" s="22"/>
    </row>
    <row r="36" spans="1:16" ht="39" customHeight="1">
      <c r="A36" s="22"/>
      <c r="B36" s="35"/>
      <c r="C36" s="1145" t="s">
        <v>522</v>
      </c>
      <c r="D36" s="1146"/>
      <c r="E36" s="1147"/>
      <c r="F36" s="36">
        <v>0.12</v>
      </c>
      <c r="G36" s="37">
        <v>0</v>
      </c>
      <c r="H36" s="37">
        <v>0.06</v>
      </c>
      <c r="I36" s="37">
        <v>7.0000000000000007E-2</v>
      </c>
      <c r="J36" s="38">
        <v>0.19</v>
      </c>
      <c r="K36" s="22"/>
      <c r="L36" s="22"/>
      <c r="M36" s="22"/>
      <c r="N36" s="22"/>
      <c r="O36" s="22"/>
      <c r="P36" s="22"/>
    </row>
    <row r="37" spans="1:16" ht="39" customHeight="1">
      <c r="A37" s="22"/>
      <c r="B37" s="35"/>
      <c r="C37" s="1145" t="s">
        <v>523</v>
      </c>
      <c r="D37" s="1146"/>
      <c r="E37" s="1147"/>
      <c r="F37" s="36">
        <v>0.04</v>
      </c>
      <c r="G37" s="37">
        <v>0.24</v>
      </c>
      <c r="H37" s="37">
        <v>0.19</v>
      </c>
      <c r="I37" s="37">
        <v>0.06</v>
      </c>
      <c r="J37" s="38">
        <v>0.12</v>
      </c>
      <c r="K37" s="22"/>
      <c r="L37" s="22"/>
      <c r="M37" s="22"/>
      <c r="N37" s="22"/>
      <c r="O37" s="22"/>
      <c r="P37" s="22"/>
    </row>
    <row r="38" spans="1:16" ht="39" customHeight="1">
      <c r="A38" s="22"/>
      <c r="B38" s="35"/>
      <c r="C38" s="1145" t="s">
        <v>524</v>
      </c>
      <c r="D38" s="1146"/>
      <c r="E38" s="1147"/>
      <c r="F38" s="36">
        <v>0</v>
      </c>
      <c r="G38" s="37">
        <v>0.06</v>
      </c>
      <c r="H38" s="37">
        <v>0.05</v>
      </c>
      <c r="I38" s="37">
        <v>0.05</v>
      </c>
      <c r="J38" s="38">
        <v>7.0000000000000007E-2</v>
      </c>
      <c r="K38" s="22"/>
      <c r="L38" s="22"/>
      <c r="M38" s="22"/>
      <c r="N38" s="22"/>
      <c r="O38" s="22"/>
      <c r="P38" s="22"/>
    </row>
    <row r="39" spans="1:16" ht="39" customHeight="1">
      <c r="A39" s="22"/>
      <c r="B39" s="35"/>
      <c r="C39" s="1145" t="s">
        <v>525</v>
      </c>
      <c r="D39" s="1146"/>
      <c r="E39" s="1147"/>
      <c r="F39" s="36">
        <v>0.43</v>
      </c>
      <c r="G39" s="37">
        <v>0.08</v>
      </c>
      <c r="H39" s="37">
        <v>0.11</v>
      </c>
      <c r="I39" s="37">
        <v>0.05</v>
      </c>
      <c r="J39" s="38">
        <v>0.04</v>
      </c>
      <c r="K39" s="22"/>
      <c r="L39" s="22"/>
      <c r="M39" s="22"/>
      <c r="N39" s="22"/>
      <c r="O39" s="22"/>
      <c r="P39" s="22"/>
    </row>
    <row r="40" spans="1:16" ht="39" customHeight="1">
      <c r="A40" s="22"/>
      <c r="B40" s="35"/>
      <c r="C40" s="1145" t="s">
        <v>526</v>
      </c>
      <c r="D40" s="1146"/>
      <c r="E40" s="1147"/>
      <c r="F40" s="36">
        <v>0.03</v>
      </c>
      <c r="G40" s="37">
        <v>0.01</v>
      </c>
      <c r="H40" s="37">
        <v>0.01</v>
      </c>
      <c r="I40" s="37">
        <v>0.04</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528</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473</v>
      </c>
      <c r="L45" s="60">
        <v>420</v>
      </c>
      <c r="M45" s="60">
        <v>356</v>
      </c>
      <c r="N45" s="60">
        <v>342</v>
      </c>
      <c r="O45" s="61">
        <v>313</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84</v>
      </c>
      <c r="L48" s="64">
        <v>93</v>
      </c>
      <c r="M48" s="64">
        <v>130</v>
      </c>
      <c r="N48" s="64">
        <v>145</v>
      </c>
      <c r="O48" s="65">
        <v>149</v>
      </c>
      <c r="P48" s="48"/>
      <c r="Q48" s="48"/>
      <c r="R48" s="48"/>
      <c r="S48" s="48"/>
      <c r="T48" s="48"/>
      <c r="U48" s="48"/>
    </row>
    <row r="49" spans="1:21" ht="30.75" customHeight="1">
      <c r="A49" s="48"/>
      <c r="B49" s="1163"/>
      <c r="C49" s="1164"/>
      <c r="D49" s="62"/>
      <c r="E49" s="1155" t="s">
        <v>16</v>
      </c>
      <c r="F49" s="1155"/>
      <c r="G49" s="1155"/>
      <c r="H49" s="1155"/>
      <c r="I49" s="1155"/>
      <c r="J49" s="1156"/>
      <c r="K49" s="63">
        <v>88</v>
      </c>
      <c r="L49" s="64">
        <v>83</v>
      </c>
      <c r="M49" s="64">
        <v>76</v>
      </c>
      <c r="N49" s="64">
        <v>66</v>
      </c>
      <c r="O49" s="65">
        <v>36</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399</v>
      </c>
      <c r="L52" s="64">
        <v>397</v>
      </c>
      <c r="M52" s="64">
        <v>401</v>
      </c>
      <c r="N52" s="64">
        <v>402</v>
      </c>
      <c r="O52" s="65">
        <v>383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246</v>
      </c>
      <c r="L53" s="69">
        <v>199</v>
      </c>
      <c r="M53" s="69">
        <v>161</v>
      </c>
      <c r="N53" s="69">
        <v>151</v>
      </c>
      <c r="O53" s="70">
        <v>115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1727 阿部 真伸</cp:lastModifiedBy>
  <cp:lastPrinted>2016-04-18T23:52:05Z</cp:lastPrinted>
  <dcterms:created xsi:type="dcterms:W3CDTF">2016-02-15T01:43:18Z</dcterms:created>
  <dcterms:modified xsi:type="dcterms:W3CDTF">2016-04-19T23:37:46Z</dcterms:modified>
  <cp:category/>
</cp:coreProperties>
</file>