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C38" i="9"/>
  <c r="BE37" i="9"/>
  <c r="AM37" i="9"/>
  <c r="BE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s="1"/>
  <c r="U36" i="9" s="1"/>
  <c r="U37" i="9" s="1"/>
  <c r="U38" i="9" s="1"/>
  <c r="AM34" i="9" l="1"/>
  <c r="BE34" i="9" s="1"/>
  <c r="BE35" i="9" s="1"/>
  <c r="BW34" i="9"/>
  <c r="BW35" i="9" s="1"/>
  <c r="BW36" i="9" s="1"/>
  <c r="BW37" i="9" s="1"/>
  <c r="BW38" i="9" s="1"/>
  <c r="BW39" i="9" s="1"/>
  <c r="BW40" i="9" s="1"/>
  <c r="BW41" i="9" s="1"/>
  <c r="BW42" i="9" s="1"/>
  <c r="BW43" i="9" s="1"/>
  <c r="CO34" i="9" s="1"/>
  <c r="CO35" i="9" s="1"/>
  <c r="CO36" i="9" s="1"/>
  <c r="CO37" i="9" s="1"/>
  <c r="CO38" i="9" s="1"/>
  <c r="CO39" i="9" s="1"/>
  <c r="CO40" i="9" s="1"/>
  <c r="CO41" i="9" s="1"/>
  <c r="CO42" i="9" s="1"/>
</calcChain>
</file>

<file path=xl/sharedStrings.xml><?xml version="1.0" encoding="utf-8"?>
<sst xmlns="http://schemas.openxmlformats.org/spreadsheetml/2006/main" count="1278" uniqueCount="587">
  <si>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</si>
  <si>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</si>
  <si>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</si>
  <si>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</si>
  <si>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</si>
  <si>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</si>
  <si>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</si>
  <si>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</si>
  <si>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</si>
  <si>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</si>
  <si>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</si>
  <si>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</si>
  <si>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</si>
  <si>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</si>
  <si>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</si>
  <si>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</si>
  <si>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</si>
  <si>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</si>
  <si>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</si>
  <si>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</si>
  <si>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</si>
  <si>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</si>
  <si>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</si>
  <si>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</si>
  <si>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</si>
  <si>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</si>
  <si>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</si>
  <si>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</si>
  <si>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</si>
  <si>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</si>
  <si>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</si>
  <si>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</si>
  <si>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</si>
  <si>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</si>
  <si>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</si>
  <si>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</si>
  <si>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</si>
  <si>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</si>
  <si>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</si>
  <si>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</si>
  <si>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</si>
  <si>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</si>
  <si>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</si>
  <si>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</si>
  <si>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</si>
  <si>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</si>
  <si>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</si>
  <si>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</si>
  <si>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</si>
  <si>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</si>
  <si>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</si>
  <si>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</si>
  <si>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</si>
  <si>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</si>
  <si>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</si>
  <si>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</si>
  <si>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</si>
  <si>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</si>
  <si>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</si>
  <si>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</si>
  <si>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</si>
  <si>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</si>
  <si>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</si>
  <si>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</si>
  <si>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</si>
  <si>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</si>
  <si>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</si>
  <si>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</si>
  <si>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</si>
  <si>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</si>
  <si>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</si>
  <si>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</si>
  <si>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</si>
  <si>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</si>
  <si>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</si>
  <si>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</si>
  <si>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</si>
  <si>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</si>
  <si>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</si>
  <si>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</si>
  <si>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</si>
  <si>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</si>
  <si>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京丹波町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</si>
  <si>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</si>
  <si>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</si>
  <si>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</si>
  <si>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</si>
  <si>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</si>
  <si>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</si>
  <si>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</si>
  <si>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</si>
  <si>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</si>
  <si>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</si>
  <si>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</si>
  <si>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</si>
  <si>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</si>
  <si>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</si>
  <si>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</si>
  <si>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</si>
  <si>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</si>
  <si>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</si>
  <si>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</si>
  <si>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</si>
  <si>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</si>
  <si>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</si>
  <si>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</si>
  <si>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</si>
  <si>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</si>
  <si>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</si>
  <si>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</si>
  <si>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</si>
  <si>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</si>
  <si>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</si>
  <si>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</si>
  <si>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</si>
  <si>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</si>
  <si>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</si>
  <si>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</si>
  <si>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</si>
  <si>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</si>
  <si>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</si>
  <si>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</si>
  <si>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</si>
  <si>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</si>
  <si>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</si>
  <si>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</si>
  <si>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</si>
  <si>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</si>
  <si>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</si>
  <si>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</si>
  <si>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</si>
  <si>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</si>
  <si>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</si>
  <si>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</si>
  <si>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</si>
  <si>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</si>
  <si>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</si>
  <si>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</si>
  <si>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</si>
  <si>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</si>
  <si>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</si>
  <si>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</si>
  <si>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</si>
  <si>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</si>
  <si>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</si>
  <si>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</si>
  <si>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</si>
  <si>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</si>
  <si>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</si>
  <si>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</si>
  <si>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</si>
  <si>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</si>
  <si>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</si>
  <si>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</si>
  <si>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</si>
  <si>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</si>
  <si>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</si>
  <si>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</si>
  <si>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</si>
  <si>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</si>
  <si>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</si>
  <si>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</si>
  <si>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</si>
  <si>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</si>
  <si>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</si>
  <si>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</si>
  <si>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</si>
  <si>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</si>
  <si>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</si>
  <si>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</si>
  <si>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</si>
  <si>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</si>
  <si>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</si>
  <si>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</si>
  <si>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</si>
  <si>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</si>
  <si>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</si>
  <si>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</si>
  <si>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</si>
  <si>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</si>
  <si>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</si>
  <si>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</si>
  <si>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</si>
  <si>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</si>
  <si>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</si>
  <si>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</si>
  <si>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</si>
  <si>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</si>
  <si>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</si>
  <si>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</si>
  <si>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</si>
  <si>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</si>
  <si>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</si>
  <si>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</si>
  <si>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</si>
  <si>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</si>
  <si>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</si>
  <si>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</si>
  <si>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京都府京丹波町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</si>
  <si>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</si>
  <si>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</si>
  <si>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</si>
  <si>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</si>
  <si>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</si>
  <si>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</si>
  <si>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</si>
  <si>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</si>
  <si>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</si>
  <si>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</si>
  <si>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</si>
  <si>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</si>
  <si>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</si>
  <si>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</si>
  <si>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</si>
  <si>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</si>
  <si>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</si>
  <si>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</si>
  <si>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</si>
  <si>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</si>
  <si>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</si>
  <si>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</si>
  <si>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</si>
  <si>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</si>
  <si>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</si>
  <si>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</si>
  <si>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</si>
  <si>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</si>
  <si>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</si>
  <si>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</si>
  <si>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</si>
  <si>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</si>
  <si>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</si>
  <si>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</si>
  <si>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</si>
  <si>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</si>
  <si>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</si>
  <si>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</si>
  <si>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</si>
  <si>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</si>
  <si>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</si>
  <si>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</si>
  <si>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</si>
  <si>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</si>
  <si>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</si>
  <si>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</si>
  <si>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</si>
  <si>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</si>
  <si>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</si>
  <si>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</si>
  <si>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</si>
  <si>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</si>
  <si>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</si>
  <si>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</si>
  <si>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</si>
  <si>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</si>
  <si>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</si>
  <si>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</si>
  <si>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</si>
  <si>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</si>
  <si>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</si>
  <si>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</si>
  <si>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</si>
  <si>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</si>
  <si>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</si>
  <si>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</si>
  <si>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</si>
  <si>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</si>
  <si>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</si>
  <si>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</si>
  <si>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</si>
  <si>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</si>
  <si>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</si>
  <si>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</si>
  <si>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</si>
  <si>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</si>
  <si>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</si>
  <si>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</si>
  <si>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</si>
  <si>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</si>
  <si>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</si>
  <si>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</si>
  <si>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</si>
  <si>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</si>
  <si>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</si>
  <si>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</si>
  <si>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</si>
  <si>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</si>
  <si>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</si>
  <si>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</si>
  <si>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</si>
  <si>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</si>
  <si>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</si>
  <si>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</si>
  <si>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</si>
  <si>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</si>
  <si>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</si>
  <si>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</si>
  <si>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</si>
  <si>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</si>
  <si>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</si>
  <si>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</si>
  <si>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</si>
  <si>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</si>
  <si>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</si>
  <si>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</si>
  <si>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</si>
  <si>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</si>
  <si>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</si>
  <si>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</si>
  <si>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</si>
  <si>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</si>
  <si>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</si>
  <si>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</si>
  <si>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</si>
  <si>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</si>
  <si>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</si>
  <si>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</si>
  <si>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</si>
  <si>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</si>
  <si>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</si>
  <si>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</si>
  <si>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</si>
  <si>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</si>
  <si>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</si>
  <si>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</si>
  <si>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</si>
  <si>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</si>
  <si>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</si>
  <si>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</si>
  <si>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</si>
  <si>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</si>
  <si>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</si>
  <si>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</si>
  <si>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</si>
  <si>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</si>
  <si>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</si>
  <si>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</si>
  <si>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</si>
  <si>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</si>
  <si>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</si>
  <si>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</si>
  <si>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</si>
  <si>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</si>
  <si>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</si>
  <si>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</si>
  <si>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</si>
  <si>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</si>
  <si>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京都府京丹波町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</si>
  <si>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</si>
  <si>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</si>
  <si>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</si>
  <si>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</si>
  <si>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</si>
  <si>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</si>
  <si>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</si>
  <si>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</si>
  <si>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</si>
  <si>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</si>
  <si>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</si>
  <si>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</si>
  <si>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</si>
  <si>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</si>
  <si>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</si>
  <si>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</si>
  <si>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</si>
  <si>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</si>
  <si>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</si>
  <si>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</si>
  <si>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</si>
  <si>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</si>
  <si>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育英資金給付事業特別会計</t>
    <phoneticPr fontId="5"/>
  </si>
  <si>
    <t>町営バス運行事業特別会計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</si>
  <si>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</si>
  <si>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</si>
  <si>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</si>
  <si>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</si>
  <si>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</si>
  <si>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</si>
  <si>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</si>
  <si>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</si>
  <si>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</si>
  <si>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</si>
  <si>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</si>
  <si>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</si>
  <si>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</si>
  <si>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</si>
  <si>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</si>
  <si>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介護保険事業特別会計（事業勘定）</t>
    <phoneticPr fontId="5"/>
  </si>
  <si>
    <t>介護保険事業特別会計（サービス勘定）</t>
    <phoneticPr fontId="5"/>
  </si>
  <si>
    <t>介護保険事業特別会計（老人保健施設サービス勘定）</t>
    <phoneticPr fontId="5"/>
  </si>
  <si>
    <t>国保京丹波町病院事業会計</t>
    <phoneticPr fontId="5"/>
  </si>
  <si>
    <t>法適用企業</t>
    <phoneticPr fontId="5"/>
  </si>
  <si>
    <t>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</si>
  <si>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</si>
  <si>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</si>
  <si>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</si>
  <si>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</si>
  <si>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</si>
  <si>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</si>
  <si>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</si>
  <si>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</si>
  <si>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</si>
  <si>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</si>
  <si>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</si>
  <si>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</si>
  <si>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</si>
  <si>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</si>
  <si>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</si>
  <si>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</si>
  <si>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</si>
  <si>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</si>
  <si>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</si>
  <si>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</si>
  <si>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</si>
  <si>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</si>
  <si>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</si>
  <si>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</si>
  <si>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</si>
  <si>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</si>
  <si>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</si>
  <si>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</si>
  <si>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</si>
  <si>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</si>
  <si>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</si>
  <si>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</si>
  <si>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</si>
  <si>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</si>
  <si>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</si>
  <si>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</si>
  <si>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</si>
  <si>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</si>
  <si>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</si>
  <si>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</si>
  <si>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</si>
  <si>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</si>
  <si>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</si>
  <si>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</si>
  <si>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</si>
  <si>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</si>
  <si>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</si>
  <si>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</si>
  <si>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</si>
  <si>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</si>
  <si>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</si>
  <si>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</si>
  <si>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</si>
  <si>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</si>
  <si>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</si>
  <si>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</si>
  <si>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</si>
  <si>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</si>
  <si>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</si>
  <si>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</si>
  <si>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</si>
  <si>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</si>
  <si>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</si>
  <si>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</si>
  <si>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</si>
  <si>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</si>
  <si>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</si>
  <si>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</si>
  <si>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</si>
  <si>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</si>
  <si>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</si>
  <si>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</si>
  <si>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</si>
  <si>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</si>
  <si>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</si>
  <si>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</si>
  <si>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</si>
  <si>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</si>
  <si>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</si>
  <si>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</si>
  <si>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</si>
  <si>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</si>
  <si>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</si>
  <si>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</si>
  <si>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</si>
  <si>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</si>
  <si>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</si>
  <si>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</si>
  <si>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</si>
  <si>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</si>
  <si>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</si>
  <si>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</si>
  <si>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</si>
  <si>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</si>
  <si>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</si>
  <si>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</si>
  <si>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</si>
  <si>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</si>
  <si>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</si>
  <si>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</si>
  <si>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</si>
  <si>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</si>
  <si>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</si>
  <si>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</si>
  <si>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</si>
  <si>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</si>
  <si>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</si>
  <si>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</si>
  <si>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</si>
  <si>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</si>
  <si>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</si>
  <si>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</si>
  <si>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</si>
  <si>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</si>
  <si>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</si>
  <si>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</si>
  <si>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</si>
  <si>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</si>
  <si>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</si>
  <si>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</si>
  <si>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</si>
  <si>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</si>
  <si>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</si>
  <si>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</si>
  <si>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</si>
  <si>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</si>
  <si>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</si>
  <si>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</si>
  <si>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</si>
  <si>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</si>
  <si>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</si>
  <si>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</si>
  <si>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</si>
  <si>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</si>
  <si>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</si>
  <si>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</si>
  <si>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</si>
  <si>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</si>
  <si>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</si>
  <si>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</si>
  <si>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</si>
  <si>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</si>
  <si>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</si>
  <si>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</si>
  <si>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3.83</t>
  </si>
  <si>
    <t>▲ 5.24</t>
  </si>
  <si>
    <t>国保京丹波町病院事業会計</t>
  </si>
  <si>
    <t>一般会計</t>
  </si>
  <si>
    <t>水道事業特別会計</t>
  </si>
  <si>
    <t>介護保険事業特別会計（事業勘定）</t>
  </si>
  <si>
    <t>国民健康保険事業特別会計（事業勘定）</t>
  </si>
  <si>
    <t>介護保険事業特別会計（サービス勘定）</t>
  </si>
  <si>
    <t>後期高齢者医療特別会計</t>
  </si>
  <si>
    <t>介護保険事業特別会計（老人保健施設サービス勘定）</t>
  </si>
  <si>
    <t>その他会計（赤字）</t>
  </si>
  <si>
    <t>その他会計（黒字）</t>
  </si>
  <si>
    <t>国民健康保険南丹病院組合(病院事業会計)</t>
    <rPh sb="0" eb="2">
      <t>コクミン</t>
    </rPh>
    <rPh sb="2" eb="4">
      <t>ケンコウ</t>
    </rPh>
    <rPh sb="4" eb="6">
      <t>ホケン</t>
    </rPh>
    <rPh sb="6" eb="8">
      <t>ナンタン</t>
    </rPh>
    <rPh sb="8" eb="10">
      <t>ビョウイン</t>
    </rPh>
    <rPh sb="10" eb="12">
      <t>クミアイ</t>
    </rPh>
    <rPh sb="13" eb="15">
      <t>ビョウイン</t>
    </rPh>
    <rPh sb="15" eb="17">
      <t>ジギョウ</t>
    </rPh>
    <rPh sb="17" eb="19">
      <t>カイケイ</t>
    </rPh>
    <phoneticPr fontId="5"/>
  </si>
  <si>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</si>
  <si>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京都府市町村議会議員公務災害補償等組合(一般会計)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</si>
  <si>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京都中部広域消防組合(一般会計)</t>
    <rPh sb="0" eb="2">
      <t>キョウト</t>
    </rPh>
    <rPh sb="2" eb="4">
      <t>チュウブ</t>
    </rPh>
    <rPh sb="4" eb="6">
      <t>コウイキ</t>
    </rPh>
    <rPh sb="6" eb="8">
      <t>ショウボウ</t>
    </rPh>
    <rPh sb="8" eb="10">
      <t>クミアイ</t>
    </rPh>
    <rPh sb="11" eb="13">
      <t>イッパン</t>
    </rPh>
    <rPh sb="13" eb="15">
      <t>カイケイ</t>
    </rPh>
    <phoneticPr fontId="5"/>
  </si>
  <si>
    <t>京都府自治会館管理組合(一般会計)</t>
    <rPh sb="0" eb="2">
      <t>キョウト</t>
    </rPh>
    <rPh sb="2" eb="3">
      <t>フ</t>
    </rPh>
    <rPh sb="3" eb="5">
      <t>ジチ</t>
    </rPh>
    <rPh sb="5" eb="7">
      <t>カイカン</t>
    </rPh>
    <rPh sb="7" eb="9">
      <t>カンリ</t>
    </rPh>
    <rPh sb="9" eb="11">
      <t>クミアイ</t>
    </rPh>
    <rPh sb="12" eb="14">
      <t>イッパン</t>
    </rPh>
    <rPh sb="14" eb="16">
      <t>カイケイ</t>
    </rPh>
    <phoneticPr fontId="5"/>
  </si>
  <si>
    <t>京都地方税機構(一般会計)</t>
    <rPh sb="0" eb="2">
      <t>キョウト</t>
    </rPh>
    <rPh sb="2" eb="5">
      <t>チホウゼイ</t>
    </rPh>
    <rPh sb="5" eb="7">
      <t>キコウ</t>
    </rPh>
    <rPh sb="8" eb="10">
      <t>イッパン</t>
    </rPh>
    <rPh sb="10" eb="12">
      <t>カイケイ</t>
    </rPh>
    <phoneticPr fontId="5"/>
  </si>
  <si>
    <t>-</t>
    <phoneticPr fontId="2"/>
  </si>
  <si>
    <t>-</t>
    <phoneticPr fontId="2"/>
  </si>
  <si>
    <t>-</t>
    <phoneticPr fontId="2"/>
  </si>
  <si>
    <t>丹波情報センター</t>
  </si>
  <si>
    <t>丹波地域開発</t>
  </si>
  <si>
    <t>丹波ふるさと振興公社</t>
  </si>
  <si>
    <t>グランベール京都ゴルフ倶楽部</t>
  </si>
  <si>
    <t>瑞穂町農業公社</t>
  </si>
  <si>
    <t>グリーンランドみずほ</t>
  </si>
  <si>
    <t>瑞穂農林</t>
  </si>
  <si>
    <t>和知ふるさと振興センター</t>
  </si>
  <si>
    <t>京都府立丹波自然運動公園協力会</t>
  </si>
  <si>
    <t>-</t>
    <phoneticPr fontId="2"/>
  </si>
  <si>
    <t>船井郡衛生管理組合(一般会計)</t>
    <rPh sb="0" eb="3">
      <t>フナイグン</t>
    </rPh>
    <rPh sb="3" eb="5">
      <t>エイセイ</t>
    </rPh>
    <rPh sb="5" eb="7">
      <t>カンリ</t>
    </rPh>
    <rPh sb="7" eb="9">
      <t>クミアイ</t>
    </rPh>
    <rPh sb="10" eb="12">
      <t>イッパン</t>
    </rPh>
    <rPh sb="12" eb="14">
      <t>カイケイ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</si>
  <si>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</si>
  <si>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</si>
  <si>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</si>
  <si>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</si>
  <si>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瑞穂農業公社</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</si>
  <si>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</si>
  <si>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</si>
  <si>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</si>
  <si>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</si>
  <si>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</si>
  <si>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</si>
  <si>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</si>
  <si>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</si>
  <si>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</si>
  <si>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</si>
  <si>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すると依然として高水準にあるが、住民の安心安全な生活を担保するために、地理的条件（面積が広大かつ過疎地域）を解消する投資的事業が必要であり、その財源を地方債に依存していることが主因である。
　現在のところ、両指標は減少傾向にあるが、大型投資的事業の実施や繰出金の増加等により、今後指標の悪化は避けがたいものであるため、財源確保や繰上償還の実施等により、指標の急激な上昇を防止する必要がある。</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3" eb="25">
      <t>ヒカク</t>
    </rPh>
    <rPh sb="28" eb="30">
      <t>イゼン</t>
    </rPh>
    <rPh sb="33" eb="36">
      <t>コウスイジュン</t>
    </rPh>
    <rPh sb="41" eb="43">
      <t>ジュウミン</t>
    </rPh>
    <rPh sb="44" eb="46">
      <t>アンシン</t>
    </rPh>
    <rPh sb="46" eb="48">
      <t>アンゼン</t>
    </rPh>
    <rPh sb="49" eb="51">
      <t>セイカツ</t>
    </rPh>
    <rPh sb="52" eb="54">
      <t>タンポ</t>
    </rPh>
    <rPh sb="79" eb="81">
      <t>カイショウ</t>
    </rPh>
    <rPh sb="89" eb="91">
      <t>ヒツヨウ</t>
    </rPh>
    <rPh sb="121" eb="123">
      <t>ゲンザイ</t>
    </rPh>
    <rPh sb="128" eb="129">
      <t>リョウ</t>
    </rPh>
    <rPh sb="129" eb="131">
      <t>シヒョウ</t>
    </rPh>
    <rPh sb="132" eb="134">
      <t>ゲンショウ</t>
    </rPh>
    <rPh sb="134" eb="136">
      <t>ケイコウ</t>
    </rPh>
    <rPh sb="141" eb="143">
      <t>オオガタ</t>
    </rPh>
    <rPh sb="143" eb="145">
      <t>トウシ</t>
    </rPh>
    <rPh sb="145" eb="146">
      <t>テキ</t>
    </rPh>
    <rPh sb="146" eb="148">
      <t>ジギョウ</t>
    </rPh>
    <rPh sb="149" eb="151">
      <t>ジッシ</t>
    </rPh>
    <rPh sb="152" eb="154">
      <t>クリダ</t>
    </rPh>
    <rPh sb="154" eb="155">
      <t>キン</t>
    </rPh>
    <rPh sb="156" eb="158">
      <t>ゾウカ</t>
    </rPh>
    <rPh sb="158" eb="159">
      <t>トウ</t>
    </rPh>
    <rPh sb="163" eb="165">
      <t>コンゴ</t>
    </rPh>
    <rPh sb="165" eb="167">
      <t>シヒョウ</t>
    </rPh>
    <rPh sb="168" eb="170">
      <t>アッカ</t>
    </rPh>
    <rPh sb="171" eb="172">
      <t>サ</t>
    </rPh>
    <rPh sb="184" eb="186">
      <t>ザイゲン</t>
    </rPh>
    <rPh sb="186" eb="188">
      <t>カクホ</t>
    </rPh>
    <rPh sb="189" eb="191">
      <t>クリアゲ</t>
    </rPh>
    <rPh sb="191" eb="193">
      <t>ショウカン</t>
    </rPh>
    <rPh sb="194" eb="196">
      <t>ジッシ</t>
    </rPh>
    <rPh sb="196" eb="197">
      <t>トウ</t>
    </rPh>
    <rPh sb="201" eb="203">
      <t>シヒョウ</t>
    </rPh>
    <rPh sb="204" eb="206">
      <t>キュウゲキ</t>
    </rPh>
    <rPh sb="207" eb="209">
      <t>ジョウショウ</t>
    </rPh>
    <rPh sb="210" eb="212">
      <t>ボウシ</t>
    </rPh>
    <rPh sb="214" eb="216">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</si>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</sst>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167327</c:v>
                </c:pt>
                <c:pt idx="1">
                  <c:v>161339</c:v>
                </c:pt>
                <c:pt idx="2">
                  <c:v>205689</c:v>
                </c:pt>
                <c:pt idx="3">
                  <c:v>118716</c:v>
                </c:pt>
                <c:pt idx="4">
                  <c:v>116155</c:v>
                </c:pt>
              </c:numCache>
            </c:numRef>
          </c:val>
          <c:smooth val="0"/>
        </c:ser>
        <c:dLbls>
          <c:showLegendKey val="0"/>
          <c:showVal val="0"/>
          <c:showCatName val="0"/>
          <c:showSerName val="0"/>
          <c:showPercent val="0"/>
          <c:showBubbleSize val="0"/>
        </c:dLbls>
        <c:marker val="1"/>
        <c:smooth val="0"/>
        <c:axId val="179292416"/>
        <c:axId val="179294592"/>
      </c:lineChart>
      <c:catAx>
        <c:axId val="17929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94592"/>
        <c:crosses val="autoZero"/>
        <c:auto val="1"/>
        <c:lblAlgn val="ctr"/>
        <c:lblOffset val="100"/>
        <c:tickLblSkip val="1"/>
        <c:tickMarkSkip val="1"/>
        <c:noMultiLvlLbl val="0"/>
      </c:catAx>
      <c:valAx>
        <c:axId val="1792945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9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4.6500000000000004</c:v>
                </c:pt>
                <c:pt idx="1">
                  <c:v>0.77</c:v>
                </c:pt>
                <c:pt idx="2">
                  <c:v>0.83</c:v>
                </c:pt>
                <c:pt idx="3">
                  <c:v>4.26</c:v>
                </c:pt>
                <c:pt idx="4">
                  <c:v>3.47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30.3</c:v>
                </c:pt>
                <c:pt idx="1">
                  <c:v>30.38</c:v>
                </c:pt>
                <c:pt idx="2">
                  <c:v>25.38</c:v>
                </c:pt>
                <c:pt idx="3">
                  <c:v>25.78</c:v>
                </c:pt>
                <c:pt idx="4">
                  <c:v>29.3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259456"/>
        <c:axId val="22426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1.52</c:v>
                </c:pt>
                <c:pt idx="1">
                  <c:v>-3.83</c:v>
                </c:pt>
                <c:pt idx="2">
                  <c:v>-5.24</c:v>
                </c:pt>
                <c:pt idx="3">
                  <c:v>4.03</c:v>
                </c:pt>
                <c:pt idx="4">
                  <c:v>1.32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259456"/>
        <c:axId val="224265728"/>
      </c:lineChart>
      <c:catAx>
        <c:axId val="22425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265728"/>
        <c:crosses val="autoZero"/>
        <c:auto val="1"/>
        <c:lblAlgn val="ctr"/>
        <c:lblOffset val="100"/>
        <c:tickLblSkip val="1"/>
        <c:tickMarkSkip val="1"/>
        <c:noMultiLvlLbl val="0"/>
      </c:catAx>
      <c:valAx>
        <c:axId val="22426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5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介護保険事業特別会計（老人保健施設サービス勘定）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0.77</c:v>
                </c:pt>
                <c:pt idx="2">
                  <c:v>#N/A</c:v>
                </c:pt>
                <c:pt idx="3">
                  <c:v>0.64</c:v>
                </c:pt>
                <c:pt idx="4">
                  <c:v>#N/A</c:v>
                </c:pt>
                <c:pt idx="5">
                  <c:v>0.27</c:v>
                </c:pt>
                <c:pt idx="6">
                  <c:v>#N/A</c:v>
                </c:pt>
                <c:pt idx="7">
                  <c:v>0.09</c:v>
                </c:pt>
                <c:pt idx="8">
                  <c:v>#N/A</c:v>
                </c:pt>
                <c:pt idx="9">
                  <c:v>1.03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0.11</c:v>
                </c:pt>
                <c:pt idx="4">
                  <c:v>#N/A</c:v>
                </c:pt>
                <c:pt idx="5">
                  <c:v>0.38</c:v>
                </c:pt>
                <c:pt idx="6">
                  <c:v>#N/A</c:v>
                </c:pt>
                <c:pt idx="7">
                  <c:v>1.24</c:v>
                </c:pt>
                <c:pt idx="8">
                  <c:v>#N/A</c:v>
                </c:pt>
                <c:pt idx="9">
                  <c:v>1.1399999999999999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0.34</c:v>
                </c:pt>
                <c:pt idx="2">
                  <c:v>#N/A</c:v>
                </c:pt>
                <c:pt idx="3">
                  <c:v>0.19</c:v>
                </c:pt>
                <c:pt idx="4">
                  <c:v>#N/A</c:v>
                </c:pt>
                <c:pt idx="5">
                  <c:v>0.1</c:v>
                </c:pt>
                <c:pt idx="6">
                  <c:v>#N/A</c:v>
                </c:pt>
                <c:pt idx="7">
                  <c:v>0.34</c:v>
                </c:pt>
                <c:pt idx="8">
                  <c:v>#N/A</c:v>
                </c:pt>
                <c:pt idx="9">
                  <c:v>2.37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4.6399999999999997</c:v>
                </c:pt>
                <c:pt idx="2">
                  <c:v>#N/A</c:v>
                </c:pt>
                <c:pt idx="3">
                  <c:v>0.76</c:v>
                </c:pt>
                <c:pt idx="4">
                  <c:v>#N/A</c:v>
                </c:pt>
                <c:pt idx="5">
                  <c:v>0.82</c:v>
                </c:pt>
                <c:pt idx="6">
                  <c:v>#N/A</c:v>
                </c:pt>
                <c:pt idx="7">
                  <c:v>4.25</c:v>
                </c:pt>
                <c:pt idx="8">
                  <c:v>#N/A</c:v>
                </c:pt>
                <c:pt idx="9">
                  <c:v>3.46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7.58</c:v>
                </c:pt>
                <c:pt idx="2">
                  <c:v>#N/A</c:v>
                </c:pt>
                <c:pt idx="3">
                  <c:v>8.5299999999999994</c:v>
                </c:pt>
                <c:pt idx="4">
                  <c:v>#N/A</c:v>
                </c:pt>
                <c:pt idx="5">
                  <c:v>9.34</c:v>
                </c:pt>
                <c:pt idx="6">
                  <c:v>#N/A</c:v>
                </c:pt>
                <c:pt idx="7">
                  <c:v>10</c:v>
                </c:pt>
                <c:pt idx="8">
                  <c:v>#N/A</c:v>
                </c:pt>
                <c:pt idx="9">
                  <c:v>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507392"/>
        <c:axId val="224508928"/>
      </c:barChart>
      <c:catAx>
        <c:axId val="2245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508928"/>
        <c:crosses val="autoZero"/>
        <c:auto val="1"/>
        <c:lblAlgn val="ctr"/>
        <c:lblOffset val="100"/>
        <c:tickLblSkip val="1"/>
        <c:tickMarkSkip val="1"/>
        <c:noMultiLvlLbl val="0"/>
      </c:catAx>
      <c:valAx>
        <c:axId val="22450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0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1741</c:v>
                </c:pt>
                <c:pt idx="5">
                  <c:v>1684</c:v>
                </c:pt>
                <c:pt idx="8">
                  <c:v>1714</c:v>
                </c:pt>
                <c:pt idx="11">
                  <c:v>1627</c:v>
                </c:pt>
                <c:pt idx="14">
                  <c:v>1577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10</c:v>
                </c:pt>
                <c:pt idx="6">
                  <c:v>11</c:v>
                </c:pt>
                <c:pt idx="9">
                  <c:v>15</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856</c:v>
                </c:pt>
                <c:pt idx="3">
                  <c:v>946</c:v>
                </c:pt>
                <c:pt idx="6">
                  <c:v>957</c:v>
                </c:pt>
                <c:pt idx="9">
                  <c:v>961</c:v>
                </c:pt>
                <c:pt idx="12">
                  <c:v>1032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1695</c:v>
                </c:pt>
                <c:pt idx="3">
                  <c:v>1555</c:v>
                </c:pt>
                <c:pt idx="6">
                  <c:v>1551</c:v>
                </c:pt>
                <c:pt idx="9">
                  <c:v>1429</c:v>
                </c:pt>
                <c:pt idx="12">
                  <c:v>1348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4744192"/>
        <c:axId val="22474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833</c:v>
                </c:pt>
                <c:pt idx="2">
                  <c:v>#N/A</c:v>
                </c:pt>
                <c:pt idx="3">
                  <c:v>#N/A</c:v>
                </c:pt>
                <c:pt idx="4">
                  <c:v>827</c:v>
                </c:pt>
                <c:pt idx="5">
                  <c:v>#N/A</c:v>
                </c:pt>
                <c:pt idx="6">
                  <c:v>#N/A</c:v>
                </c:pt>
                <c:pt idx="7">
                  <c:v>805</c:v>
                </c:pt>
                <c:pt idx="8">
                  <c:v>#N/A</c:v>
                </c:pt>
                <c:pt idx="9">
                  <c:v>#N/A</c:v>
                </c:pt>
                <c:pt idx="10">
                  <c:v>778</c:v>
                </c:pt>
                <c:pt idx="11">
                  <c:v>#N/A</c:v>
                </c:pt>
                <c:pt idx="12">
                  <c:v>#N/A</c:v>
                </c:pt>
                <c:pt idx="13">
                  <c:v>820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4744192"/>
        <c:axId val="224746112"/>
      </c:lineChart>
      <c:catAx>
        <c:axId val="2247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46112"/>
        <c:crosses val="autoZero"/>
        <c:auto val="1"/>
        <c:lblAlgn val="ctr"/>
        <c:lblOffset val="100"/>
        <c:tickLblSkip val="1"/>
        <c:tickMarkSkip val="1"/>
        <c:noMultiLvlLbl val="0"/>
      </c:catAx>
      <c:valAx>
        <c:axId val="22474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4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17303</c:v>
                </c:pt>
                <c:pt idx="5">
                  <c:v>16907</c:v>
                </c:pt>
                <c:pt idx="8">
                  <c:v>17053</c:v>
                </c:pt>
                <c:pt idx="11">
                  <c:v>17054</c:v>
                </c:pt>
                <c:pt idx="14">
                  <c:v>16735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489</c:v>
                </c:pt>
                <c:pt idx="5">
                  <c:v>386</c:v>
                </c:pt>
                <c:pt idx="8">
                  <c:v>331</c:v>
                </c:pt>
                <c:pt idx="11">
                  <c:v>284</c:v>
                </c:pt>
                <c:pt idx="14">
                  <c:v>249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3442</c:v>
                </c:pt>
                <c:pt idx="5">
                  <c:v>3565</c:v>
                </c:pt>
                <c:pt idx="8">
                  <c:v>2865</c:v>
                </c:pt>
                <c:pt idx="11">
                  <c:v>2934</c:v>
                </c:pt>
                <c:pt idx="14">
                  <c:v>3142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1437</c:v>
                </c:pt>
                <c:pt idx="3">
                  <c:v>1412</c:v>
                </c:pt>
                <c:pt idx="6">
                  <c:v>1352</c:v>
                </c:pt>
                <c:pt idx="9">
                  <c:v>1401</c:v>
                </c:pt>
                <c:pt idx="12">
                  <c:v>1254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403</c:v>
                </c:pt>
                <c:pt idx="3">
                  <c:v>519</c:v>
                </c:pt>
                <c:pt idx="6">
                  <c:v>606</c:v>
                </c:pt>
                <c:pt idx="9">
                  <c:v>636</c:v>
                </c:pt>
                <c:pt idx="12">
                  <c:v>643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11901</c:v>
                </c:pt>
                <c:pt idx="3">
                  <c:v>11094</c:v>
                </c:pt>
                <c:pt idx="6">
                  <c:v>10556</c:v>
                </c:pt>
                <c:pt idx="9">
                  <c:v>10328</c:v>
                </c:pt>
                <c:pt idx="12">
                  <c:v>10102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791</c:v>
                </c:pt>
                <c:pt idx="3">
                  <c:v>367</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14301</c:v>
                </c:pt>
                <c:pt idx="3">
                  <c:v>14184</c:v>
                </c:pt>
                <c:pt idx="6">
                  <c:v>14520</c:v>
                </c:pt>
                <c:pt idx="9">
                  <c:v>14784</c:v>
                </c:pt>
                <c:pt idx="12">
                  <c:v>14748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000832"/>
        <c:axId val="22501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7599</c:v>
                </c:pt>
                <c:pt idx="2">
                  <c:v>#N/A</c:v>
                </c:pt>
                <c:pt idx="3">
                  <c:v>#N/A</c:v>
                </c:pt>
                <c:pt idx="4">
                  <c:v>6719</c:v>
                </c:pt>
                <c:pt idx="5">
                  <c:v>#N/A</c:v>
                </c:pt>
                <c:pt idx="6">
                  <c:v>#N/A</c:v>
                </c:pt>
                <c:pt idx="7">
                  <c:v>6786</c:v>
                </c:pt>
                <c:pt idx="8">
                  <c:v>#N/A</c:v>
                </c:pt>
                <c:pt idx="9">
                  <c:v>#N/A</c:v>
                </c:pt>
                <c:pt idx="10">
                  <c:v>6876</c:v>
                </c:pt>
                <c:pt idx="11">
                  <c:v>#N/A</c:v>
                </c:pt>
                <c:pt idx="12">
                  <c:v>#N/A</c:v>
                </c:pt>
                <c:pt idx="13">
                  <c:v>6622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000832"/>
        <c:axId val="225011200"/>
      </c:lineChart>
      <c:catAx>
        <c:axId val="2250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011200"/>
        <c:crosses val="autoZero"/>
        <c:auto val="1"/>
        <c:lblAlgn val="ctr"/>
        <c:lblOffset val="100"/>
        <c:tickLblSkip val="1"/>
        <c:tickMarkSkip val="1"/>
        <c:noMultiLvlLbl val="0"/>
      </c:catAx>
      <c:valAx>
        <c:axId val="22501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00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{F35596E7-09F8-40ED-B69E-C5EC1AC2138F}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{CE3362D7-5F8A-41C6-AFD6-8802AA7E30FB}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{DF4CE50F-BDEC-4554-A6D1-ECA694192FA8}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{764B36DF-FF40-4150-8AC7-B11F4F4692FE}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{A4C8DAA6-BA37-4BBA-8EDA-C9CE566A86E3}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{CEC774D1-AFF7-485A-A0E0-E6F1DEA5CB7B}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{A87EA0AE-A4D1-48AE-9B5B-AF7F72A10413}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{3F47D669-2971-497A-A633-821DAB2ED15D}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{38DEB687-49D0-485A-8DBD-A4442A48FCF6}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{4BDFB4AC-20AB-46A3-A0CA-1B1B08FA25D3}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5148928"/>
        <c:axId val="225150848"/>
      </c:scatterChart>
      <c:valAx>
        <c:axId val="225148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150848"/>
        <c:crosses val="autoZero"/>
        <c:crossBetween val="midCat"/>
      </c:valAx>
      <c:valAx>
        <c:axId val="225150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148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{3FACF0D1-9993-4DCA-B445-9FA2FAA8A910}</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83E-2"/>
                  <c:y val="-5.282761223474516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{1D1A9917-B209-4D92-918F-CC65BB5E98FC}</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{D3A92371-CCD2-46AF-A57A-6D1DB2B61930}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{AC3AC57E-8A0C-46D7-8D05-6CA8499333A2}</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1705462261813713E-2"/>
                  <c:y val="-7.2226853996191637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{93869323-2BD3-4F55-843C-A328A1690CCE}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14.4</c:v>
                </c:pt>
                <c:pt idx="2">
                  <c:v>14.4</c:v>
                </c:pt>
                <c:pt idx="3">
                  <c:v>14</c:v>
                </c:pt>
                <c:pt idx="4">
                  <c:v>14.2</c:v>
                </c:pt>
              </c:numCache>
            </c:numRef>
          </c:xVal>
          <c:yVal>
            <c:numRef>
              <c:f>公会計指標分析・財政指標組合せ分析表!$K$73:$O$73</c:f>
              <c:numCache>
                <c:formatCode>#,##0.0;"▲ "#,##0.0</c:formatCode>
                <c:ptCount val="5"/>
                <c:pt idx="0">
                  <c:v>133.5</c:v>
                </c:pt>
                <c:pt idx="1">
                  <c:v>117.2</c:v>
                </c:pt>
                <c:pt idx="2">
                  <c:v>121</c:v>
                </c:pt>
                <c:pt idx="3">
                  <c:v>119.6</c:v>
                </c:pt>
                <c:pt idx="4">
                  <c:v>121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{F8A1BC8E-178D-438E-876E-4949AC284200}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{93FC6CF2-333D-4D52-932A-DDA864DBE133}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{AC4FEB70-D143-4883-93AC-C5FAF17C33B9}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{814782F8-9D76-4474-AE79-515ABA640376}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{C646B8B8-4EC6-4254-A467-14AA39D6DCC3}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5738752"/>
        <c:axId val="225740672"/>
      </c:scatterChart>
      <c:valAx>
        <c:axId val="225738752"/>
        <c:scaling>
          <c:orientation val="minMax"/>
          <c:max val="14.9"/>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740672"/>
        <c:crosses val="autoZero"/>
        <c:crossBetween val="midCat"/>
      </c:valAx>
      <c:valAx>
        <c:axId val="225740672"/>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738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一般会計等が発行した地方債の元利償還金等はやや減少しているが、公営</a:t>
          </a:r>
          <a:r>
            <a:rPr kumimoji="1" lang="ja-JP" altLang="ja-JP" sz="1100">
              <a:solidFill>
                <a:schemeClr val="dk1"/>
              </a:solidFill>
              <a:effectLst/>
              <a:latin typeface="+mn-lt"/>
              <a:ea typeface="+mn-ea"/>
              <a:cs typeface="+mn-cs"/>
            </a:rPr>
            <a:t>企業債の元利償還金に充当したと認められる一般会計からの繰出金において</a:t>
          </a:r>
          <a:r>
            <a:rPr lang="ja-JP" altLang="ja-JP" sz="1100" b="0" i="0" baseline="0">
              <a:solidFill>
                <a:schemeClr val="dk1"/>
              </a:solidFill>
              <a:effectLst/>
              <a:latin typeface="+mn-lt"/>
              <a:ea typeface="+mn-ea"/>
              <a:cs typeface="+mn-cs"/>
            </a:rPr>
            <a:t>は年々増加している現状である。</a:t>
          </a:r>
          <a:endParaRPr lang="ja-JP" altLang="ja-JP" sz="1400">
            <a:effectLst/>
          </a:endParaRPr>
        </a:p>
        <a:p>
          <a:pPr rtl="0"/>
          <a:r>
            <a:rPr lang="ja-JP" altLang="ja-JP" sz="1100" b="0" i="0" baseline="0">
              <a:solidFill>
                <a:schemeClr val="dk1"/>
              </a:solidFill>
              <a:effectLst/>
              <a:latin typeface="+mn-lt"/>
              <a:ea typeface="+mn-ea"/>
              <a:cs typeface="+mn-cs"/>
            </a:rPr>
            <a:t>　一方で、算入公債費については、元利償還金等の減少に伴い減少傾向にあるが、臨時財政対策債の他、過疎債や合併特例債等、交付税の算定の基礎となる基準財政需要額への算入率の高い地方債を主にしていることから、元利償還金等の約</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が算入されている。</a:t>
          </a:r>
          <a:endParaRPr lang="ja-JP" altLang="ja-JP" sz="1400">
            <a:effectLst/>
          </a:endParaRPr>
        </a:p>
        <a:p>
          <a:pPr rtl="0"/>
          <a:r>
            <a:rPr lang="ja-JP" altLang="ja-JP" sz="1100" b="0" i="0" baseline="0">
              <a:solidFill>
                <a:schemeClr val="dk1"/>
              </a:solidFill>
              <a:effectLst/>
              <a:latin typeface="+mn-lt"/>
              <a:ea typeface="+mn-ea"/>
              <a:cs typeface="+mn-cs"/>
            </a:rPr>
            <a:t>　結果、実質公債費比率の分子は減少傾向</a:t>
          </a:r>
          <a:r>
            <a:rPr lang="ja-JP" altLang="en-US" sz="1100" b="0" i="0" baseline="0">
              <a:solidFill>
                <a:schemeClr val="dk1"/>
              </a:solidFill>
              <a:effectLst/>
              <a:latin typeface="+mn-lt"/>
              <a:ea typeface="+mn-ea"/>
              <a:cs typeface="+mn-cs"/>
            </a:rPr>
            <a:t>にあったが、</a:t>
          </a:r>
          <a:r>
            <a:rPr lang="ja-JP" altLang="ja-JP" sz="1100" b="0" i="0" baseline="0">
              <a:solidFill>
                <a:schemeClr val="dk1"/>
              </a:solidFill>
              <a:effectLst/>
              <a:latin typeface="+mn-lt"/>
              <a:ea typeface="+mn-ea"/>
              <a:cs typeface="+mn-cs"/>
            </a:rPr>
            <a:t>近年の大型事業の償還開始に伴う元利償還金の増加や公営企業債に対する繰出金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増加が見込まれていることから、</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指標の悪化は避けられないものと思われる。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以上のことから、</a:t>
          </a:r>
          <a:r>
            <a:rPr kumimoji="1" lang="ja-JP" altLang="ja-JP" sz="1100">
              <a:solidFill>
                <a:schemeClr val="dk1"/>
              </a:solidFill>
              <a:effectLst/>
              <a:latin typeface="+mn-lt"/>
              <a:ea typeface="+mn-ea"/>
              <a:cs typeface="+mn-cs"/>
            </a:rPr>
            <a:t>財源の確保と併せて繰上償還も検討し、計画的な地方債の発行により健全な財政運営を図っていく。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将来負担額のうち一般会計等に係る地方債現在高は、前年度比減が続いていたが、平成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年度以降においては、道の駅「京丹波味夢の里」整備事業やデジタル防災行政無線整備事業等の大型事業の実施により、前年度比増となって</a:t>
          </a:r>
          <a:r>
            <a:rPr lang="ja-JP" altLang="en-US" sz="1100" b="0" i="0" baseline="0">
              <a:solidFill>
                <a:schemeClr val="dk1"/>
              </a:solidFill>
              <a:effectLst/>
              <a:latin typeface="+mn-lt"/>
              <a:ea typeface="+mn-ea"/>
              <a:cs typeface="+mn-cs"/>
            </a:rPr>
            <a:t>おり、平成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年度以後においても新庁舎の整備等が予定されていることから、</a:t>
          </a:r>
          <a:r>
            <a:rPr lang="ja-JP" altLang="ja-JP" sz="1100" b="0" i="0" baseline="0">
              <a:solidFill>
                <a:schemeClr val="dk1"/>
              </a:solidFill>
              <a:effectLst/>
              <a:latin typeface="+mn-lt"/>
              <a:ea typeface="+mn-ea"/>
              <a:cs typeface="+mn-cs"/>
            </a:rPr>
            <a:t>地方債現在高</a:t>
          </a:r>
          <a:r>
            <a:rPr lang="ja-JP" altLang="en-US" sz="1100" b="0" i="0" baseline="0">
              <a:solidFill>
                <a:schemeClr val="dk1"/>
              </a:solidFill>
              <a:effectLst/>
              <a:latin typeface="+mn-lt"/>
              <a:ea typeface="+mn-ea"/>
              <a:cs typeface="+mn-cs"/>
            </a:rPr>
            <a:t>は更に増加することが見込まれる。</a:t>
          </a:r>
          <a:endParaRPr lang="en-US" altLang="ja-JP" sz="14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債務負担行為に基づく支出予定額については、平成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年度に土地開発公社からの買い戻しがすべて完了し、皆減と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一方で、将来負担額から差し引かれる充当可能基金は、財政調整基金の積み増し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により対前年度</a:t>
          </a:r>
          <a:r>
            <a:rPr lang="en-US" altLang="ja-JP" sz="1100" b="0" i="0" baseline="0">
              <a:solidFill>
                <a:schemeClr val="dk1"/>
              </a:solidFill>
              <a:effectLst/>
              <a:latin typeface="+mn-lt"/>
              <a:ea typeface="+mn-ea"/>
              <a:cs typeface="+mn-cs"/>
            </a:rPr>
            <a:t>208</a:t>
          </a:r>
          <a:r>
            <a:rPr lang="ja-JP" altLang="ja-JP" sz="1100" b="0" i="0" baseline="0">
              <a:solidFill>
                <a:schemeClr val="dk1"/>
              </a:solidFill>
              <a:effectLst/>
              <a:latin typeface="+mn-lt"/>
              <a:ea typeface="+mn-ea"/>
              <a:cs typeface="+mn-cs"/>
            </a:rPr>
            <a:t>百万円の増加となった。</a:t>
          </a:r>
          <a:endParaRPr lang="ja-JP" altLang="ja-JP" sz="1400">
            <a:effectLst/>
          </a:endParaRPr>
        </a:p>
        <a:p>
          <a:pPr rtl="0"/>
          <a:r>
            <a:rPr lang="ja-JP" altLang="ja-JP" sz="1100" b="0" i="0" baseline="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将来世代に過度な負担の先送りがないように財政運営に取り組む。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14,903
14,750
303.09
11,501,075
11,006,174
243,200
7,010,091
14,748,006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14,903
14,750
303.09
11,501,075
11,006,174
243,200
7,010,091
14,748,006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14,903
14,750
303.09
11,501,075
11,006,174
243,200
7,010,091
14,748,006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14,903
14,750
303.09
11,501,075
11,006,174
243,200
7,010,091
14,748,006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本町は面積が303.0</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㎢と類似団体と比較して広大であり、また集落は面積の大部分を占める山林の間に点在しており、行政運営上極めて不利な地理的条件にある。</a:t>
          </a:r>
          <a:endParaRPr lang="ja-JP" altLang="ja-JP" sz="1400">
            <a:effectLst/>
          </a:endParaRPr>
        </a:p>
        <a:p>
          <a:pPr rtl="0"/>
          <a:r>
            <a:rPr lang="ja-JP" altLang="ja-JP" sz="1100" b="0" i="0" baseline="0">
              <a:solidFill>
                <a:schemeClr val="dk1"/>
              </a:solidFill>
              <a:effectLst/>
              <a:latin typeface="+mn-lt"/>
              <a:ea typeface="+mn-ea"/>
              <a:cs typeface="+mn-cs"/>
            </a:rPr>
            <a:t>　これにより、財政力指数の分母となる基準財政需要額は類似団体平均と比較して大きくなり、また基準財政収入額については類似団体平均より小さくなることから、財政力指数は低くならざるを得ない状況にある。</a:t>
          </a:r>
          <a:endParaRPr lang="ja-JP" altLang="ja-JP" sz="1400">
            <a:effectLst/>
          </a:endParaRPr>
        </a:p>
        <a:p>
          <a:pPr rtl="0"/>
          <a:r>
            <a:rPr lang="ja-JP" altLang="ja-JP" sz="1100" b="0" i="0" baseline="0">
              <a:solidFill>
                <a:schemeClr val="dk1"/>
              </a:solidFill>
              <a:effectLst/>
              <a:latin typeface="+mn-lt"/>
              <a:ea typeface="+mn-ea"/>
              <a:cs typeface="+mn-cs"/>
            </a:rPr>
            <a:t>　引き続き、</a:t>
          </a:r>
          <a:r>
            <a:rPr lang="ja-JP" altLang="en-US" sz="1100" b="0" i="0" baseline="0">
              <a:solidFill>
                <a:schemeClr val="dk1"/>
              </a:solidFill>
              <a:effectLst/>
              <a:latin typeface="+mn-lt"/>
              <a:ea typeface="+mn-ea"/>
              <a:cs typeface="+mn-cs"/>
            </a:rPr>
            <a:t>歳出削減の他、</a:t>
          </a:r>
          <a:r>
            <a:rPr kumimoji="1" lang="ja-JP" altLang="ja-JP" sz="1100">
              <a:solidFill>
                <a:schemeClr val="dk1"/>
              </a:solidFill>
              <a:effectLst/>
              <a:latin typeface="+mn-lt"/>
              <a:ea typeface="+mn-ea"/>
              <a:cs typeface="+mn-cs"/>
            </a:rPr>
            <a:t>企業誘致の促進など税基盤の拡充に努め、京都地方税機構と連携し、徴収強化に取り組む。</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54504</xdr:rowOff>
    </xdr:to>
    <xdr:cxnSp macro="">
      <xdr:nvCxnSpPr>
        <xdr:cNvPr id="71" name="直線コネクタ 70"/>
        <xdr:cNvCxnSpPr/>
      </xdr:nvCxnSpPr>
      <xdr:spPr>
        <a:xfrm flipV="1">
          <a:off x="4114800" y="75882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54504</xdr:rowOff>
    </xdr:from>
    <xdr:to>
      <xdr:col>6</xdr:col>
      <xdr:colOff>0</xdr:colOff>
      <xdr:row>44</xdr:row>
      <xdr:rowOff>64558</xdr:rowOff>
    </xdr:to>
    <xdr:cxnSp macro="">
      <xdr:nvCxnSpPr>
        <xdr:cNvPr id="74" name="直線コネクタ 73"/>
        <xdr:cNvCxnSpPr/>
      </xdr:nvCxnSpPr>
      <xdr:spPr>
        <a:xfrm flipV="1">
          <a:off x="3225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7" name="直線コネクタ 76"/>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54504</xdr:rowOff>
    </xdr:from>
    <xdr:to>
      <xdr:col>3</xdr:col>
      <xdr:colOff>279400</xdr:colOff>
      <xdr:row>44</xdr:row>
      <xdr:rowOff>64558</xdr:rowOff>
    </xdr:to>
    <xdr:cxnSp macro="">
      <xdr:nvCxnSpPr>
        <xdr:cNvPr id="80" name="直線コネクタ 79"/>
        <xdr:cNvCxnSpPr/>
      </xdr:nvCxnSpPr>
      <xdr:spPr>
        <a:xfrm>
          <a:off x="1447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105956</xdr:rowOff>
    </xdr:from>
    <xdr:ext cx="762000" cy="259045"/>
    <xdr:sp macro="" textlink="">
      <xdr:nvSpPr>
        <xdr:cNvPr id="82" name="テキスト ボックス 81"/>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84" name="テキスト ボックス 83"/>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90" name="円/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3704</xdr:rowOff>
    </xdr:from>
    <xdr:to>
      <xdr:col>6</xdr:col>
      <xdr:colOff>50800</xdr:colOff>
      <xdr:row>44</xdr:row>
      <xdr:rowOff>105304</xdr:rowOff>
    </xdr:to>
    <xdr:sp macro="" textlink="">
      <xdr:nvSpPr>
        <xdr:cNvPr id="92" name="円/楕円 91"/>
        <xdr:cNvSpPr/>
      </xdr:nvSpPr>
      <xdr:spPr>
        <a:xfrm>
          <a:off x="4064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90081</xdr:rowOff>
    </xdr:from>
    <xdr:ext cx="736600" cy="259045"/>
    <xdr:sp macro="" textlink="">
      <xdr:nvSpPr>
        <xdr:cNvPr id="93" name="テキスト ボックス 92"/>
        <xdr:cNvSpPr txBox="1"/>
      </xdr:nvSpPr>
      <xdr:spPr>
        <a:xfrm>
          <a:off x="3733800" y="763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4" name="円/楕円 93"/>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5" name="テキスト ボックス 94"/>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6" name="円/楕円 95"/>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7" name="テキスト ボックス 96"/>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3704</xdr:rowOff>
    </xdr:from>
    <xdr:to>
      <xdr:col>2</xdr:col>
      <xdr:colOff>127000</xdr:colOff>
      <xdr:row>44</xdr:row>
      <xdr:rowOff>105304</xdr:rowOff>
    </xdr:to>
    <xdr:sp macro="" textlink="">
      <xdr:nvSpPr>
        <xdr:cNvPr id="98" name="円/楕円 97"/>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90081</xdr:rowOff>
    </xdr:from>
    <xdr:ext cx="762000" cy="259045"/>
    <xdr:sp macro="" textlink="">
      <xdr:nvSpPr>
        <xdr:cNvPr id="99" name="テキスト ボックス 98"/>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本指標の分母である経常一般財源等における地方交付税等への依存度が類似団体平均と比較して極めて高いことから、交付税等の増減の影響が如実に表れることとなる。そのため、普通交付税等が前年度比減となった平成23年度以後は、本指標は悪化</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年度は、個人所得の一時的な増により前年度と比較して減少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た</a:t>
          </a:r>
          <a:r>
            <a:rPr lang="ja-JP" altLang="en-US" sz="1100" b="0" i="0" baseline="0">
              <a:solidFill>
                <a:schemeClr val="dk1"/>
              </a:solidFill>
              <a:effectLst/>
              <a:latin typeface="+mn-lt"/>
              <a:ea typeface="+mn-ea"/>
              <a:cs typeface="+mn-cs"/>
            </a:rPr>
            <a:t>ものの、平成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年度は、普通交付税の段階的縮減の開始により大きく増加することとなった。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年度以後においても普通交付税の段階的縮減により、本指標</a:t>
          </a:r>
          <a:r>
            <a:rPr lang="ja-JP" altLang="ja-JP" sz="1100" b="0" i="0" baseline="0">
              <a:solidFill>
                <a:schemeClr val="dk1"/>
              </a:solidFill>
              <a:effectLst/>
              <a:latin typeface="+mn-lt"/>
              <a:ea typeface="+mn-ea"/>
              <a:cs typeface="+mn-cs"/>
            </a:rPr>
            <a:t>は大きく悪化することが予想されるため、業務</a:t>
          </a:r>
          <a:r>
            <a:rPr lang="ja-JP" altLang="ja-JP" sz="1100">
              <a:solidFill>
                <a:schemeClr val="dk1"/>
              </a:solidFill>
              <a:effectLst/>
              <a:latin typeface="+mn-lt"/>
              <a:ea typeface="+mn-ea"/>
              <a:cs typeface="+mn-cs"/>
            </a:rPr>
            <a:t>の見直し等による徹底的な歳出削減と収納対策強化等による歳入確保に取り組み、財政構造の弾力化に努める。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61214</xdr:rowOff>
    </xdr:to>
    <xdr:cxnSp macro="">
      <xdr:nvCxnSpPr>
        <xdr:cNvPr id="132" name="直線コネクタ 131"/>
        <xdr:cNvCxnSpPr/>
      </xdr:nvCxnSpPr>
      <xdr:spPr>
        <a:xfrm>
          <a:off x="4114800" y="107419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62</xdr:row>
      <xdr:rowOff>145796</xdr:rowOff>
    </xdr:to>
    <xdr:cxnSp macro="">
      <xdr:nvCxnSpPr>
        <xdr:cNvPr id="135" name="直線コネクタ 134"/>
        <xdr:cNvCxnSpPr/>
      </xdr:nvCxnSpPr>
      <xdr:spPr>
        <a:xfrm flipV="1">
          <a:off x="3225800" y="107419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49276</xdr:rowOff>
    </xdr:from>
    <xdr:to>
      <xdr:col>4</xdr:col>
      <xdr:colOff>482600</xdr:colOff>
      <xdr:row>62</xdr:row>
      <xdr:rowOff>145796</xdr:rowOff>
    </xdr:to>
    <xdr:cxnSp macro="">
      <xdr:nvCxnSpPr>
        <xdr:cNvPr id="138" name="直線コネクタ 137"/>
        <xdr:cNvCxnSpPr/>
      </xdr:nvCxnSpPr>
      <xdr:spPr>
        <a:xfrm>
          <a:off x="2336800" y="106791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49276</xdr:rowOff>
    </xdr:to>
    <xdr:cxnSp macro="">
      <xdr:nvCxnSpPr>
        <xdr:cNvPr id="141" name="直線コネクタ 140"/>
        <xdr:cNvCxnSpPr/>
      </xdr:nvCxnSpPr>
      <xdr:spPr>
        <a:xfrm>
          <a:off x="1447800" y="1065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51" name="円/楕円 150"/>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52"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3" name="円/楕円 152"/>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54" name="テキスト ボックス 15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5" name="円/楕円 154"/>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56" name="テキスト ボックス 155"/>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169926</xdr:rowOff>
    </xdr:from>
    <xdr:to>
      <xdr:col>3</xdr:col>
      <xdr:colOff>330200</xdr:colOff>
      <xdr:row>62</xdr:row>
      <xdr:rowOff>100076</xdr:rowOff>
    </xdr:to>
    <xdr:sp macro="" textlink="">
      <xdr:nvSpPr>
        <xdr:cNvPr id="157" name="円/楕円 156"/>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110253</xdr:rowOff>
    </xdr:from>
    <xdr:ext cx="762000" cy="259045"/>
    <xdr:sp macro="" textlink="">
      <xdr:nvSpPr>
        <xdr:cNvPr id="158" name="テキスト ボックス 157"/>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9" name="円/楕円 158"/>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60" name="テキスト ボックス 159"/>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[205,293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本町は面積が303.0</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㎢と類似団体と比較して広大であり、また集落は面積の大部分を占める山林の間に点在しており、行政運営上極めて不利な地理的条件にある。</a:t>
          </a:r>
          <a:endParaRPr lang="ja-JP" altLang="ja-JP" sz="1400">
            <a:effectLst/>
          </a:endParaRPr>
        </a:p>
        <a:p>
          <a:pPr rtl="0"/>
          <a:r>
            <a:rPr lang="ja-JP" altLang="ja-JP" sz="1100" b="0" i="0" baseline="0">
              <a:solidFill>
                <a:schemeClr val="dk1"/>
              </a:solidFill>
              <a:effectLst/>
              <a:latin typeface="+mn-lt"/>
              <a:ea typeface="+mn-ea"/>
              <a:cs typeface="+mn-cs"/>
            </a:rPr>
            <a:t>　この広大な面積をカバーするため行政コストは類似団体と比較して高くならざるを得ず、また、過疎地域であるがゆえに民間サービスが十分では無いことから、バス事業やCATV事業を町直営で実施せざるを得ないことも本指標を押し上げる要因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17年度の合併以後、指定管理者制度の導入や職員数の削減に取り組み、ラスパイレス指数はかなり低い水準にある等、行政改革に積極的に取り組んできたところであるが、依然本指標は類似団体内で低い水準にあるため、施設の統廃合を視野に入れた</a:t>
          </a:r>
          <a:r>
            <a:rPr lang="ja-JP" altLang="ja-JP" sz="1100">
              <a:solidFill>
                <a:schemeClr val="dk1"/>
              </a:solidFill>
              <a:effectLst/>
              <a:latin typeface="+mn-lt"/>
              <a:ea typeface="+mn-ea"/>
              <a:cs typeface="+mn-cs"/>
            </a:rPr>
            <a:t>見直しにより維持管理経費の削減に努める。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118463</xdr:rowOff>
    </xdr:from>
    <xdr:to>
      <xdr:col>7</xdr:col>
      <xdr:colOff>152400</xdr:colOff>
      <xdr:row>83</xdr:row>
      <xdr:rowOff>158894</xdr:rowOff>
    </xdr:to>
    <xdr:cxnSp macro="">
      <xdr:nvCxnSpPr>
        <xdr:cNvPr id="193" name="直線コネクタ 192"/>
        <xdr:cNvCxnSpPr/>
      </xdr:nvCxnSpPr>
      <xdr:spPr>
        <a:xfrm>
          <a:off x="4114800" y="14348813"/>
          <a:ext cx="838200" cy="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60888</xdr:rowOff>
    </xdr:from>
    <xdr:to>
      <xdr:col>6</xdr:col>
      <xdr:colOff>0</xdr:colOff>
      <xdr:row>83</xdr:row>
      <xdr:rowOff>118463</xdr:rowOff>
    </xdr:to>
    <xdr:cxnSp macro="">
      <xdr:nvCxnSpPr>
        <xdr:cNvPr id="196" name="直線コネクタ 195"/>
        <xdr:cNvCxnSpPr/>
      </xdr:nvCxnSpPr>
      <xdr:spPr>
        <a:xfrm>
          <a:off x="3225800" y="14291238"/>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24302</xdr:rowOff>
    </xdr:from>
    <xdr:to>
      <xdr:col>4</xdr:col>
      <xdr:colOff>482600</xdr:colOff>
      <xdr:row>83</xdr:row>
      <xdr:rowOff>60888</xdr:rowOff>
    </xdr:to>
    <xdr:cxnSp macro="">
      <xdr:nvCxnSpPr>
        <xdr:cNvPr id="199" name="直線コネクタ 198"/>
        <xdr:cNvCxnSpPr/>
      </xdr:nvCxnSpPr>
      <xdr:spPr>
        <a:xfrm>
          <a:off x="2336800" y="14254652"/>
          <a:ext cx="889000" cy="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3251</xdr:rowOff>
    </xdr:from>
    <xdr:to>
      <xdr:col>3</xdr:col>
      <xdr:colOff>279400</xdr:colOff>
      <xdr:row>83</xdr:row>
      <xdr:rowOff>24302</xdr:rowOff>
    </xdr:to>
    <xdr:cxnSp macro="">
      <xdr:nvCxnSpPr>
        <xdr:cNvPr id="202" name="直線コネクタ 201"/>
        <xdr:cNvCxnSpPr/>
      </xdr:nvCxnSpPr>
      <xdr:spPr>
        <a:xfrm>
          <a:off x="1447800" y="14233601"/>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36242</xdr:rowOff>
    </xdr:from>
    <xdr:ext cx="762000" cy="259045"/>
    <xdr:sp macro="" textlink="">
      <xdr:nvSpPr>
        <xdr:cNvPr id="204" name="テキスト ボックス 203"/>
        <xdr:cNvSpPr txBox="1"/>
      </xdr:nvSpPr>
      <xdr:spPr>
        <a:xfrm>
          <a:off x="1955800" y="139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154398</xdr:rowOff>
    </xdr:from>
    <xdr:ext cx="762000" cy="259045"/>
    <xdr:sp macro="" textlink="">
      <xdr:nvSpPr>
        <xdr:cNvPr id="206" name="テキスト ボックス 205"/>
        <xdr:cNvSpPr txBox="1"/>
      </xdr:nvSpPr>
      <xdr:spPr>
        <a:xfrm>
          <a:off x="1066800" y="1387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108094</xdr:rowOff>
    </xdr:from>
    <xdr:to>
      <xdr:col>7</xdr:col>
      <xdr:colOff>203200</xdr:colOff>
      <xdr:row>84</xdr:row>
      <xdr:rowOff>38244</xdr:rowOff>
    </xdr:to>
    <xdr:sp macro="" textlink="">
      <xdr:nvSpPr>
        <xdr:cNvPr id="212" name="円/楕円 211"/>
        <xdr:cNvSpPr/>
      </xdr:nvSpPr>
      <xdr:spPr>
        <a:xfrm>
          <a:off x="4902200" y="143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80171</xdr:rowOff>
    </xdr:from>
    <xdr:ext cx="762000" cy="259045"/>
    <xdr:sp macro="" textlink="">
      <xdr:nvSpPr>
        <xdr:cNvPr id="213" name="人件費・物件費等の状況該当値テキスト"/>
        <xdr:cNvSpPr txBox="1"/>
      </xdr:nvSpPr>
      <xdr:spPr>
        <a:xfrm>
          <a:off x="5041900" y="1431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205,293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67663</xdr:rowOff>
    </xdr:from>
    <xdr:to>
      <xdr:col>6</xdr:col>
      <xdr:colOff>50800</xdr:colOff>
      <xdr:row>83</xdr:row>
      <xdr:rowOff>169263</xdr:rowOff>
    </xdr:to>
    <xdr:sp macro="" textlink="">
      <xdr:nvSpPr>
        <xdr:cNvPr id="214" name="円/楕円 213"/>
        <xdr:cNvSpPr/>
      </xdr:nvSpPr>
      <xdr:spPr>
        <a:xfrm>
          <a:off x="4064000" y="142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154040</xdr:rowOff>
    </xdr:from>
    <xdr:ext cx="736600" cy="259045"/>
    <xdr:sp macro="" textlink="">
      <xdr:nvSpPr>
        <xdr:cNvPr id="215" name="テキスト ボックス 214"/>
        <xdr:cNvSpPr txBox="1"/>
      </xdr:nvSpPr>
      <xdr:spPr>
        <a:xfrm>
          <a:off x="3733800" y="1438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196,915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10088</xdr:rowOff>
    </xdr:from>
    <xdr:to>
      <xdr:col>4</xdr:col>
      <xdr:colOff>533400</xdr:colOff>
      <xdr:row>83</xdr:row>
      <xdr:rowOff>111688</xdr:rowOff>
    </xdr:to>
    <xdr:sp macro="" textlink="">
      <xdr:nvSpPr>
        <xdr:cNvPr id="216" name="円/楕円 215"/>
        <xdr:cNvSpPr/>
      </xdr:nvSpPr>
      <xdr:spPr>
        <a:xfrm>
          <a:off x="3175000" y="142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121865</xdr:rowOff>
    </xdr:from>
    <xdr:ext cx="762000" cy="259045"/>
    <xdr:sp macro="" textlink="">
      <xdr:nvSpPr>
        <xdr:cNvPr id="217" name="テキスト ボックス 216"/>
        <xdr:cNvSpPr txBox="1"/>
      </xdr:nvSpPr>
      <xdr:spPr>
        <a:xfrm>
          <a:off x="2844800" y="140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144952</xdr:rowOff>
    </xdr:from>
    <xdr:to>
      <xdr:col>3</xdr:col>
      <xdr:colOff>330200</xdr:colOff>
      <xdr:row>83</xdr:row>
      <xdr:rowOff>75102</xdr:rowOff>
    </xdr:to>
    <xdr:sp macro="" textlink="">
      <xdr:nvSpPr>
        <xdr:cNvPr id="218" name="円/楕円 217"/>
        <xdr:cNvSpPr/>
      </xdr:nvSpPr>
      <xdr:spPr>
        <a:xfrm>
          <a:off x="2286000" y="142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59879</xdr:rowOff>
    </xdr:from>
    <xdr:ext cx="762000" cy="259045"/>
    <xdr:sp macro="" textlink="">
      <xdr:nvSpPr>
        <xdr:cNvPr id="219" name="テキスト ボックス 218"/>
        <xdr:cNvSpPr txBox="1"/>
      </xdr:nvSpPr>
      <xdr:spPr>
        <a:xfrm>
          <a:off x="1955800" y="142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177,404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123901</xdr:rowOff>
    </xdr:from>
    <xdr:to>
      <xdr:col>2</xdr:col>
      <xdr:colOff>127000</xdr:colOff>
      <xdr:row>83</xdr:row>
      <xdr:rowOff>54051</xdr:rowOff>
    </xdr:to>
    <xdr:sp macro="" textlink="">
      <xdr:nvSpPr>
        <xdr:cNvPr id="220" name="円/楕円 219"/>
        <xdr:cNvSpPr/>
      </xdr:nvSpPr>
      <xdr:spPr>
        <a:xfrm>
          <a:off x="1397000" y="14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38828</xdr:rowOff>
    </xdr:from>
    <xdr:ext cx="762000" cy="259045"/>
    <xdr:sp macro="" textlink="">
      <xdr:nvSpPr>
        <xdr:cNvPr id="221" name="テキスト ボックス 220"/>
        <xdr:cNvSpPr txBox="1"/>
      </xdr:nvSpPr>
      <xdr:spPr>
        <a:xfrm>
          <a:off x="1066800" y="14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本指数は、</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ポイント増加したものの、</a:t>
          </a:r>
          <a:r>
            <a:rPr lang="ja-JP" altLang="ja-JP" sz="1100" b="0" i="0" baseline="0">
              <a:solidFill>
                <a:schemeClr val="dk1"/>
              </a:solidFill>
              <a:effectLst/>
              <a:latin typeface="+mn-lt"/>
              <a:ea typeface="+mn-ea"/>
              <a:cs typeface="+mn-cs"/>
            </a:rPr>
            <a:t>類似団体平均、全国町村平均のいずれと比較しても</a:t>
          </a:r>
          <a:r>
            <a:rPr lang="ja-JP" altLang="en-US" sz="1100" b="0" i="0" baseline="0">
              <a:solidFill>
                <a:schemeClr val="dk1"/>
              </a:solidFill>
              <a:effectLst/>
              <a:latin typeface="+mn-lt"/>
              <a:ea typeface="+mn-ea"/>
              <a:cs typeface="+mn-cs"/>
            </a:rPr>
            <a:t>著しく下回っている</a:t>
          </a:r>
          <a:r>
            <a:rPr lang="ja-JP" altLang="ja-JP" sz="1100" b="0" i="0" baseline="0">
              <a:solidFill>
                <a:schemeClr val="dk1"/>
              </a:solidFill>
              <a:effectLst/>
              <a:latin typeface="+mn-lt"/>
              <a:ea typeface="+mn-ea"/>
              <a:cs typeface="+mn-cs"/>
            </a:rPr>
            <a:t>水準にある。</a:t>
          </a:r>
          <a:endParaRPr lang="ja-JP" altLang="ja-JP" sz="1400">
            <a:effectLst/>
          </a:endParaRPr>
        </a:p>
        <a:p>
          <a:pPr rtl="0"/>
          <a:r>
            <a:rPr lang="ja-JP" altLang="ja-JP" sz="1100" b="0" i="0" baseline="0">
              <a:solidFill>
                <a:schemeClr val="dk1"/>
              </a:solidFill>
              <a:effectLst/>
              <a:latin typeface="+mn-lt"/>
              <a:ea typeface="+mn-ea"/>
              <a:cs typeface="+mn-cs"/>
            </a:rPr>
            <a:t>　今後については適宜、財政状況等を勘案しながら適切な水準へ是正を図っていくものとする。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40518</xdr:rowOff>
    </xdr:to>
    <xdr:cxnSp macro="">
      <xdr:nvCxnSpPr>
        <xdr:cNvPr id="257" name="直線コネクタ 256"/>
        <xdr:cNvCxnSpPr/>
      </xdr:nvCxnSpPr>
      <xdr:spPr>
        <a:xfrm>
          <a:off x="16179800" y="140764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85573</xdr:rowOff>
    </xdr:from>
    <xdr:to>
      <xdr:col>23</xdr:col>
      <xdr:colOff>406400</xdr:colOff>
      <xdr:row>82</xdr:row>
      <xdr:rowOff>17538</xdr:rowOff>
    </xdr:to>
    <xdr:cxnSp macro="">
      <xdr:nvCxnSpPr>
        <xdr:cNvPr id="260" name="直線コネクタ 259"/>
        <xdr:cNvCxnSpPr/>
      </xdr:nvCxnSpPr>
      <xdr:spPr>
        <a:xfrm>
          <a:off x="15290800" y="139730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153609</xdr:rowOff>
    </xdr:from>
    <xdr:to>
      <xdr:col>22</xdr:col>
      <xdr:colOff>203200</xdr:colOff>
      <xdr:row>81</xdr:row>
      <xdr:rowOff>85573</xdr:rowOff>
    </xdr:to>
    <xdr:cxnSp macro="">
      <xdr:nvCxnSpPr>
        <xdr:cNvPr id="263" name="直線コネクタ 262"/>
        <xdr:cNvCxnSpPr/>
      </xdr:nvCxnSpPr>
      <xdr:spPr>
        <a:xfrm>
          <a:off x="14401800" y="138696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4" name="フローチャート :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153609</xdr:rowOff>
    </xdr:from>
    <xdr:to>
      <xdr:col>21</xdr:col>
      <xdr:colOff>0</xdr:colOff>
      <xdr:row>86</xdr:row>
      <xdr:rowOff>9677</xdr:rowOff>
    </xdr:to>
    <xdr:cxnSp macro="">
      <xdr:nvCxnSpPr>
        <xdr:cNvPr id="266" name="直線コネクタ 265"/>
        <xdr:cNvCxnSpPr/>
      </xdr:nvCxnSpPr>
      <xdr:spPr>
        <a:xfrm flipV="1">
          <a:off x="13512800" y="13869609"/>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67" name="フローチャート : 判断 266"/>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68" name="テキスト ボックス 267"/>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69" name="フローチャート : 判断 268"/>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70" name="テキスト ボックス 269"/>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6" name="円/楕円 275"/>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7"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8" name="円/楕円 277"/>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79" name="テキスト ボックス 278"/>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80" name="円/楕円 279"/>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81" name="テキスト ボックス 280"/>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102809</xdr:rowOff>
    </xdr:from>
    <xdr:to>
      <xdr:col>21</xdr:col>
      <xdr:colOff>50800</xdr:colOff>
      <xdr:row>81</xdr:row>
      <xdr:rowOff>32959</xdr:rowOff>
    </xdr:to>
    <xdr:sp macro="" textlink="">
      <xdr:nvSpPr>
        <xdr:cNvPr id="282" name="円/楕円 281"/>
        <xdr:cNvSpPr/>
      </xdr:nvSpPr>
      <xdr:spPr>
        <a:xfrm>
          <a:off x="14351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43136</xdr:rowOff>
    </xdr:from>
    <xdr:ext cx="762000" cy="259045"/>
    <xdr:sp macro="" textlink="">
      <xdr:nvSpPr>
        <xdr:cNvPr id="283" name="テキスト ボックス 282"/>
        <xdr:cNvSpPr txBox="1"/>
      </xdr:nvSpPr>
      <xdr:spPr>
        <a:xfrm>
          <a:off x="14020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130327</xdr:rowOff>
    </xdr:from>
    <xdr:to>
      <xdr:col>19</xdr:col>
      <xdr:colOff>533400</xdr:colOff>
      <xdr:row>86</xdr:row>
      <xdr:rowOff>60477</xdr:rowOff>
    </xdr:to>
    <xdr:sp macro="" textlink="">
      <xdr:nvSpPr>
        <xdr:cNvPr id="284" name="円/楕円 283"/>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70654</xdr:rowOff>
    </xdr:from>
    <xdr:ext cx="762000" cy="259045"/>
    <xdr:sp macro="" textlink="">
      <xdr:nvSpPr>
        <xdr:cNvPr id="285" name="テキスト ボックス 284"/>
        <xdr:cNvSpPr txBox="1"/>
      </xdr:nvSpPr>
      <xdr:spPr>
        <a:xfrm>
          <a:off x="13131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本町では、平成22年度までを計画年度とした「定員適正化計画」に基づき、勧奨退職制度の活用等により、一定の</a:t>
          </a:r>
          <a:r>
            <a:rPr lang="ja-JP" altLang="en-US" sz="1100" b="0" i="0" baseline="0">
              <a:solidFill>
                <a:schemeClr val="dk1"/>
              </a:solidFill>
              <a:effectLst/>
              <a:latin typeface="+mn-lt"/>
              <a:ea typeface="+mn-ea"/>
              <a:cs typeface="+mn-cs"/>
            </a:rPr>
            <a:t>成果</a:t>
          </a:r>
          <a:r>
            <a:rPr lang="ja-JP" altLang="ja-JP" sz="1100" b="0" i="0" baseline="0">
              <a:solidFill>
                <a:schemeClr val="dk1"/>
              </a:solidFill>
              <a:effectLst/>
              <a:latin typeface="+mn-lt"/>
              <a:ea typeface="+mn-ea"/>
              <a:cs typeface="+mn-cs"/>
            </a:rPr>
            <a:t>をみたところである。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しかしながら、本町は面積が303.</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CATV事業を町直営で実施せざるを得ないことが、本指標を押し上げる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今後については、組織の合理化や民間への業務委託等を検討し、職員数の適正化を図っていく。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8255</xdr:rowOff>
    </xdr:from>
    <xdr:to>
      <xdr:col>24</xdr:col>
      <xdr:colOff>558800</xdr:colOff>
      <xdr:row>62</xdr:row>
      <xdr:rowOff>21929</xdr:rowOff>
    </xdr:to>
    <xdr:cxnSp macro="">
      <xdr:nvCxnSpPr>
        <xdr:cNvPr id="320" name="直線コネクタ 319"/>
        <xdr:cNvCxnSpPr/>
      </xdr:nvCxnSpPr>
      <xdr:spPr>
        <a:xfrm>
          <a:off x="16179800" y="10638155"/>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158793</xdr:rowOff>
    </xdr:from>
    <xdr:to>
      <xdr:col>23</xdr:col>
      <xdr:colOff>406400</xdr:colOff>
      <xdr:row>62</xdr:row>
      <xdr:rowOff>8255</xdr:rowOff>
    </xdr:to>
    <xdr:cxnSp macro="">
      <xdr:nvCxnSpPr>
        <xdr:cNvPr id="323" name="直線コネクタ 322"/>
        <xdr:cNvCxnSpPr/>
      </xdr:nvCxnSpPr>
      <xdr:spPr>
        <a:xfrm>
          <a:off x="15290800" y="10617243"/>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124206</xdr:rowOff>
    </xdr:from>
    <xdr:to>
      <xdr:col>22</xdr:col>
      <xdr:colOff>203200</xdr:colOff>
      <xdr:row>61</xdr:row>
      <xdr:rowOff>158793</xdr:rowOff>
    </xdr:to>
    <xdr:cxnSp macro="">
      <xdr:nvCxnSpPr>
        <xdr:cNvPr id="326" name="直線コネクタ 325"/>
        <xdr:cNvCxnSpPr/>
      </xdr:nvCxnSpPr>
      <xdr:spPr>
        <a:xfrm>
          <a:off x="14401800" y="1058265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7" name="フローチャート : 判断 326"/>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49378</xdr:rowOff>
    </xdr:from>
    <xdr:ext cx="762000" cy="259045"/>
    <xdr:sp macro="" textlink="">
      <xdr:nvSpPr>
        <xdr:cNvPr id="328" name="テキスト ボックス 327"/>
        <xdr:cNvSpPr txBox="1"/>
      </xdr:nvSpPr>
      <xdr:spPr>
        <a:xfrm>
          <a:off x="14909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124206</xdr:rowOff>
    </xdr:from>
    <xdr:to>
      <xdr:col>21</xdr:col>
      <xdr:colOff>0</xdr:colOff>
      <xdr:row>61</xdr:row>
      <xdr:rowOff>133054</xdr:rowOff>
    </xdr:to>
    <xdr:cxnSp macro="">
      <xdr:nvCxnSpPr>
        <xdr:cNvPr id="329" name="直線コネクタ 328"/>
        <xdr:cNvCxnSpPr/>
      </xdr:nvCxnSpPr>
      <xdr:spPr>
        <a:xfrm flipV="1">
          <a:off x="13512800" y="10582656"/>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30" name="フローチャート : 判断 329"/>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31" name="テキスト ボックス 330"/>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2" name="フローチャート : 判断 331"/>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57421</xdr:rowOff>
    </xdr:from>
    <xdr:ext cx="762000" cy="259045"/>
    <xdr:sp macro="" textlink="">
      <xdr:nvSpPr>
        <xdr:cNvPr id="333" name="テキスト ボックス 332"/>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142579</xdr:rowOff>
    </xdr:from>
    <xdr:to>
      <xdr:col>24</xdr:col>
      <xdr:colOff>609600</xdr:colOff>
      <xdr:row>62</xdr:row>
      <xdr:rowOff>72729</xdr:rowOff>
    </xdr:to>
    <xdr:sp macro="" textlink="">
      <xdr:nvSpPr>
        <xdr:cNvPr id="339" name="円/楕円 338"/>
        <xdr:cNvSpPr/>
      </xdr:nvSpPr>
      <xdr:spPr>
        <a:xfrm>
          <a:off x="16967200" y="106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114656</xdr:rowOff>
    </xdr:from>
    <xdr:ext cx="762000" cy="259045"/>
    <xdr:sp macro="" textlink="">
      <xdr:nvSpPr>
        <xdr:cNvPr id="340" name="定員管理の状況該当値テキスト"/>
        <xdr:cNvSpPr txBox="1"/>
      </xdr:nvSpPr>
      <xdr:spPr>
        <a:xfrm>
          <a:off x="17106900" y="1057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128905</xdr:rowOff>
    </xdr:from>
    <xdr:to>
      <xdr:col>23</xdr:col>
      <xdr:colOff>457200</xdr:colOff>
      <xdr:row>62</xdr:row>
      <xdr:rowOff>59055</xdr:rowOff>
    </xdr:to>
    <xdr:sp macro="" textlink="">
      <xdr:nvSpPr>
        <xdr:cNvPr id="341" name="円/楕円 340"/>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43832</xdr:rowOff>
    </xdr:from>
    <xdr:ext cx="736600" cy="259045"/>
    <xdr:sp macro="" textlink="">
      <xdr:nvSpPr>
        <xdr:cNvPr id="342" name="テキスト ボックス 341"/>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107993</xdr:rowOff>
    </xdr:from>
    <xdr:to>
      <xdr:col>22</xdr:col>
      <xdr:colOff>254000</xdr:colOff>
      <xdr:row>62</xdr:row>
      <xdr:rowOff>38143</xdr:rowOff>
    </xdr:to>
    <xdr:sp macro="" textlink="">
      <xdr:nvSpPr>
        <xdr:cNvPr id="343" name="円/楕円 342"/>
        <xdr:cNvSpPr/>
      </xdr:nvSpPr>
      <xdr:spPr>
        <a:xfrm>
          <a:off x="15240000" y="105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22920</xdr:rowOff>
    </xdr:from>
    <xdr:ext cx="762000" cy="259045"/>
    <xdr:sp macro="" textlink="">
      <xdr:nvSpPr>
        <xdr:cNvPr id="344" name="テキスト ボックス 343"/>
        <xdr:cNvSpPr txBox="1"/>
      </xdr:nvSpPr>
      <xdr:spPr>
        <a:xfrm>
          <a:off x="14909800" y="106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73406</xdr:rowOff>
    </xdr:from>
    <xdr:to>
      <xdr:col>21</xdr:col>
      <xdr:colOff>50800</xdr:colOff>
      <xdr:row>62</xdr:row>
      <xdr:rowOff>3556</xdr:rowOff>
    </xdr:to>
    <xdr:sp macro="" textlink="">
      <xdr:nvSpPr>
        <xdr:cNvPr id="345" name="円/楕円 344"/>
        <xdr:cNvSpPr/>
      </xdr:nvSpPr>
      <xdr:spPr>
        <a:xfrm>
          <a:off x="14351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159783</xdr:rowOff>
    </xdr:from>
    <xdr:ext cx="762000" cy="259045"/>
    <xdr:sp macro="" textlink="">
      <xdr:nvSpPr>
        <xdr:cNvPr id="346" name="テキスト ボックス 345"/>
        <xdr:cNvSpPr txBox="1"/>
      </xdr:nvSpPr>
      <xdr:spPr>
        <a:xfrm>
          <a:off x="14020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82254</xdr:rowOff>
    </xdr:from>
    <xdr:to>
      <xdr:col>19</xdr:col>
      <xdr:colOff>533400</xdr:colOff>
      <xdr:row>62</xdr:row>
      <xdr:rowOff>12404</xdr:rowOff>
    </xdr:to>
    <xdr:sp macro="" textlink="">
      <xdr:nvSpPr>
        <xdr:cNvPr id="347" name="円/楕円 346"/>
        <xdr:cNvSpPr/>
      </xdr:nvSpPr>
      <xdr:spPr>
        <a:xfrm>
          <a:off x="13462000" y="10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168631</xdr:rowOff>
    </xdr:from>
    <xdr:ext cx="762000" cy="259045"/>
    <xdr:sp macro="" textlink="">
      <xdr:nvSpPr>
        <xdr:cNvPr id="348" name="テキスト ボックス 347"/>
        <xdr:cNvSpPr txBox="1"/>
      </xdr:nvSpPr>
      <xdr:spPr>
        <a:xfrm>
          <a:off x="13131800" y="1062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本指標は、分母となる</a:t>
          </a:r>
          <a:r>
            <a:rPr lang="ja-JP" altLang="ja-JP" sz="1100">
              <a:solidFill>
                <a:schemeClr val="dk1"/>
              </a:solidFill>
              <a:effectLst/>
              <a:latin typeface="+mn-lt"/>
              <a:ea typeface="+mn-ea"/>
              <a:cs typeface="+mn-cs"/>
            </a:rPr>
            <a:t>標準財政規模が税収減や普通交付税の</a:t>
          </a:r>
          <a:r>
            <a:rPr lang="ja-JP" altLang="en-US" sz="1100">
              <a:solidFill>
                <a:schemeClr val="dk1"/>
              </a:solidFill>
              <a:effectLst/>
              <a:latin typeface="+mn-lt"/>
              <a:ea typeface="+mn-ea"/>
              <a:cs typeface="+mn-cs"/>
            </a:rPr>
            <a:t>段階的縮減の開始に</a:t>
          </a:r>
          <a:r>
            <a:rPr lang="ja-JP" altLang="ja-JP" sz="1100">
              <a:solidFill>
                <a:schemeClr val="dk1"/>
              </a:solidFill>
              <a:effectLst/>
              <a:latin typeface="+mn-lt"/>
              <a:ea typeface="+mn-ea"/>
              <a:cs typeface="+mn-cs"/>
            </a:rPr>
            <a:t>より減少した</a:t>
          </a:r>
          <a:r>
            <a:rPr lang="ja-JP" altLang="en-US" sz="1100">
              <a:solidFill>
                <a:schemeClr val="dk1"/>
              </a:solidFill>
              <a:effectLst/>
              <a:latin typeface="+mn-lt"/>
              <a:ea typeface="+mn-ea"/>
              <a:cs typeface="+mn-cs"/>
            </a:rPr>
            <a:t>ため、前年度と比較して</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ポイントの増加となった。</a:t>
          </a:r>
          <a:endParaRPr lang="en-US" altLang="ja-JP" sz="110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現時点においても類似団体平均、全国平均との比較では</a:t>
          </a:r>
          <a:r>
            <a:rPr lang="ja-JP" altLang="en-US" sz="1100" b="0" i="0" baseline="0">
              <a:solidFill>
                <a:schemeClr val="dk1"/>
              </a:solidFill>
              <a:effectLst/>
              <a:latin typeface="+mn-lt"/>
              <a:ea typeface="+mn-ea"/>
              <a:cs typeface="+mn-cs"/>
            </a:rPr>
            <a:t>最低</a:t>
          </a:r>
          <a:r>
            <a:rPr lang="ja-JP" altLang="ja-JP" sz="1100" b="0" i="0" baseline="0">
              <a:solidFill>
                <a:schemeClr val="dk1"/>
              </a:solidFill>
              <a:effectLst/>
              <a:latin typeface="+mn-lt"/>
              <a:ea typeface="+mn-ea"/>
              <a:cs typeface="+mn-cs"/>
            </a:rPr>
            <a:t>水準にあ</a:t>
          </a:r>
          <a:r>
            <a:rPr lang="ja-JP" altLang="en-US" sz="1100" b="0" i="0" baseline="0">
              <a:solidFill>
                <a:schemeClr val="dk1"/>
              </a:solidFill>
              <a:effectLst/>
              <a:latin typeface="+mn-lt"/>
              <a:ea typeface="+mn-ea"/>
              <a:cs typeface="+mn-cs"/>
            </a:rPr>
            <a:t>るが、平成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年度以後も普通交付税の段階的縮減により</a:t>
          </a:r>
          <a:r>
            <a:rPr lang="ja-JP" altLang="ja-JP" sz="1100">
              <a:solidFill>
                <a:schemeClr val="dk1"/>
              </a:solidFill>
              <a:effectLst/>
              <a:latin typeface="+mn-lt"/>
              <a:ea typeface="+mn-ea"/>
              <a:cs typeface="+mn-cs"/>
            </a:rPr>
            <a:t>標準財政規模</a:t>
          </a:r>
          <a:r>
            <a:rPr lang="ja-JP" altLang="en-US" sz="1100">
              <a:solidFill>
                <a:schemeClr val="dk1"/>
              </a:solidFill>
              <a:effectLst/>
              <a:latin typeface="+mn-lt"/>
              <a:ea typeface="+mn-ea"/>
              <a:cs typeface="+mn-cs"/>
            </a:rPr>
            <a:t>の減少が見込まれるため、本指標の更なる増加が懸念されるところである。</a:t>
          </a:r>
          <a:r>
            <a:rPr lang="ja-JP" altLang="ja-JP" sz="1100" b="0" i="0" baseline="0">
              <a:solidFill>
                <a:schemeClr val="dk1"/>
              </a:solidFill>
              <a:effectLst/>
              <a:latin typeface="+mn-lt"/>
              <a:ea typeface="+mn-ea"/>
              <a:cs typeface="+mn-cs"/>
            </a:rPr>
            <a:t>交付税算入の高い地方債の活用</a:t>
          </a:r>
          <a:r>
            <a:rPr lang="ja-JP" altLang="en-US" sz="1100" b="0" i="0" baseline="0">
              <a:solidFill>
                <a:schemeClr val="dk1"/>
              </a:solidFill>
              <a:effectLst/>
              <a:latin typeface="+mn-lt"/>
              <a:ea typeface="+mn-ea"/>
              <a:cs typeface="+mn-cs"/>
            </a:rPr>
            <a:t>、繰上償還の実施や</a:t>
          </a:r>
          <a:r>
            <a:rPr kumimoji="1" lang="ja-JP" altLang="ja-JP" sz="1100">
              <a:solidFill>
                <a:schemeClr val="dk1"/>
              </a:solidFill>
              <a:effectLst/>
              <a:latin typeface="+mn-lt"/>
              <a:ea typeface="+mn-ea"/>
              <a:cs typeface="+mn-cs"/>
            </a:rPr>
            <a:t>事業の選択と集中により過度に地方債に依存しない財政運営に努める。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111478</xdr:rowOff>
    </xdr:from>
    <xdr:to>
      <xdr:col>24</xdr:col>
      <xdr:colOff>558800</xdr:colOff>
      <xdr:row>44</xdr:row>
      <xdr:rowOff>138289</xdr:rowOff>
    </xdr:to>
    <xdr:cxnSp macro="">
      <xdr:nvCxnSpPr>
        <xdr:cNvPr id="383" name="直線コネクタ 382"/>
        <xdr:cNvCxnSpPr/>
      </xdr:nvCxnSpPr>
      <xdr:spPr>
        <a:xfrm>
          <a:off x="16179800" y="76552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111478</xdr:rowOff>
    </xdr:from>
    <xdr:to>
      <xdr:col>23</xdr:col>
      <xdr:colOff>406400</xdr:colOff>
      <xdr:row>44</xdr:row>
      <xdr:rowOff>165100</xdr:rowOff>
    </xdr:to>
    <xdr:cxnSp macro="">
      <xdr:nvCxnSpPr>
        <xdr:cNvPr id="386" name="直線コネクタ 385"/>
        <xdr:cNvCxnSpPr/>
      </xdr:nvCxnSpPr>
      <xdr:spPr>
        <a:xfrm flipV="1">
          <a:off x="15290800" y="76552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165100</xdr:rowOff>
    </xdr:from>
    <xdr:to>
      <xdr:col>22</xdr:col>
      <xdr:colOff>203200</xdr:colOff>
      <xdr:row>44</xdr:row>
      <xdr:rowOff>165100</xdr:rowOff>
    </xdr:to>
    <xdr:cxnSp macro="">
      <xdr:nvCxnSpPr>
        <xdr:cNvPr id="389" name="直線コネクタ 388"/>
        <xdr:cNvCxnSpPr/>
      </xdr:nvCxnSpPr>
      <xdr:spPr>
        <a:xfrm>
          <a:off x="14401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90" name="フローチャート : 判断 389"/>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123772</xdr:rowOff>
    </xdr:from>
    <xdr:ext cx="762000" cy="259045"/>
    <xdr:sp macro="" textlink="">
      <xdr:nvSpPr>
        <xdr:cNvPr id="391" name="テキスト ボックス 390"/>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44</xdr:row>
      <xdr:rowOff>165100</xdr:rowOff>
    </xdr:to>
    <xdr:cxnSp macro="">
      <xdr:nvCxnSpPr>
        <xdr:cNvPr id="392" name="直線コネクタ 391"/>
        <xdr:cNvCxnSpPr/>
      </xdr:nvCxnSpPr>
      <xdr:spPr>
        <a:xfrm>
          <a:off x="13512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93" name="フローチャート : 判断 392"/>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59566</xdr:rowOff>
    </xdr:from>
    <xdr:ext cx="762000" cy="259045"/>
    <xdr:sp macro="" textlink="">
      <xdr:nvSpPr>
        <xdr:cNvPr id="394" name="テキスト ボックス 393"/>
        <xdr:cNvSpPr txBox="1"/>
      </xdr:nvSpPr>
      <xdr:spPr>
        <a:xfrm>
          <a:off x="14020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5" name="フローチャート : 判断 394"/>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8766</xdr:rowOff>
    </xdr:from>
    <xdr:ext cx="762000" cy="259045"/>
    <xdr:sp macro="" textlink="">
      <xdr:nvSpPr>
        <xdr:cNvPr id="396" name="テキスト ボックス 395"/>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87489</xdr:rowOff>
    </xdr:from>
    <xdr:to>
      <xdr:col>24</xdr:col>
      <xdr:colOff>609600</xdr:colOff>
      <xdr:row>45</xdr:row>
      <xdr:rowOff>17639</xdr:rowOff>
    </xdr:to>
    <xdr:sp macro="" textlink="">
      <xdr:nvSpPr>
        <xdr:cNvPr id="402" name="円/楕円 401"/>
        <xdr:cNvSpPr/>
      </xdr:nvSpPr>
      <xdr:spPr>
        <a:xfrm>
          <a:off x="16967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154816</xdr:rowOff>
    </xdr:from>
    <xdr:ext cx="762000" cy="259045"/>
    <xdr:sp macro="" textlink="">
      <xdr:nvSpPr>
        <xdr:cNvPr id="403" name="公債費負担の状況該当値テキスト"/>
        <xdr:cNvSpPr txBox="1"/>
      </xdr:nvSpPr>
      <xdr:spPr>
        <a:xfrm>
          <a:off x="17106900" y="752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60678</xdr:rowOff>
    </xdr:from>
    <xdr:to>
      <xdr:col>23</xdr:col>
      <xdr:colOff>457200</xdr:colOff>
      <xdr:row>44</xdr:row>
      <xdr:rowOff>162278</xdr:rowOff>
    </xdr:to>
    <xdr:sp macro="" textlink="">
      <xdr:nvSpPr>
        <xdr:cNvPr id="404" name="円/楕円 403"/>
        <xdr:cNvSpPr/>
      </xdr:nvSpPr>
      <xdr:spPr>
        <a:xfrm>
          <a:off x="16129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147055</xdr:rowOff>
    </xdr:from>
    <xdr:ext cx="736600" cy="259045"/>
    <xdr:sp macro="" textlink="">
      <xdr:nvSpPr>
        <xdr:cNvPr id="405" name="テキスト ボックス 404"/>
        <xdr:cNvSpPr txBox="1"/>
      </xdr:nvSpPr>
      <xdr:spPr>
        <a:xfrm>
          <a:off x="15798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406" name="円/楕円 405"/>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407" name="テキスト ボックス 406"/>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8" name="円/楕円 407"/>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9" name="テキスト ボックス 408"/>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0" name="円/楕円 409"/>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1" name="テキスト ボックス 410"/>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本指標は、分母となる</a:t>
          </a:r>
          <a:r>
            <a:rPr lang="ja-JP" altLang="ja-JP" sz="1100">
              <a:solidFill>
                <a:schemeClr val="dk1"/>
              </a:solidFill>
              <a:effectLst/>
              <a:latin typeface="+mn-lt"/>
              <a:ea typeface="+mn-ea"/>
              <a:cs typeface="+mn-cs"/>
            </a:rPr>
            <a:t>標準財政規模が税収減や普通交付税の段階的縮減の開始により減少したため、前年度と比較して</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ポイントの増加となった。</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現時点においても</a:t>
          </a:r>
          <a:r>
            <a:rPr lang="ja-JP" altLang="ja-JP" sz="1100" b="0" i="0" baseline="0">
              <a:solidFill>
                <a:schemeClr val="dk1"/>
              </a:solidFill>
              <a:effectLst/>
              <a:latin typeface="+mn-lt"/>
              <a:ea typeface="+mn-ea"/>
              <a:cs typeface="+mn-cs"/>
            </a:rPr>
            <a:t>類似団体平均、全国平均との比較では</a:t>
          </a:r>
          <a:r>
            <a:rPr lang="ja-JP" altLang="en-US" sz="1100" b="0" i="0" baseline="0">
              <a:solidFill>
                <a:schemeClr val="dk1"/>
              </a:solidFill>
              <a:effectLst/>
              <a:latin typeface="+mn-lt"/>
              <a:ea typeface="+mn-ea"/>
              <a:cs typeface="+mn-cs"/>
            </a:rPr>
            <a:t>最低</a:t>
          </a:r>
          <a:r>
            <a:rPr lang="ja-JP" altLang="ja-JP" sz="1100" b="0" i="0" baseline="0">
              <a:solidFill>
                <a:schemeClr val="dk1"/>
              </a:solidFill>
              <a:effectLst/>
              <a:latin typeface="+mn-lt"/>
              <a:ea typeface="+mn-ea"/>
              <a:cs typeface="+mn-cs"/>
            </a:rPr>
            <a:t>水準にあるが、平成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年度以後も普通交付税の段階的縮減により</a:t>
          </a:r>
          <a:r>
            <a:rPr lang="ja-JP" altLang="ja-JP" sz="1100">
              <a:solidFill>
                <a:schemeClr val="dk1"/>
              </a:solidFill>
              <a:effectLst/>
              <a:latin typeface="+mn-lt"/>
              <a:ea typeface="+mn-ea"/>
              <a:cs typeface="+mn-cs"/>
            </a:rPr>
            <a:t>標準財政規模の減少が見込まれるため、本指標の更なる増加が懸念されるところである。将来への負担を少しでも軽減するように、公債費の適正化や財源確保を図り財政健全化に努める。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87025</xdr:rowOff>
    </xdr:from>
    <xdr:to>
      <xdr:col>24</xdr:col>
      <xdr:colOff>558800</xdr:colOff>
      <xdr:row>21</xdr:row>
      <xdr:rowOff>103112</xdr:rowOff>
    </xdr:to>
    <xdr:cxnSp macro="">
      <xdr:nvCxnSpPr>
        <xdr:cNvPr id="447" name="直線コネクタ 446"/>
        <xdr:cNvCxnSpPr/>
      </xdr:nvCxnSpPr>
      <xdr:spPr>
        <a:xfrm>
          <a:off x="16179800" y="36874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8"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87025</xdr:rowOff>
    </xdr:from>
    <xdr:to>
      <xdr:col>23</xdr:col>
      <xdr:colOff>406400</xdr:colOff>
      <xdr:row>21</xdr:row>
      <xdr:rowOff>103112</xdr:rowOff>
    </xdr:to>
    <xdr:cxnSp macro="">
      <xdr:nvCxnSpPr>
        <xdr:cNvPr id="450" name="直線コネクタ 449"/>
        <xdr:cNvCxnSpPr/>
      </xdr:nvCxnSpPr>
      <xdr:spPr>
        <a:xfrm flipV="1">
          <a:off x="15290800" y="36874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59448</xdr:rowOff>
    </xdr:from>
    <xdr:to>
      <xdr:col>22</xdr:col>
      <xdr:colOff>203200</xdr:colOff>
      <xdr:row>21</xdr:row>
      <xdr:rowOff>103112</xdr:rowOff>
    </xdr:to>
    <xdr:cxnSp macro="">
      <xdr:nvCxnSpPr>
        <xdr:cNvPr id="453" name="直線コネクタ 452"/>
        <xdr:cNvCxnSpPr/>
      </xdr:nvCxnSpPr>
      <xdr:spPr>
        <a:xfrm>
          <a:off x="14401800" y="3659898"/>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4" name="フローチャート : 判断 453"/>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5" name="テキスト ボックス 454"/>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59448</xdr:rowOff>
    </xdr:from>
    <xdr:to>
      <xdr:col>21</xdr:col>
      <xdr:colOff>0</xdr:colOff>
      <xdr:row>22</xdr:row>
      <xdr:rowOff>75293</xdr:rowOff>
    </xdr:to>
    <xdr:cxnSp macro="">
      <xdr:nvCxnSpPr>
        <xdr:cNvPr id="456" name="直線コネクタ 455"/>
        <xdr:cNvCxnSpPr/>
      </xdr:nvCxnSpPr>
      <xdr:spPr>
        <a:xfrm flipV="1">
          <a:off x="13512800" y="3659898"/>
          <a:ext cx="8890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7" name="フローチャート : 判断 456"/>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58" name="テキスト ボックス 457"/>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9" name="フローチャート : 判断 458"/>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60" name="テキスト ボックス 459"/>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52312</xdr:rowOff>
    </xdr:from>
    <xdr:to>
      <xdr:col>24</xdr:col>
      <xdr:colOff>609600</xdr:colOff>
      <xdr:row>21</xdr:row>
      <xdr:rowOff>153912</xdr:rowOff>
    </xdr:to>
    <xdr:sp macro="" textlink="">
      <xdr:nvSpPr>
        <xdr:cNvPr id="466" name="円/楕円 465"/>
        <xdr:cNvSpPr/>
      </xdr:nvSpPr>
      <xdr:spPr>
        <a:xfrm>
          <a:off x="169672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24389</xdr:rowOff>
    </xdr:from>
    <xdr:ext cx="762000" cy="259045"/>
    <xdr:sp macro="" textlink="">
      <xdr:nvSpPr>
        <xdr:cNvPr id="467" name="将来負担の状況該当値テキスト"/>
        <xdr:cNvSpPr txBox="1"/>
      </xdr:nvSpPr>
      <xdr:spPr>
        <a:xfrm>
          <a:off x="17106900" y="362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36225</xdr:rowOff>
    </xdr:from>
    <xdr:to>
      <xdr:col>23</xdr:col>
      <xdr:colOff>457200</xdr:colOff>
      <xdr:row>21</xdr:row>
      <xdr:rowOff>137825</xdr:rowOff>
    </xdr:to>
    <xdr:sp macro="" textlink="">
      <xdr:nvSpPr>
        <xdr:cNvPr id="468" name="円/楕円 467"/>
        <xdr:cNvSpPr/>
      </xdr:nvSpPr>
      <xdr:spPr>
        <a:xfrm>
          <a:off x="16129000" y="36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122602</xdr:rowOff>
    </xdr:from>
    <xdr:ext cx="736600" cy="259045"/>
    <xdr:sp macro="" textlink="">
      <xdr:nvSpPr>
        <xdr:cNvPr id="469" name="テキスト ボックス 468"/>
        <xdr:cNvSpPr txBox="1"/>
      </xdr:nvSpPr>
      <xdr:spPr>
        <a:xfrm>
          <a:off x="15798800" y="3723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52312</xdr:rowOff>
    </xdr:from>
    <xdr:to>
      <xdr:col>22</xdr:col>
      <xdr:colOff>254000</xdr:colOff>
      <xdr:row>21</xdr:row>
      <xdr:rowOff>153912</xdr:rowOff>
    </xdr:to>
    <xdr:sp macro="" textlink="">
      <xdr:nvSpPr>
        <xdr:cNvPr id="470" name="円/楕円 469"/>
        <xdr:cNvSpPr/>
      </xdr:nvSpPr>
      <xdr:spPr>
        <a:xfrm>
          <a:off x="152400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138689</xdr:rowOff>
    </xdr:from>
    <xdr:ext cx="762000" cy="259045"/>
    <xdr:sp macro="" textlink="">
      <xdr:nvSpPr>
        <xdr:cNvPr id="471" name="テキスト ボックス 470"/>
        <xdr:cNvSpPr txBox="1"/>
      </xdr:nvSpPr>
      <xdr:spPr>
        <a:xfrm>
          <a:off x="14909800" y="373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8648</xdr:rowOff>
    </xdr:from>
    <xdr:to>
      <xdr:col>21</xdr:col>
      <xdr:colOff>50800</xdr:colOff>
      <xdr:row>21</xdr:row>
      <xdr:rowOff>110248</xdr:rowOff>
    </xdr:to>
    <xdr:sp macro="" textlink="">
      <xdr:nvSpPr>
        <xdr:cNvPr id="472" name="円/楕円 471"/>
        <xdr:cNvSpPr/>
      </xdr:nvSpPr>
      <xdr:spPr>
        <a:xfrm>
          <a:off x="14351000" y="3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95025</xdr:rowOff>
    </xdr:from>
    <xdr:ext cx="762000" cy="259045"/>
    <xdr:sp macro="" textlink="">
      <xdr:nvSpPr>
        <xdr:cNvPr id="473" name="テキスト ボックス 472"/>
        <xdr:cNvSpPr txBox="1"/>
      </xdr:nvSpPr>
      <xdr:spPr>
        <a:xfrm>
          <a:off x="14020800" y="369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24493</xdr:rowOff>
    </xdr:from>
    <xdr:to>
      <xdr:col>19</xdr:col>
      <xdr:colOff>533400</xdr:colOff>
      <xdr:row>22</xdr:row>
      <xdr:rowOff>126093</xdr:rowOff>
    </xdr:to>
    <xdr:sp macro="" textlink="">
      <xdr:nvSpPr>
        <xdr:cNvPr id="474" name="円/楕円 473"/>
        <xdr:cNvSpPr/>
      </xdr:nvSpPr>
      <xdr:spPr>
        <a:xfrm>
          <a:off x="13462000" y="37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110870</xdr:rowOff>
    </xdr:from>
    <xdr:ext cx="762000" cy="259045"/>
    <xdr:sp macro="" textlink="">
      <xdr:nvSpPr>
        <xdr:cNvPr id="475" name="テキスト ボックス 474"/>
        <xdr:cNvSpPr txBox="1"/>
      </xdr:nvSpPr>
      <xdr:spPr>
        <a:xfrm>
          <a:off x="13131800" y="38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14,903
14,750
303.09
11,501,075
11,006,174
243,200
7,010,091
14,748,006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本町は、経常収支比率の分母である経常一般財源等における地方交付税等への依存度が類似団体平均と比較して極めて高いため、交付税の増減が指標に如実に反映される。</a:t>
          </a:r>
          <a:endParaRPr lang="ja-JP" altLang="ja-JP" sz="1400">
            <a:effectLst/>
          </a:endParaRPr>
        </a:p>
        <a:p>
          <a:pPr rtl="0"/>
          <a:r>
            <a:rPr lang="ja-JP" altLang="ja-JP" sz="1100" b="0" i="0" baseline="0">
              <a:solidFill>
                <a:schemeClr val="dk1"/>
              </a:solidFill>
              <a:effectLst/>
              <a:latin typeface="+mn-lt"/>
              <a:ea typeface="+mn-ea"/>
              <a:cs typeface="+mn-cs"/>
            </a:rPr>
            <a:t>　本指標は、類似団体平均</a:t>
          </a:r>
          <a:r>
            <a:rPr lang="ja-JP" altLang="en-US" sz="1100" b="0" i="0" baseline="0">
              <a:solidFill>
                <a:schemeClr val="dk1"/>
              </a:solidFill>
              <a:effectLst/>
              <a:latin typeface="+mn-lt"/>
              <a:ea typeface="+mn-ea"/>
              <a:cs typeface="+mn-cs"/>
            </a:rPr>
            <a:t>とほぼ同率であるものの</a:t>
          </a:r>
          <a:r>
            <a:rPr lang="ja-JP" altLang="ja-JP" sz="1100" b="0" i="0" baseline="0">
              <a:solidFill>
                <a:schemeClr val="dk1"/>
              </a:solidFill>
              <a:effectLst/>
              <a:latin typeface="+mn-lt"/>
              <a:ea typeface="+mn-ea"/>
              <a:cs typeface="+mn-cs"/>
            </a:rPr>
            <a:t>、住民一人あたりの人件費は類似団体平均と比較して高額であることから、本指標は必ずしも人件費の実態を反映できている訳ではない。</a:t>
          </a:r>
          <a:endParaRPr lang="ja-JP" altLang="ja-JP" sz="1400">
            <a:effectLst/>
          </a:endParaRPr>
        </a:p>
        <a:p>
          <a:pPr rtl="0"/>
          <a:r>
            <a:rPr lang="ja-JP" altLang="ja-JP" sz="1100" b="0" i="0" baseline="0">
              <a:solidFill>
                <a:schemeClr val="dk1"/>
              </a:solidFill>
              <a:effectLst/>
              <a:latin typeface="+mn-lt"/>
              <a:ea typeface="+mn-ea"/>
              <a:cs typeface="+mn-cs"/>
            </a:rPr>
            <a:t>　地方交付税の合併算定期間終了後は指標の悪化が確実であることから、事業の見直しや公共施設等の再編に取り組み、職員数の適正化に努める。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81280</xdr:rowOff>
    </xdr:to>
    <xdr:cxnSp macro="">
      <xdr:nvCxnSpPr>
        <xdr:cNvPr id="66" name="直線コネクタ 65"/>
        <xdr:cNvCxnSpPr/>
      </xdr:nvCxnSpPr>
      <xdr:spPr>
        <a:xfrm>
          <a:off x="3987800" y="6184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12700</xdr:rowOff>
    </xdr:to>
    <xdr:cxnSp macro="">
      <xdr:nvCxnSpPr>
        <xdr:cNvPr id="69" name="直線コネクタ 68"/>
        <xdr:cNvCxnSpPr/>
      </xdr:nvCxnSpPr>
      <xdr:spPr>
        <a:xfrm>
          <a:off x="3098800" y="6123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123190</xdr:rowOff>
    </xdr:to>
    <xdr:cxnSp macro="">
      <xdr:nvCxnSpPr>
        <xdr:cNvPr id="72" name="直線コネクタ 71"/>
        <xdr:cNvCxnSpPr/>
      </xdr:nvCxnSpPr>
      <xdr:spPr>
        <a:xfrm>
          <a:off x="2209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92710</xdr:rowOff>
    </xdr:to>
    <xdr:cxnSp macro="">
      <xdr:nvCxnSpPr>
        <xdr:cNvPr id="75" name="直線コネクタ 74"/>
        <xdr:cNvCxnSpPr/>
      </xdr:nvCxnSpPr>
      <xdr:spPr>
        <a:xfrm>
          <a:off x="1320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88" name="テキスト ボックス 87"/>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a:t>
          </a:r>
          <a:endParaRPr lang="ja-JP" altLang="ja-JP" sz="1400">
            <a:effectLst/>
          </a:endParaRPr>
        </a:p>
        <a:p>
          <a:pPr rtl="0"/>
          <a:r>
            <a:rPr lang="ja-JP" altLang="ja-JP" sz="1100" b="0" i="0" baseline="0">
              <a:solidFill>
                <a:schemeClr val="dk1"/>
              </a:solidFill>
              <a:effectLst/>
              <a:latin typeface="+mn-lt"/>
              <a:ea typeface="+mn-ea"/>
              <a:cs typeface="+mn-cs"/>
            </a:rPr>
            <a:t>　本指標は、増加傾向にあり、地方交付税の合併算定期間終了後は指標の悪化が確実であることから、事業の見直し等により</a:t>
          </a:r>
          <a:r>
            <a:rPr kumimoji="1" lang="ja-JP" altLang="ja-JP" sz="1100">
              <a:solidFill>
                <a:schemeClr val="dk1"/>
              </a:solidFill>
              <a:effectLst/>
              <a:latin typeface="+mn-lt"/>
              <a:ea typeface="+mn-ea"/>
              <a:cs typeface="+mn-cs"/>
            </a:rPr>
            <a:t>経常的な経費の削減に努め、抑制を図る。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46990</xdr:rowOff>
    </xdr:to>
    <xdr:cxnSp macro="">
      <xdr:nvCxnSpPr>
        <xdr:cNvPr id="127" name="直線コネクタ 126"/>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1270</xdr:rowOff>
    </xdr:to>
    <xdr:cxnSp macro="">
      <xdr:nvCxnSpPr>
        <xdr:cNvPr id="130" name="直線コネクタ 129"/>
        <xdr:cNvCxnSpPr/>
      </xdr:nvCxnSpPr>
      <xdr:spPr>
        <a:xfrm>
          <a:off x="14782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165100</xdr:rowOff>
    </xdr:to>
    <xdr:cxnSp macro="">
      <xdr:nvCxnSpPr>
        <xdr:cNvPr id="133" name="直線コネクタ 132"/>
        <xdr:cNvCxnSpPr/>
      </xdr:nvCxnSpPr>
      <xdr:spPr>
        <a:xfrm>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127000</xdr:rowOff>
    </xdr:to>
    <xdr:cxnSp macro="">
      <xdr:nvCxnSpPr>
        <xdr:cNvPr id="136" name="直線コネクタ 135"/>
        <xdr:cNvCxnSpPr/>
      </xdr:nvCxnSpPr>
      <xdr:spPr>
        <a:xfrm>
          <a:off x="13004800" y="249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8" name="テキスト ボックス 137"/>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8" name="円/楕円 147"/>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9" name="テキスト ボックス 148"/>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4" name="円/楕円 153"/>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5" name="テキスト ボックス 154"/>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ことから、本指標が類似団体と比較して良好な水準にあることについては、地方交付税等が合併算定期間のため、高い水準で推移していることが最大の要因であると考え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本町は、</a:t>
          </a:r>
          <a:r>
            <a:rPr lang="ja-JP" altLang="ja-JP" sz="1100" b="0" i="0" baseline="0">
              <a:solidFill>
                <a:schemeClr val="dk1"/>
              </a:solidFill>
              <a:effectLst/>
              <a:latin typeface="+mn-lt"/>
              <a:ea typeface="+mn-ea"/>
              <a:cs typeface="+mn-cs"/>
            </a:rPr>
            <a:t>過疎地域であり高齢化率が高いことから、今後も扶助費の増加は不可避であるが、社会構造として全国的な問題であるため、本町独自での対応は困難である。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4535</xdr:rowOff>
    </xdr:to>
    <xdr:cxnSp macro="">
      <xdr:nvCxnSpPr>
        <xdr:cNvPr id="190" name="直線コネクタ 189"/>
        <xdr:cNvCxnSpPr/>
      </xdr:nvCxnSpPr>
      <xdr:spPr>
        <a:xfrm flipV="1">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93" name="直線コネクタ 192"/>
        <xdr:cNvCxnSpPr/>
      </xdr:nvCxnSpPr>
      <xdr:spPr>
        <a:xfrm flipV="1">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6" name="直線コネクタ 195"/>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159657</xdr:rowOff>
    </xdr:to>
    <xdr:cxnSp macro="">
      <xdr:nvCxnSpPr>
        <xdr:cNvPr id="199" name="直線コネクタ 198"/>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1" name="テキスト ボックス 200"/>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9" name="円/楕円 208"/>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0"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1" name="円/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本町は面積が303.0</a:t>
          </a:r>
          <a:r>
            <a:rPr lang="en-US" altLang="ja-JP" sz="900" b="0" i="0" baseline="0">
              <a:solidFill>
                <a:schemeClr val="dk1"/>
              </a:solidFill>
              <a:effectLst/>
              <a:latin typeface="+mn-lt"/>
              <a:ea typeface="+mn-ea"/>
              <a:cs typeface="+mn-cs"/>
            </a:rPr>
            <a:t>9</a:t>
          </a:r>
          <a:r>
            <a:rPr lang="ja-JP" altLang="ja-JP" sz="900" b="0" i="0" baseline="0">
              <a:solidFill>
                <a:schemeClr val="dk1"/>
              </a:solidFill>
              <a:effectLst/>
              <a:latin typeface="+mn-lt"/>
              <a:ea typeface="+mn-ea"/>
              <a:cs typeface="+mn-cs"/>
            </a:rPr>
            <a:t>㎢と類似団体と比較して広大であり、また集落は面積の大部分を占める山林の間に点在しており、行政運営上極めて不利な地理的条件にある。</a:t>
          </a:r>
          <a:endParaRPr lang="ja-JP" altLang="ja-JP" sz="900">
            <a:effectLst/>
          </a:endParaRPr>
        </a:p>
        <a:p>
          <a:pPr rtl="0"/>
          <a:r>
            <a:rPr lang="ja-JP" altLang="ja-JP" sz="900" b="0" i="0" baseline="0">
              <a:solidFill>
                <a:schemeClr val="dk1"/>
              </a:solidFill>
              <a:effectLst/>
              <a:latin typeface="+mn-lt"/>
              <a:ea typeface="+mn-ea"/>
              <a:cs typeface="+mn-cs"/>
            </a:rPr>
            <a:t>　このため、水道・下水道事業において初期投資が嵩み、財源を公営企業債に依存せざるを得ないことから、公営企業の公債費に充当する繰出金が、本指標に大きな影響を及ぼしているところであ</a:t>
          </a:r>
          <a:r>
            <a:rPr lang="ja-JP" altLang="en-US" sz="900" b="0" i="0" baseline="0">
              <a:solidFill>
                <a:schemeClr val="dk1"/>
              </a:solidFill>
              <a:effectLst/>
              <a:latin typeface="+mn-lt"/>
              <a:ea typeface="+mn-ea"/>
              <a:cs typeface="+mn-cs"/>
            </a:rPr>
            <a:t>る。</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　また、</a:t>
          </a:r>
          <a:r>
            <a:rPr lang="ja-JP" altLang="ja-JP" sz="900" b="0" i="0" baseline="0">
              <a:solidFill>
                <a:schemeClr val="dk1"/>
              </a:solidFill>
              <a:effectLst/>
              <a:latin typeface="+mn-lt"/>
              <a:ea typeface="+mn-ea"/>
              <a:cs typeface="+mn-cs"/>
            </a:rPr>
            <a:t>分母となる地方交付税等が合併算定期間のため、高い水準で推移しているにも関わらず本指標は、類似団体平均上回っている状況にあ</a:t>
          </a:r>
          <a:r>
            <a:rPr lang="ja-JP" altLang="en-US" sz="900" b="0" i="0" baseline="0">
              <a:solidFill>
                <a:schemeClr val="dk1"/>
              </a:solidFill>
              <a:effectLst/>
              <a:latin typeface="+mn-lt"/>
              <a:ea typeface="+mn-ea"/>
              <a:cs typeface="+mn-cs"/>
            </a:rPr>
            <a:t>り、</a:t>
          </a:r>
          <a:r>
            <a:rPr lang="ja-JP" altLang="ja-JP" sz="900" b="0" i="0" baseline="0">
              <a:solidFill>
                <a:schemeClr val="dk1"/>
              </a:solidFill>
              <a:effectLst/>
              <a:latin typeface="+mn-lt"/>
              <a:ea typeface="+mn-ea"/>
              <a:cs typeface="+mn-cs"/>
            </a:rPr>
            <a:t>今後数年間、公営企業債元利償還金はピークを迎えるため、繰出金の増加により本指標の</a:t>
          </a:r>
          <a:r>
            <a:rPr lang="ja-JP" altLang="en-US" sz="900" b="0" i="0" baseline="0">
              <a:solidFill>
                <a:schemeClr val="dk1"/>
              </a:solidFill>
              <a:effectLst/>
              <a:latin typeface="+mn-lt"/>
              <a:ea typeface="+mn-ea"/>
              <a:cs typeface="+mn-cs"/>
            </a:rPr>
            <a:t>更なる</a:t>
          </a:r>
          <a:r>
            <a:rPr lang="ja-JP" altLang="ja-JP" sz="900" b="0" i="0" baseline="0">
              <a:solidFill>
                <a:schemeClr val="dk1"/>
              </a:solidFill>
              <a:effectLst/>
              <a:latin typeface="+mn-lt"/>
              <a:ea typeface="+mn-ea"/>
              <a:cs typeface="+mn-cs"/>
            </a:rPr>
            <a:t>悪化が予想される。</a:t>
          </a:r>
          <a:endParaRPr lang="ja-JP" altLang="ja-JP" sz="900">
            <a:effectLst/>
          </a:endParaRPr>
        </a:p>
        <a:p>
          <a:pPr rtl="0"/>
          <a:r>
            <a:rPr lang="ja-JP" altLang="ja-JP" sz="900" b="0" i="0" baseline="0">
              <a:solidFill>
                <a:schemeClr val="dk1"/>
              </a:solidFill>
              <a:effectLst/>
              <a:latin typeface="+mn-lt"/>
              <a:ea typeface="+mn-ea"/>
              <a:cs typeface="+mn-cs"/>
            </a:rPr>
            <a:t>　公営企業に対する繰出金の増加は、資産の老朽化の他、十分な料金収入が見込めないことが根本的な要因であるが、これは、過疎地域全体が抱える問題であり、個別での対応は困難である。</a:t>
          </a:r>
          <a:endParaRPr lang="ja-JP" altLang="ja-JP" sz="9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49276</xdr:rowOff>
    </xdr:from>
    <xdr:to>
      <xdr:col>24</xdr:col>
      <xdr:colOff>31750</xdr:colOff>
      <xdr:row>58</xdr:row>
      <xdr:rowOff>99568</xdr:rowOff>
    </xdr:to>
    <xdr:cxnSp macro="">
      <xdr:nvCxnSpPr>
        <xdr:cNvPr id="248" name="直線コネクタ 247"/>
        <xdr:cNvCxnSpPr/>
      </xdr:nvCxnSpPr>
      <xdr:spPr>
        <a:xfrm>
          <a:off x="15671800" y="99933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49276</xdr:rowOff>
    </xdr:from>
    <xdr:to>
      <xdr:col>22</xdr:col>
      <xdr:colOff>565150</xdr:colOff>
      <xdr:row>58</xdr:row>
      <xdr:rowOff>58420</xdr:rowOff>
    </xdr:to>
    <xdr:cxnSp macro="">
      <xdr:nvCxnSpPr>
        <xdr:cNvPr id="251" name="直線コネクタ 250"/>
        <xdr:cNvCxnSpPr/>
      </xdr:nvCxnSpPr>
      <xdr:spPr>
        <a:xfrm flipV="1">
          <a:off x="14782800" y="9993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62992</xdr:rowOff>
    </xdr:to>
    <xdr:cxnSp macro="">
      <xdr:nvCxnSpPr>
        <xdr:cNvPr id="254" name="直線コネクタ 253"/>
        <xdr:cNvCxnSpPr/>
      </xdr:nvCxnSpPr>
      <xdr:spPr>
        <a:xfrm flipV="1">
          <a:off x="13893800" y="10002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139971</xdr:rowOff>
    </xdr:from>
    <xdr:ext cx="762000" cy="259045"/>
    <xdr:sp macro="" textlink="">
      <xdr:nvSpPr>
        <xdr:cNvPr id="256" name="テキスト ボックス 255"/>
        <xdr:cNvSpPr txBox="1"/>
      </xdr:nvSpPr>
      <xdr:spPr>
        <a:xfrm>
          <a:off x="14401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62992</xdr:rowOff>
    </xdr:to>
    <xdr:cxnSp macro="">
      <xdr:nvCxnSpPr>
        <xdr:cNvPr id="257" name="直線コネクタ 256"/>
        <xdr:cNvCxnSpPr/>
      </xdr:nvCxnSpPr>
      <xdr:spPr>
        <a:xfrm>
          <a:off x="13004800" y="9933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126255</xdr:rowOff>
    </xdr:from>
    <xdr:ext cx="762000" cy="259045"/>
    <xdr:sp macro="" textlink="">
      <xdr:nvSpPr>
        <xdr:cNvPr id="259" name="テキスト ボックス 258"/>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121683</xdr:rowOff>
    </xdr:from>
    <xdr:ext cx="762000" cy="259045"/>
    <xdr:sp macro="" textlink="">
      <xdr:nvSpPr>
        <xdr:cNvPr id="261" name="テキスト ボックス 260"/>
        <xdr:cNvSpPr txBox="1"/>
      </xdr:nvSpPr>
      <xdr:spPr>
        <a:xfrm>
          <a:off x="12623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48768</xdr:rowOff>
    </xdr:from>
    <xdr:to>
      <xdr:col>24</xdr:col>
      <xdr:colOff>82550</xdr:colOff>
      <xdr:row>58</xdr:row>
      <xdr:rowOff>150368</xdr:rowOff>
    </xdr:to>
    <xdr:sp macro="" textlink="">
      <xdr:nvSpPr>
        <xdr:cNvPr id="267" name="円/楕円 266"/>
        <xdr:cNvSpPr/>
      </xdr:nvSpPr>
      <xdr:spPr>
        <a:xfrm>
          <a:off x="164592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20845</xdr:rowOff>
    </xdr:from>
    <xdr:ext cx="762000" cy="259045"/>
    <xdr:sp macro="" textlink="">
      <xdr:nvSpPr>
        <xdr:cNvPr id="268" name="その他該当値テキスト"/>
        <xdr:cNvSpPr txBox="1"/>
      </xdr:nvSpPr>
      <xdr:spPr>
        <a:xfrm>
          <a:off x="165989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169926</xdr:rowOff>
    </xdr:from>
    <xdr:to>
      <xdr:col>22</xdr:col>
      <xdr:colOff>615950</xdr:colOff>
      <xdr:row>58</xdr:row>
      <xdr:rowOff>100076</xdr:rowOff>
    </xdr:to>
    <xdr:sp macro="" textlink="">
      <xdr:nvSpPr>
        <xdr:cNvPr id="269" name="円/楕円 268"/>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84853</xdr:rowOff>
    </xdr:from>
    <xdr:ext cx="736600" cy="259045"/>
    <xdr:sp macro="" textlink="">
      <xdr:nvSpPr>
        <xdr:cNvPr id="270" name="テキスト ボックス 269"/>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1" name="円/楕円 270"/>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2" name="テキスト ボックス 271"/>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xdr:rowOff>
    </xdr:from>
    <xdr:to>
      <xdr:col>20</xdr:col>
      <xdr:colOff>209550</xdr:colOff>
      <xdr:row>58</xdr:row>
      <xdr:rowOff>113792</xdr:rowOff>
    </xdr:to>
    <xdr:sp macro="" textlink="">
      <xdr:nvSpPr>
        <xdr:cNvPr id="273" name="円/楕円 272"/>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98569</xdr:rowOff>
    </xdr:from>
    <xdr:ext cx="762000" cy="259045"/>
    <xdr:sp macro="" textlink="">
      <xdr:nvSpPr>
        <xdr:cNvPr id="274" name="テキスト ボックス 273"/>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5" name="円/楕円 274"/>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6" name="テキスト ボックス 27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a:t>
          </a:r>
          <a:endParaRPr lang="ja-JP" altLang="ja-JP" sz="1400">
            <a:effectLst/>
          </a:endParaRPr>
        </a:p>
        <a:p>
          <a:r>
            <a:rPr lang="ja-JP" altLang="ja-JP" sz="1100" b="0" i="0" baseline="0">
              <a:solidFill>
                <a:schemeClr val="dk1"/>
              </a:solidFill>
              <a:effectLst/>
              <a:latin typeface="+mn-lt"/>
              <a:ea typeface="+mn-ea"/>
              <a:cs typeface="+mn-cs"/>
            </a:rPr>
            <a:t>　本指標は、増加傾向にあり、地方交付税の合併算定期間終了後は指標の悪化が確実であることから、補助費等の</a:t>
          </a:r>
          <a:r>
            <a:rPr kumimoji="1" lang="ja-JP" altLang="ja-JP" sz="1100">
              <a:solidFill>
                <a:schemeClr val="dk1"/>
              </a:solidFill>
              <a:effectLst/>
              <a:latin typeface="+mn-lt"/>
              <a:ea typeface="+mn-ea"/>
              <a:cs typeface="+mn-cs"/>
            </a:rPr>
            <a:t>目的や効果を検証し、廃止や縮減に努める。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67564</xdr:rowOff>
    </xdr:to>
    <xdr:cxnSp macro="">
      <xdr:nvCxnSpPr>
        <xdr:cNvPr id="306" name="直線コネクタ 305"/>
        <xdr:cNvCxnSpPr/>
      </xdr:nvCxnSpPr>
      <xdr:spPr>
        <a:xfrm>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49276</xdr:rowOff>
    </xdr:to>
    <xdr:cxnSp macro="">
      <xdr:nvCxnSpPr>
        <xdr:cNvPr id="309" name="直線コネクタ 308"/>
        <xdr:cNvCxnSpPr/>
      </xdr:nvCxnSpPr>
      <xdr:spPr>
        <a:xfrm>
          <a:off x="14782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30988</xdr:rowOff>
    </xdr:to>
    <xdr:cxnSp macro="">
      <xdr:nvCxnSpPr>
        <xdr:cNvPr id="312" name="直線コネクタ 311"/>
        <xdr:cNvCxnSpPr/>
      </xdr:nvCxnSpPr>
      <xdr:spPr>
        <a:xfrm>
          <a:off x="13893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14" name="テキスト ボックス 31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8128</xdr:rowOff>
    </xdr:to>
    <xdr:cxnSp macro="">
      <xdr:nvCxnSpPr>
        <xdr:cNvPr id="315" name="直線コネクタ 314"/>
        <xdr:cNvCxnSpPr/>
      </xdr:nvCxnSpPr>
      <xdr:spPr>
        <a:xfrm>
          <a:off x="13004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19" name="テキスト ボックス 31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5" name="円/楕円 324"/>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6"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7" name="円/楕円 326"/>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8" name="テキスト ボックス 327"/>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9" name="円/楕円 328"/>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0" name="テキスト ボックス 329"/>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31" name="円/楕円 330"/>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2" name="テキスト ボックス 331"/>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3" name="円/楕円 332"/>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4" name="テキスト ボックス 333"/>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本町は、経常収支比率の分母である経常一般財源等における地方交付税等への依存度が類似団体平均と比較して極めて高いため、交付税の増減が指標に如実に反映される。</a:t>
          </a:r>
          <a:endParaRPr lang="ja-JP" altLang="ja-JP" sz="1400">
            <a:effectLst/>
          </a:endParaRPr>
        </a:p>
        <a:p>
          <a:pPr rtl="0"/>
          <a:r>
            <a:rPr lang="ja-JP" altLang="ja-JP" sz="1100" b="0" i="0" baseline="0">
              <a:solidFill>
                <a:schemeClr val="dk1"/>
              </a:solidFill>
              <a:effectLst/>
              <a:latin typeface="+mn-lt"/>
              <a:ea typeface="+mn-ea"/>
              <a:cs typeface="+mn-cs"/>
            </a:rPr>
            <a:t>　指標は、繰上償還の実施や新規発行債の抑制により減少傾向にあ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依然として類似団体内で最低水準にあり、財源の乏しい本町においては今後も地方債に依存せざるを得ず、また、地方交付税の合併算定期間終了後は指標の悪化が確実であることから、</a:t>
          </a:r>
          <a:r>
            <a:rPr kumimoji="1" lang="ja-JP" altLang="ja-JP" sz="1100">
              <a:solidFill>
                <a:schemeClr val="dk1"/>
              </a:solidFill>
              <a:effectLst/>
              <a:latin typeface="+mn-lt"/>
              <a:ea typeface="+mn-ea"/>
              <a:cs typeface="+mn-cs"/>
            </a:rPr>
            <a:t>事業の選択と集中の徹底等により過度に地方債に依存しない財政運営に努める。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67563</xdr:rowOff>
    </xdr:to>
    <xdr:cxnSp macro="">
      <xdr:nvCxnSpPr>
        <xdr:cNvPr id="364" name="直線コネクタ 363"/>
        <xdr:cNvCxnSpPr/>
      </xdr:nvCxnSpPr>
      <xdr:spPr>
        <a:xfrm flipV="1">
          <a:off x="3987800" y="134269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145287</xdr:rowOff>
    </xdr:to>
    <xdr:cxnSp macro="">
      <xdr:nvCxnSpPr>
        <xdr:cNvPr id="367" name="直線コネクタ 366"/>
        <xdr:cNvCxnSpPr/>
      </xdr:nvCxnSpPr>
      <xdr:spPr>
        <a:xfrm flipV="1">
          <a:off x="3098800" y="134406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145287</xdr:rowOff>
    </xdr:to>
    <xdr:cxnSp macro="">
      <xdr:nvCxnSpPr>
        <xdr:cNvPr id="370" name="直線コネクタ 369"/>
        <xdr:cNvCxnSpPr/>
      </xdr:nvCxnSpPr>
      <xdr:spPr>
        <a:xfrm>
          <a:off x="2209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2" name="テキスト ボックス 371"/>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79</xdr:row>
      <xdr:rowOff>33274</xdr:rowOff>
    </xdr:to>
    <xdr:cxnSp macro="">
      <xdr:nvCxnSpPr>
        <xdr:cNvPr id="373" name="直線コネクタ 372"/>
        <xdr:cNvCxnSpPr/>
      </xdr:nvCxnSpPr>
      <xdr:spPr>
        <a:xfrm flipV="1">
          <a:off x="1320800" y="13495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75" name="テキスト ボックス 374"/>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7" name="テキスト ボックス 376"/>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3" name="円/楕円 382"/>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84"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85" name="円/楕円 384"/>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86" name="テキスト ボックス 38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7" name="円/楕円 386"/>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8" name="テキスト ボックス 387"/>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9" name="円/楕円 388"/>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0" name="テキスト ボックス 389"/>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91" name="円/楕円 390"/>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92" name="テキスト ボックス 391"/>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本町は、経常収支比率の分母である経常一般財源等における地方交付税等への依存度が類似団体平均と比較して極めて高いため、交付税の増減が指標に如実に反映される。</a:t>
          </a:r>
          <a:endParaRPr lang="ja-JP" altLang="ja-JP" sz="1400">
            <a:effectLst/>
          </a:endParaRPr>
        </a:p>
        <a:p>
          <a:pPr rtl="0"/>
          <a:r>
            <a:rPr lang="ja-JP" altLang="ja-JP" sz="1100" b="0" i="0" baseline="0">
              <a:solidFill>
                <a:schemeClr val="dk1"/>
              </a:solidFill>
              <a:effectLst/>
              <a:latin typeface="+mn-lt"/>
              <a:ea typeface="+mn-ea"/>
              <a:cs typeface="+mn-cs"/>
            </a:rPr>
            <a:t>　今後においても扶助費や繰出金において増加が見込まれる状況にあるため、人件費や物件費、補助費等において、</a:t>
          </a:r>
          <a:r>
            <a:rPr kumimoji="1" lang="ja-JP" altLang="ja-JP" sz="1100">
              <a:solidFill>
                <a:schemeClr val="dk1"/>
              </a:solidFill>
              <a:effectLst/>
              <a:latin typeface="+mn-lt"/>
              <a:ea typeface="+mn-ea"/>
              <a:cs typeface="+mn-cs"/>
            </a:rPr>
            <a:t>住民サービスの低下を招かない範囲で、経常経費の削減に努める。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165100</xdr:rowOff>
    </xdr:to>
    <xdr:cxnSp macro="">
      <xdr:nvCxnSpPr>
        <xdr:cNvPr id="425" name="直線コネクタ 424"/>
        <xdr:cNvCxnSpPr/>
      </xdr:nvCxnSpPr>
      <xdr:spPr>
        <a:xfrm>
          <a:off x="15671800" y="13088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58420</xdr:rowOff>
    </xdr:to>
    <xdr:cxnSp macro="">
      <xdr:nvCxnSpPr>
        <xdr:cNvPr id="428" name="直線コネクタ 427"/>
        <xdr:cNvCxnSpPr/>
      </xdr:nvCxnSpPr>
      <xdr:spPr>
        <a:xfrm>
          <a:off x="14782800" y="1305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134620</xdr:rowOff>
    </xdr:from>
    <xdr:to>
      <xdr:col>21</xdr:col>
      <xdr:colOff>361950</xdr:colOff>
      <xdr:row>76</xdr:row>
      <xdr:rowOff>20320</xdr:rowOff>
    </xdr:to>
    <xdr:cxnSp macro="">
      <xdr:nvCxnSpPr>
        <xdr:cNvPr id="431" name="直線コネクタ 430"/>
        <xdr:cNvCxnSpPr/>
      </xdr:nvCxnSpPr>
      <xdr:spPr>
        <a:xfrm>
          <a:off x="13893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33" name="テキスト ボックス 432"/>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75</xdr:row>
      <xdr:rowOff>134620</xdr:rowOff>
    </xdr:to>
    <xdr:cxnSp macro="">
      <xdr:nvCxnSpPr>
        <xdr:cNvPr id="434" name="直線コネクタ 433"/>
        <xdr:cNvCxnSpPr/>
      </xdr:nvCxnSpPr>
      <xdr:spPr>
        <a:xfrm>
          <a:off x="13004800" y="12901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8" name="テキスト ボックス 43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4" name="円/楕円 443"/>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5"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6" name="円/楕円 445"/>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47" name="テキスト ボックス 446"/>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48" name="円/楕円 447"/>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49" name="テキスト ボックス 448"/>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83820</xdr:rowOff>
    </xdr:from>
    <xdr:to>
      <xdr:col>20</xdr:col>
      <xdr:colOff>209550</xdr:colOff>
      <xdr:row>76</xdr:row>
      <xdr:rowOff>13970</xdr:rowOff>
    </xdr:to>
    <xdr:sp macro="" textlink="">
      <xdr:nvSpPr>
        <xdr:cNvPr id="450" name="円/楕円 449"/>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24147</xdr:rowOff>
    </xdr:from>
    <xdr:ext cx="762000" cy="259045"/>
    <xdr:sp macro="" textlink="">
      <xdr:nvSpPr>
        <xdr:cNvPr id="451" name="テキスト ボックス 450"/>
        <xdr:cNvSpPr txBox="1"/>
      </xdr:nvSpPr>
      <xdr:spPr>
        <a:xfrm>
          <a:off x="13512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52" name="円/楕円 451"/>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53" name="テキスト ボックス 452"/>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京都府京丹波町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81920</xdr:rowOff>
    </xdr:from>
    <xdr:to>
      <xdr:col>4</xdr:col>
      <xdr:colOff>1117600</xdr:colOff>
      <xdr:row>16</xdr:row>
      <xdr:rowOff>96870</xdr:rowOff>
    </xdr:to>
    <xdr:cxnSp macro="">
      <xdr:nvCxnSpPr>
        <xdr:cNvPr id="50" name="直線コネクタ 49"/>
        <xdr:cNvCxnSpPr/>
      </xdr:nvCxnSpPr>
      <xdr:spPr bwMode="auto">
        <a:xfrm flipV="1">
          <a:off x="5003800" y="2872745"/>
          <a:ext cx="647700" cy="1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96870</xdr:rowOff>
    </xdr:from>
    <xdr:to>
      <xdr:col>4</xdr:col>
      <xdr:colOff>469900</xdr:colOff>
      <xdr:row>16</xdr:row>
      <xdr:rowOff>155049</xdr:rowOff>
    </xdr:to>
    <xdr:cxnSp macro="">
      <xdr:nvCxnSpPr>
        <xdr:cNvPr id="53" name="直線コネクタ 52"/>
        <xdr:cNvCxnSpPr/>
      </xdr:nvCxnSpPr>
      <xdr:spPr bwMode="auto">
        <a:xfrm flipV="1">
          <a:off x="4305300" y="2887695"/>
          <a:ext cx="698500" cy="5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155049</xdr:rowOff>
    </xdr:from>
    <xdr:to>
      <xdr:col>3</xdr:col>
      <xdr:colOff>904875</xdr:colOff>
      <xdr:row>17</xdr:row>
      <xdr:rowOff>28138</xdr:rowOff>
    </xdr:to>
    <xdr:cxnSp macro="">
      <xdr:nvCxnSpPr>
        <xdr:cNvPr id="56" name="直線コネクタ 55"/>
        <xdr:cNvCxnSpPr/>
      </xdr:nvCxnSpPr>
      <xdr:spPr bwMode="auto">
        <a:xfrm flipV="1">
          <a:off x="3606800" y="2945874"/>
          <a:ext cx="6985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111172</xdr:rowOff>
    </xdr:from>
    <xdr:ext cx="762000" cy="259045"/>
    <xdr:sp macro="" textlink="">
      <xdr:nvSpPr>
        <xdr:cNvPr id="58" name="テキスト ボックス 57"/>
        <xdr:cNvSpPr txBox="1"/>
      </xdr:nvSpPr>
      <xdr:spPr>
        <a:xfrm>
          <a:off x="3924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28138</xdr:rowOff>
    </xdr:from>
    <xdr:to>
      <xdr:col>3</xdr:col>
      <xdr:colOff>206375</xdr:colOff>
      <xdr:row>17</xdr:row>
      <xdr:rowOff>41542</xdr:rowOff>
    </xdr:to>
    <xdr:cxnSp macro="">
      <xdr:nvCxnSpPr>
        <xdr:cNvPr id="59" name="直線コネクタ 58"/>
        <xdr:cNvCxnSpPr/>
      </xdr:nvCxnSpPr>
      <xdr:spPr bwMode="auto">
        <a:xfrm flipV="1">
          <a:off x="2908300" y="2990413"/>
          <a:ext cx="698500" cy="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129117</xdr:rowOff>
    </xdr:from>
    <xdr:ext cx="762000" cy="259045"/>
    <xdr:sp macro="" textlink="">
      <xdr:nvSpPr>
        <xdr:cNvPr id="61" name="テキスト ボックス 60"/>
        <xdr:cNvSpPr txBox="1"/>
      </xdr:nvSpPr>
      <xdr:spPr>
        <a:xfrm>
          <a:off x="32258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110906</xdr:rowOff>
    </xdr:from>
    <xdr:ext cx="762000" cy="259045"/>
    <xdr:sp macro="" textlink="">
      <xdr:nvSpPr>
        <xdr:cNvPr id="63" name="テキスト ボックス 62"/>
        <xdr:cNvSpPr txBox="1"/>
      </xdr:nvSpPr>
      <xdr:spPr>
        <a:xfrm>
          <a:off x="25273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31120</xdr:rowOff>
    </xdr:from>
    <xdr:to>
      <xdr:col>5</xdr:col>
      <xdr:colOff>34925</xdr:colOff>
      <xdr:row>16</xdr:row>
      <xdr:rowOff>132720</xdr:rowOff>
    </xdr:to>
    <xdr:sp macro="" textlink="">
      <xdr:nvSpPr>
        <xdr:cNvPr id="69" name="円/楕円 68"/>
        <xdr:cNvSpPr/>
      </xdr:nvSpPr>
      <xdr:spPr bwMode="auto">
        <a:xfrm>
          <a:off x="5600700" y="282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47647</xdr:rowOff>
    </xdr:from>
    <xdr:ext cx="762000" cy="259045"/>
    <xdr:sp macro="" textlink="">
      <xdr:nvSpPr>
        <xdr:cNvPr id="70" name="人口1人当たり決算額の推移該当値テキスト130"/>
        <xdr:cNvSpPr txBox="1"/>
      </xdr:nvSpPr>
      <xdr:spPr>
        <a:xfrm>
          <a:off x="5740400" y="266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46070</xdr:rowOff>
    </xdr:from>
    <xdr:to>
      <xdr:col>4</xdr:col>
      <xdr:colOff>520700</xdr:colOff>
      <xdr:row>16</xdr:row>
      <xdr:rowOff>147670</xdr:rowOff>
    </xdr:to>
    <xdr:sp macro="" textlink="">
      <xdr:nvSpPr>
        <xdr:cNvPr id="71" name="円/楕円 70"/>
        <xdr:cNvSpPr/>
      </xdr:nvSpPr>
      <xdr:spPr bwMode="auto">
        <a:xfrm>
          <a:off x="4953000" y="283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157847</xdr:rowOff>
    </xdr:from>
    <xdr:ext cx="736600" cy="259045"/>
    <xdr:sp macro="" textlink="">
      <xdr:nvSpPr>
        <xdr:cNvPr id="72" name="テキスト ボックス 71"/>
        <xdr:cNvSpPr txBox="1"/>
      </xdr:nvSpPr>
      <xdr:spPr>
        <a:xfrm>
          <a:off x="4622800" y="260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104249</xdr:rowOff>
    </xdr:from>
    <xdr:to>
      <xdr:col>3</xdr:col>
      <xdr:colOff>955675</xdr:colOff>
      <xdr:row>17</xdr:row>
      <xdr:rowOff>34399</xdr:rowOff>
    </xdr:to>
    <xdr:sp macro="" textlink="">
      <xdr:nvSpPr>
        <xdr:cNvPr id="73" name="円/楕円 72"/>
        <xdr:cNvSpPr/>
      </xdr:nvSpPr>
      <xdr:spPr bwMode="auto">
        <a:xfrm>
          <a:off x="4254500" y="289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44576</xdr:rowOff>
    </xdr:from>
    <xdr:ext cx="762000" cy="259045"/>
    <xdr:sp macro="" textlink="">
      <xdr:nvSpPr>
        <xdr:cNvPr id="74" name="テキスト ボックス 73"/>
        <xdr:cNvSpPr txBox="1"/>
      </xdr:nvSpPr>
      <xdr:spPr>
        <a:xfrm>
          <a:off x="3924300" y="266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148788</xdr:rowOff>
    </xdr:from>
    <xdr:to>
      <xdr:col>3</xdr:col>
      <xdr:colOff>257175</xdr:colOff>
      <xdr:row>17</xdr:row>
      <xdr:rowOff>78938</xdr:rowOff>
    </xdr:to>
    <xdr:sp macro="" textlink="">
      <xdr:nvSpPr>
        <xdr:cNvPr id="75" name="円/楕円 74"/>
        <xdr:cNvSpPr/>
      </xdr:nvSpPr>
      <xdr:spPr bwMode="auto">
        <a:xfrm>
          <a:off x="3556000" y="293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89115</xdr:rowOff>
    </xdr:from>
    <xdr:ext cx="762000" cy="259045"/>
    <xdr:sp macro="" textlink="">
      <xdr:nvSpPr>
        <xdr:cNvPr id="76" name="テキスト ボックス 75"/>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162192</xdr:rowOff>
    </xdr:from>
    <xdr:to>
      <xdr:col>2</xdr:col>
      <xdr:colOff>692150</xdr:colOff>
      <xdr:row>17</xdr:row>
      <xdr:rowOff>92342</xdr:rowOff>
    </xdr:to>
    <xdr:sp macro="" textlink="">
      <xdr:nvSpPr>
        <xdr:cNvPr id="77" name="円/楕円 76"/>
        <xdr:cNvSpPr/>
      </xdr:nvSpPr>
      <xdr:spPr bwMode="auto">
        <a:xfrm>
          <a:off x="2857500" y="295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102519</xdr:rowOff>
    </xdr:from>
    <xdr:ext cx="762000" cy="259045"/>
    <xdr:sp macro="" textlink="">
      <xdr:nvSpPr>
        <xdr:cNvPr id="78" name="テキスト ボックス 77"/>
        <xdr:cNvSpPr txBox="1"/>
      </xdr:nvSpPr>
      <xdr:spPr>
        <a:xfrm>
          <a:off x="2527300" y="27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220204</xdr:rowOff>
    </xdr:from>
    <xdr:to>
      <xdr:col>4</xdr:col>
      <xdr:colOff>1117600</xdr:colOff>
      <xdr:row>34</xdr:row>
      <xdr:rowOff>3948</xdr:rowOff>
    </xdr:to>
    <xdr:cxnSp macro="">
      <xdr:nvCxnSpPr>
        <xdr:cNvPr id="115" name="直線コネクタ 114"/>
        <xdr:cNvCxnSpPr/>
      </xdr:nvCxnSpPr>
      <xdr:spPr bwMode="auto">
        <a:xfrm flipV="1">
          <a:off x="5003800" y="6144754"/>
          <a:ext cx="647700" cy="12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327515</xdr:rowOff>
    </xdr:from>
    <xdr:to>
      <xdr:col>4</xdr:col>
      <xdr:colOff>469900</xdr:colOff>
      <xdr:row>34</xdr:row>
      <xdr:rowOff>3948</xdr:rowOff>
    </xdr:to>
    <xdr:cxnSp macro="">
      <xdr:nvCxnSpPr>
        <xdr:cNvPr id="118" name="直線コネクタ 117"/>
        <xdr:cNvCxnSpPr/>
      </xdr:nvCxnSpPr>
      <xdr:spPr bwMode="auto">
        <a:xfrm>
          <a:off x="4305300" y="6252065"/>
          <a:ext cx="698500" cy="19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320167</xdr:rowOff>
    </xdr:from>
    <xdr:to>
      <xdr:col>3</xdr:col>
      <xdr:colOff>904875</xdr:colOff>
      <xdr:row>33</xdr:row>
      <xdr:rowOff>327515</xdr:rowOff>
    </xdr:to>
    <xdr:cxnSp macro="">
      <xdr:nvCxnSpPr>
        <xdr:cNvPr id="121" name="直線コネクタ 120"/>
        <xdr:cNvCxnSpPr/>
      </xdr:nvCxnSpPr>
      <xdr:spPr bwMode="auto">
        <a:xfrm>
          <a:off x="3606800" y="6244717"/>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106439</xdr:rowOff>
    </xdr:from>
    <xdr:ext cx="762000" cy="259045"/>
    <xdr:sp macro="" textlink="">
      <xdr:nvSpPr>
        <xdr:cNvPr id="123" name="テキスト ボックス 122"/>
        <xdr:cNvSpPr txBox="1"/>
      </xdr:nvSpPr>
      <xdr:spPr>
        <a:xfrm>
          <a:off x="3924300" y="723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320167</xdr:rowOff>
    </xdr:from>
    <xdr:to>
      <xdr:col>3</xdr:col>
      <xdr:colOff>206375</xdr:colOff>
      <xdr:row>33</xdr:row>
      <xdr:rowOff>327449</xdr:rowOff>
    </xdr:to>
    <xdr:cxnSp macro="">
      <xdr:nvCxnSpPr>
        <xdr:cNvPr id="124" name="直線コネクタ 123"/>
        <xdr:cNvCxnSpPr/>
      </xdr:nvCxnSpPr>
      <xdr:spPr bwMode="auto">
        <a:xfrm flipV="1">
          <a:off x="2908300" y="6244717"/>
          <a:ext cx="698500" cy="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8664</xdr:rowOff>
    </xdr:from>
    <xdr:ext cx="762000" cy="259045"/>
    <xdr:sp macro="" textlink="">
      <xdr:nvSpPr>
        <xdr:cNvPr id="126" name="テキスト ボックス 125"/>
        <xdr:cNvSpPr txBox="1"/>
      </xdr:nvSpPr>
      <xdr:spPr>
        <a:xfrm>
          <a:off x="3225800" y="71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138378</xdr:rowOff>
    </xdr:from>
    <xdr:ext cx="762000" cy="259045"/>
    <xdr:sp macro="" textlink="">
      <xdr:nvSpPr>
        <xdr:cNvPr id="128" name="テキスト ボックス 127"/>
        <xdr:cNvSpPr txBox="1"/>
      </xdr:nvSpPr>
      <xdr:spPr>
        <a:xfrm>
          <a:off x="2527300" y="70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169404</xdr:rowOff>
    </xdr:from>
    <xdr:to>
      <xdr:col>5</xdr:col>
      <xdr:colOff>34925</xdr:colOff>
      <xdr:row>33</xdr:row>
      <xdr:rowOff>271004</xdr:rowOff>
    </xdr:to>
    <xdr:sp macro="" textlink="">
      <xdr:nvSpPr>
        <xdr:cNvPr id="134" name="円/楕円 133"/>
        <xdr:cNvSpPr/>
      </xdr:nvSpPr>
      <xdr:spPr bwMode="auto">
        <a:xfrm>
          <a:off x="5600700" y="609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116081</xdr:rowOff>
    </xdr:from>
    <xdr:ext cx="762000" cy="259045"/>
    <xdr:sp macro="" textlink="">
      <xdr:nvSpPr>
        <xdr:cNvPr id="135" name="人口1人当たり決算額の推移該当値テキスト445"/>
        <xdr:cNvSpPr txBox="1"/>
      </xdr:nvSpPr>
      <xdr:spPr>
        <a:xfrm>
          <a:off x="5740400" y="60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54,896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296048</xdr:rowOff>
    </xdr:from>
    <xdr:to>
      <xdr:col>4</xdr:col>
      <xdr:colOff>520700</xdr:colOff>
      <xdr:row>34</xdr:row>
      <xdr:rowOff>54748</xdr:rowOff>
    </xdr:to>
    <xdr:sp macro="" textlink="">
      <xdr:nvSpPr>
        <xdr:cNvPr id="136" name="円/楕円 135"/>
        <xdr:cNvSpPr/>
      </xdr:nvSpPr>
      <xdr:spPr bwMode="auto">
        <a:xfrm>
          <a:off x="4953000" y="622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64925</xdr:rowOff>
    </xdr:from>
    <xdr:ext cx="736600" cy="259045"/>
    <xdr:sp macro="" textlink="">
      <xdr:nvSpPr>
        <xdr:cNvPr id="137" name="テキスト ボックス 136"/>
        <xdr:cNvSpPr txBox="1"/>
      </xdr:nvSpPr>
      <xdr:spPr>
        <a:xfrm>
          <a:off x="4622800" y="5989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276715</xdr:rowOff>
    </xdr:from>
    <xdr:to>
      <xdr:col>3</xdr:col>
      <xdr:colOff>955675</xdr:colOff>
      <xdr:row>34</xdr:row>
      <xdr:rowOff>35415</xdr:rowOff>
    </xdr:to>
    <xdr:sp macro="" textlink="">
      <xdr:nvSpPr>
        <xdr:cNvPr id="138" name="円/楕円 137"/>
        <xdr:cNvSpPr/>
      </xdr:nvSpPr>
      <xdr:spPr bwMode="auto">
        <a:xfrm>
          <a:off x="4254500" y="620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45592</xdr:rowOff>
    </xdr:from>
    <xdr:ext cx="762000" cy="259045"/>
    <xdr:sp macro="" textlink="">
      <xdr:nvSpPr>
        <xdr:cNvPr id="139" name="テキスト ボックス 138"/>
        <xdr:cNvSpPr txBox="1"/>
      </xdr:nvSpPr>
      <xdr:spPr>
        <a:xfrm>
          <a:off x="3924300" y="59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51,610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269367</xdr:rowOff>
    </xdr:from>
    <xdr:to>
      <xdr:col>3</xdr:col>
      <xdr:colOff>257175</xdr:colOff>
      <xdr:row>34</xdr:row>
      <xdr:rowOff>28067</xdr:rowOff>
    </xdr:to>
    <xdr:sp macro="" textlink="">
      <xdr:nvSpPr>
        <xdr:cNvPr id="140" name="円/楕円 139"/>
        <xdr:cNvSpPr/>
      </xdr:nvSpPr>
      <xdr:spPr bwMode="auto">
        <a:xfrm>
          <a:off x="3556000" y="619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38244</xdr:rowOff>
    </xdr:from>
    <xdr:ext cx="762000" cy="259045"/>
    <xdr:sp macro="" textlink="">
      <xdr:nvSpPr>
        <xdr:cNvPr id="141" name="テキスト ボックス 140"/>
        <xdr:cNvSpPr txBox="1"/>
      </xdr:nvSpPr>
      <xdr:spPr>
        <a:xfrm>
          <a:off x="3225800" y="596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51,835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276649</xdr:rowOff>
    </xdr:from>
    <xdr:to>
      <xdr:col>2</xdr:col>
      <xdr:colOff>692150</xdr:colOff>
      <xdr:row>34</xdr:row>
      <xdr:rowOff>35349</xdr:rowOff>
    </xdr:to>
    <xdr:sp macro="" textlink="">
      <xdr:nvSpPr>
        <xdr:cNvPr id="142" name="円/楕円 141"/>
        <xdr:cNvSpPr/>
      </xdr:nvSpPr>
      <xdr:spPr bwMode="auto">
        <a:xfrm>
          <a:off x="2857500" y="620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45526</xdr:rowOff>
    </xdr:from>
    <xdr:ext cx="762000" cy="259045"/>
    <xdr:sp macro="" textlink="">
      <xdr:nvSpPr>
        <xdr:cNvPr id="143" name="テキスト ボックス 142"/>
        <xdr:cNvSpPr txBox="1"/>
      </xdr:nvSpPr>
      <xdr:spPr>
        <a:xfrm>
          <a:off x="2527300" y="597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14,903
14,750
303.09
11,501,075
11,006,174
243,200
7,010,091
14,748,006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11651</xdr:rowOff>
    </xdr:from>
    <xdr:to>
      <xdr:col>6</xdr:col>
      <xdr:colOff>511175</xdr:colOff>
      <xdr:row>34</xdr:row>
      <xdr:rowOff>16670</xdr:rowOff>
    </xdr:to>
    <xdr:cxnSp macro="">
      <xdr:nvCxnSpPr>
        <xdr:cNvPr id="63" name="直線コネクタ 62"/>
        <xdr:cNvCxnSpPr/>
      </xdr:nvCxnSpPr>
      <xdr:spPr>
        <a:xfrm flipV="1">
          <a:off x="3797300" y="5840951"/>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16670</xdr:rowOff>
    </xdr:from>
    <xdr:to>
      <xdr:col>5</xdr:col>
      <xdr:colOff>358775</xdr:colOff>
      <xdr:row>34</xdr:row>
      <xdr:rowOff>79513</xdr:rowOff>
    </xdr:to>
    <xdr:cxnSp macro="">
      <xdr:nvCxnSpPr>
        <xdr:cNvPr id="66" name="直線コネクタ 65"/>
        <xdr:cNvCxnSpPr/>
      </xdr:nvCxnSpPr>
      <xdr:spPr>
        <a:xfrm flipV="1">
          <a:off x="2908300" y="5845970"/>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79513</xdr:rowOff>
    </xdr:from>
    <xdr:to>
      <xdr:col>4</xdr:col>
      <xdr:colOff>155575</xdr:colOff>
      <xdr:row>34</xdr:row>
      <xdr:rowOff>110951</xdr:rowOff>
    </xdr:to>
    <xdr:cxnSp macro="">
      <xdr:nvCxnSpPr>
        <xdr:cNvPr id="69" name="直線コネクタ 68"/>
        <xdr:cNvCxnSpPr/>
      </xdr:nvCxnSpPr>
      <xdr:spPr>
        <a:xfrm flipV="1">
          <a:off x="2019300" y="5908813"/>
          <a:ext cx="889000" cy="3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149416</xdr:rowOff>
    </xdr:from>
    <xdr:ext cx="534377" cy="259045"/>
    <xdr:sp macro="" textlink="">
      <xdr:nvSpPr>
        <xdr:cNvPr id="71" name="テキスト ボックス 70"/>
        <xdr:cNvSpPr txBox="1"/>
      </xdr:nvSpPr>
      <xdr:spPr>
        <a:xfrm>
          <a:off x="2641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110951</xdr:rowOff>
    </xdr:from>
    <xdr:to>
      <xdr:col>2</xdr:col>
      <xdr:colOff>638175</xdr:colOff>
      <xdr:row>34</xdr:row>
      <xdr:rowOff>121848</xdr:rowOff>
    </xdr:to>
    <xdr:cxnSp macro="">
      <xdr:nvCxnSpPr>
        <xdr:cNvPr id="72" name="直線コネクタ 71"/>
        <xdr:cNvCxnSpPr/>
      </xdr:nvCxnSpPr>
      <xdr:spPr>
        <a:xfrm flipV="1">
          <a:off x="1130300" y="594025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163655</xdr:rowOff>
    </xdr:from>
    <xdr:ext cx="534377" cy="259045"/>
    <xdr:sp macro="" textlink="">
      <xdr:nvSpPr>
        <xdr:cNvPr id="74" name="テキスト ボックス 73"/>
        <xdr:cNvSpPr txBox="1"/>
      </xdr:nvSpPr>
      <xdr:spPr>
        <a:xfrm>
          <a:off x="1752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139380</xdr:rowOff>
    </xdr:from>
    <xdr:ext cx="534377" cy="259045"/>
    <xdr:sp macro="" textlink="">
      <xdr:nvSpPr>
        <xdr:cNvPr id="76" name="テキスト ボックス 75"/>
        <xdr:cNvSpPr txBox="1"/>
      </xdr:nvSpPr>
      <xdr:spPr>
        <a:xfrm>
          <a:off x="863111" y="63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132301</xdr:rowOff>
    </xdr:from>
    <xdr:to>
      <xdr:col>6</xdr:col>
      <xdr:colOff>561975</xdr:colOff>
      <xdr:row>34</xdr:row>
      <xdr:rowOff>62451</xdr:rowOff>
    </xdr:to>
    <xdr:sp macro="" textlink="">
      <xdr:nvSpPr>
        <xdr:cNvPr id="82" name="円/楕円 81"/>
        <xdr:cNvSpPr/>
      </xdr:nvSpPr>
      <xdr:spPr>
        <a:xfrm>
          <a:off x="4584700" y="57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155178</xdr:rowOff>
    </xdr:from>
    <xdr:ext cx="599010" cy="259045"/>
    <xdr:sp macro="" textlink="">
      <xdr:nvSpPr>
        <xdr:cNvPr id="83" name="人件費該当値テキスト"/>
        <xdr:cNvSpPr txBox="1"/>
      </xdr:nvSpPr>
      <xdr:spPr>
        <a:xfrm>
          <a:off x="4686300" y="564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137320</xdr:rowOff>
    </xdr:from>
    <xdr:to>
      <xdr:col>5</xdr:col>
      <xdr:colOff>409575</xdr:colOff>
      <xdr:row>34</xdr:row>
      <xdr:rowOff>67470</xdr:rowOff>
    </xdr:to>
    <xdr:sp macro="" textlink="">
      <xdr:nvSpPr>
        <xdr:cNvPr id="84" name="円/楕円 83"/>
        <xdr:cNvSpPr/>
      </xdr:nvSpPr>
      <xdr:spPr>
        <a:xfrm>
          <a:off x="3746500" y="57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83997</xdr:rowOff>
    </xdr:from>
    <xdr:ext cx="599010" cy="259045"/>
    <xdr:sp macro="" textlink="">
      <xdr:nvSpPr>
        <xdr:cNvPr id="85" name="テキスト ボックス 84"/>
        <xdr:cNvSpPr txBox="1"/>
      </xdr:nvSpPr>
      <xdr:spPr>
        <a:xfrm>
          <a:off x="3497794" y="557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28713</xdr:rowOff>
    </xdr:from>
    <xdr:to>
      <xdr:col>4</xdr:col>
      <xdr:colOff>206375</xdr:colOff>
      <xdr:row>34</xdr:row>
      <xdr:rowOff>130313</xdr:rowOff>
    </xdr:to>
    <xdr:sp macro="" textlink="">
      <xdr:nvSpPr>
        <xdr:cNvPr id="86" name="円/楕円 85"/>
        <xdr:cNvSpPr/>
      </xdr:nvSpPr>
      <xdr:spPr>
        <a:xfrm>
          <a:off x="2857500" y="58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146840</xdr:rowOff>
    </xdr:from>
    <xdr:ext cx="599010" cy="259045"/>
    <xdr:sp macro="" textlink="">
      <xdr:nvSpPr>
        <xdr:cNvPr id="87" name="テキスト ボックス 86"/>
        <xdr:cNvSpPr txBox="1"/>
      </xdr:nvSpPr>
      <xdr:spPr>
        <a:xfrm>
          <a:off x="2608794" y="563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60151</xdr:rowOff>
    </xdr:from>
    <xdr:to>
      <xdr:col>3</xdr:col>
      <xdr:colOff>3175</xdr:colOff>
      <xdr:row>34</xdr:row>
      <xdr:rowOff>161751</xdr:rowOff>
    </xdr:to>
    <xdr:sp macro="" textlink="">
      <xdr:nvSpPr>
        <xdr:cNvPr id="88" name="円/楕円 87"/>
        <xdr:cNvSpPr/>
      </xdr:nvSpPr>
      <xdr:spPr>
        <a:xfrm>
          <a:off x="1968500" y="58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6828</xdr:rowOff>
    </xdr:from>
    <xdr:ext cx="599010" cy="259045"/>
    <xdr:sp macro="" textlink="">
      <xdr:nvSpPr>
        <xdr:cNvPr id="89" name="テキスト ボックス 88"/>
        <xdr:cNvSpPr txBox="1"/>
      </xdr:nvSpPr>
      <xdr:spPr>
        <a:xfrm>
          <a:off x="1719794" y="566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71048</xdr:rowOff>
    </xdr:from>
    <xdr:to>
      <xdr:col>1</xdr:col>
      <xdr:colOff>485775</xdr:colOff>
      <xdr:row>35</xdr:row>
      <xdr:rowOff>1198</xdr:rowOff>
    </xdr:to>
    <xdr:sp macro="" textlink="">
      <xdr:nvSpPr>
        <xdr:cNvPr id="90" name="円/楕円 89"/>
        <xdr:cNvSpPr/>
      </xdr:nvSpPr>
      <xdr:spPr>
        <a:xfrm>
          <a:off x="1079500" y="59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17725</xdr:rowOff>
    </xdr:from>
    <xdr:ext cx="599010" cy="259045"/>
    <xdr:sp macro="" textlink="">
      <xdr:nvSpPr>
        <xdr:cNvPr id="91" name="テキスト ボックス 90"/>
        <xdr:cNvSpPr txBox="1"/>
      </xdr:nvSpPr>
      <xdr:spPr>
        <a:xfrm>
          <a:off x="830794" y="567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35931</xdr:rowOff>
    </xdr:from>
    <xdr:to>
      <xdr:col>6</xdr:col>
      <xdr:colOff>511175</xdr:colOff>
      <xdr:row>57</xdr:row>
      <xdr:rowOff>83937</xdr:rowOff>
    </xdr:to>
    <xdr:cxnSp macro="">
      <xdr:nvCxnSpPr>
        <xdr:cNvPr id="121" name="直線コネクタ 120"/>
        <xdr:cNvCxnSpPr/>
      </xdr:nvCxnSpPr>
      <xdr:spPr>
        <a:xfrm flipV="1">
          <a:off x="3797300" y="9808581"/>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83937</xdr:rowOff>
    </xdr:from>
    <xdr:to>
      <xdr:col>5</xdr:col>
      <xdr:colOff>358775</xdr:colOff>
      <xdr:row>57</xdr:row>
      <xdr:rowOff>139624</xdr:rowOff>
    </xdr:to>
    <xdr:cxnSp macro="">
      <xdr:nvCxnSpPr>
        <xdr:cNvPr id="124" name="直線コネクタ 123"/>
        <xdr:cNvCxnSpPr/>
      </xdr:nvCxnSpPr>
      <xdr:spPr>
        <a:xfrm flipV="1">
          <a:off x="2908300" y="9856587"/>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139624</xdr:rowOff>
    </xdr:from>
    <xdr:to>
      <xdr:col>4</xdr:col>
      <xdr:colOff>155575</xdr:colOff>
      <xdr:row>57</xdr:row>
      <xdr:rowOff>168709</xdr:rowOff>
    </xdr:to>
    <xdr:cxnSp macro="">
      <xdr:nvCxnSpPr>
        <xdr:cNvPr id="127" name="直線コネクタ 126"/>
        <xdr:cNvCxnSpPr/>
      </xdr:nvCxnSpPr>
      <xdr:spPr>
        <a:xfrm flipV="1">
          <a:off x="2019300" y="9912274"/>
          <a:ext cx="889000" cy="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168709</xdr:rowOff>
    </xdr:from>
    <xdr:to>
      <xdr:col>2</xdr:col>
      <xdr:colOff>638175</xdr:colOff>
      <xdr:row>58</xdr:row>
      <xdr:rowOff>23655</xdr:rowOff>
    </xdr:to>
    <xdr:cxnSp macro="">
      <xdr:nvCxnSpPr>
        <xdr:cNvPr id="130" name="直線コネクタ 129"/>
        <xdr:cNvCxnSpPr/>
      </xdr:nvCxnSpPr>
      <xdr:spPr>
        <a:xfrm flipV="1">
          <a:off x="1130300" y="9941359"/>
          <a:ext cx="889000" cy="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156581</xdr:rowOff>
    </xdr:from>
    <xdr:to>
      <xdr:col>6</xdr:col>
      <xdr:colOff>561975</xdr:colOff>
      <xdr:row>57</xdr:row>
      <xdr:rowOff>86731</xdr:rowOff>
    </xdr:to>
    <xdr:sp macro="" textlink="">
      <xdr:nvSpPr>
        <xdr:cNvPr id="140" name="円/楕円 139"/>
        <xdr:cNvSpPr/>
      </xdr:nvSpPr>
      <xdr:spPr>
        <a:xfrm>
          <a:off x="4584700" y="97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8008</xdr:rowOff>
    </xdr:from>
    <xdr:ext cx="534377" cy="259045"/>
    <xdr:sp macro="" textlink="">
      <xdr:nvSpPr>
        <xdr:cNvPr id="141" name="物件費該当値テキスト"/>
        <xdr:cNvSpPr txBox="1"/>
      </xdr:nvSpPr>
      <xdr:spPr>
        <a:xfrm>
          <a:off x="4686300" y="960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33137</xdr:rowOff>
    </xdr:from>
    <xdr:to>
      <xdr:col>5</xdr:col>
      <xdr:colOff>409575</xdr:colOff>
      <xdr:row>57</xdr:row>
      <xdr:rowOff>134737</xdr:rowOff>
    </xdr:to>
    <xdr:sp macro="" textlink="">
      <xdr:nvSpPr>
        <xdr:cNvPr id="142" name="円/楕円 141"/>
        <xdr:cNvSpPr/>
      </xdr:nvSpPr>
      <xdr:spPr>
        <a:xfrm>
          <a:off x="3746500" y="980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125864</xdr:rowOff>
    </xdr:from>
    <xdr:ext cx="534377" cy="259045"/>
    <xdr:sp macro="" textlink="">
      <xdr:nvSpPr>
        <xdr:cNvPr id="143" name="テキスト ボックス 142"/>
        <xdr:cNvSpPr txBox="1"/>
      </xdr:nvSpPr>
      <xdr:spPr>
        <a:xfrm>
          <a:off x="3530111" y="989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88824</xdr:rowOff>
    </xdr:from>
    <xdr:to>
      <xdr:col>4</xdr:col>
      <xdr:colOff>206375</xdr:colOff>
      <xdr:row>58</xdr:row>
      <xdr:rowOff>18974</xdr:rowOff>
    </xdr:to>
    <xdr:sp macro="" textlink="">
      <xdr:nvSpPr>
        <xdr:cNvPr id="144" name="円/楕円 143"/>
        <xdr:cNvSpPr/>
      </xdr:nvSpPr>
      <xdr:spPr>
        <a:xfrm>
          <a:off x="2857500" y="98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10101</xdr:rowOff>
    </xdr:from>
    <xdr:ext cx="534377" cy="259045"/>
    <xdr:sp macro="" textlink="">
      <xdr:nvSpPr>
        <xdr:cNvPr id="145" name="テキスト ボックス 144"/>
        <xdr:cNvSpPr txBox="1"/>
      </xdr:nvSpPr>
      <xdr:spPr>
        <a:xfrm>
          <a:off x="2641111" y="99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117909</xdr:rowOff>
    </xdr:from>
    <xdr:to>
      <xdr:col>3</xdr:col>
      <xdr:colOff>3175</xdr:colOff>
      <xdr:row>58</xdr:row>
      <xdr:rowOff>48059</xdr:rowOff>
    </xdr:to>
    <xdr:sp macro="" textlink="">
      <xdr:nvSpPr>
        <xdr:cNvPr id="146" name="円/楕円 145"/>
        <xdr:cNvSpPr/>
      </xdr:nvSpPr>
      <xdr:spPr>
        <a:xfrm>
          <a:off x="1968500" y="989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39186</xdr:rowOff>
    </xdr:from>
    <xdr:ext cx="534377" cy="259045"/>
    <xdr:sp macro="" textlink="">
      <xdr:nvSpPr>
        <xdr:cNvPr id="147" name="テキスト ボックス 146"/>
        <xdr:cNvSpPr txBox="1"/>
      </xdr:nvSpPr>
      <xdr:spPr>
        <a:xfrm>
          <a:off x="1752111" y="99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144305</xdr:rowOff>
    </xdr:from>
    <xdr:to>
      <xdr:col>1</xdr:col>
      <xdr:colOff>485775</xdr:colOff>
      <xdr:row>58</xdr:row>
      <xdr:rowOff>74455</xdr:rowOff>
    </xdr:to>
    <xdr:sp macro="" textlink="">
      <xdr:nvSpPr>
        <xdr:cNvPr id="148" name="円/楕円 147"/>
        <xdr:cNvSpPr/>
      </xdr:nvSpPr>
      <xdr:spPr>
        <a:xfrm>
          <a:off x="1079500" y="99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65582</xdr:rowOff>
    </xdr:from>
    <xdr:ext cx="534377" cy="259045"/>
    <xdr:sp macro="" textlink="">
      <xdr:nvSpPr>
        <xdr:cNvPr id="149" name="テキスト ボックス 148"/>
        <xdr:cNvSpPr txBox="1"/>
      </xdr:nvSpPr>
      <xdr:spPr>
        <a:xfrm>
          <a:off x="863111" y="100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123196</xdr:rowOff>
    </xdr:from>
    <xdr:to>
      <xdr:col>6</xdr:col>
      <xdr:colOff>511175</xdr:colOff>
      <xdr:row>78</xdr:row>
      <xdr:rowOff>126898</xdr:rowOff>
    </xdr:to>
    <xdr:cxnSp macro="">
      <xdr:nvCxnSpPr>
        <xdr:cNvPr id="176" name="直線コネクタ 175"/>
        <xdr:cNvCxnSpPr/>
      </xdr:nvCxnSpPr>
      <xdr:spPr>
        <a:xfrm flipV="1">
          <a:off x="3797300" y="13496296"/>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126898</xdr:rowOff>
    </xdr:from>
    <xdr:to>
      <xdr:col>5</xdr:col>
      <xdr:colOff>358775</xdr:colOff>
      <xdr:row>78</xdr:row>
      <xdr:rowOff>128727</xdr:rowOff>
    </xdr:to>
    <xdr:cxnSp macro="">
      <xdr:nvCxnSpPr>
        <xdr:cNvPr id="179" name="直線コネクタ 178"/>
        <xdr:cNvCxnSpPr/>
      </xdr:nvCxnSpPr>
      <xdr:spPr>
        <a:xfrm flipV="1">
          <a:off x="2908300" y="134999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128727</xdr:rowOff>
    </xdr:from>
    <xdr:to>
      <xdr:col>4</xdr:col>
      <xdr:colOff>155575</xdr:colOff>
      <xdr:row>78</xdr:row>
      <xdr:rowOff>130053</xdr:rowOff>
    </xdr:to>
    <xdr:cxnSp macro="">
      <xdr:nvCxnSpPr>
        <xdr:cNvPr id="182" name="直線コネクタ 181"/>
        <xdr:cNvCxnSpPr/>
      </xdr:nvCxnSpPr>
      <xdr:spPr>
        <a:xfrm flipV="1">
          <a:off x="2019300" y="13501827"/>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4" name="テキスト ボックス 183"/>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130053</xdr:rowOff>
    </xdr:from>
    <xdr:to>
      <xdr:col>2</xdr:col>
      <xdr:colOff>638175</xdr:colOff>
      <xdr:row>78</xdr:row>
      <xdr:rowOff>130397</xdr:rowOff>
    </xdr:to>
    <xdr:cxnSp macro="">
      <xdr:nvCxnSpPr>
        <xdr:cNvPr id="185" name="直線コネクタ 184"/>
        <xdr:cNvCxnSpPr/>
      </xdr:nvCxnSpPr>
      <xdr:spPr>
        <a:xfrm flipV="1">
          <a:off x="1130300" y="13503153"/>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7" name="テキスト ボックス 186"/>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9" name="テキスト ボックス 188"/>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72396</xdr:rowOff>
    </xdr:from>
    <xdr:to>
      <xdr:col>6</xdr:col>
      <xdr:colOff>561975</xdr:colOff>
      <xdr:row>79</xdr:row>
      <xdr:rowOff>2546</xdr:rowOff>
    </xdr:to>
    <xdr:sp macro="" textlink="">
      <xdr:nvSpPr>
        <xdr:cNvPr id="195" name="円/楕円 194"/>
        <xdr:cNvSpPr/>
      </xdr:nvSpPr>
      <xdr:spPr>
        <a:xfrm>
          <a:off x="4584700" y="134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158773</xdr:rowOff>
    </xdr:from>
    <xdr:ext cx="378565" cy="259045"/>
    <xdr:sp macro="" textlink="">
      <xdr:nvSpPr>
        <xdr:cNvPr id="196" name="維持補修費該当値テキスト"/>
        <xdr:cNvSpPr txBox="1"/>
      </xdr:nvSpPr>
      <xdr:spPr>
        <a:xfrm>
          <a:off x="4686300" y="1336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76098</xdr:rowOff>
    </xdr:from>
    <xdr:to>
      <xdr:col>5</xdr:col>
      <xdr:colOff>409575</xdr:colOff>
      <xdr:row>79</xdr:row>
      <xdr:rowOff>6248</xdr:rowOff>
    </xdr:to>
    <xdr:sp macro="" textlink="">
      <xdr:nvSpPr>
        <xdr:cNvPr id="197" name="円/楕円 196"/>
        <xdr:cNvSpPr/>
      </xdr:nvSpPr>
      <xdr:spPr>
        <a:xfrm>
          <a:off x="3746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168825</xdr:rowOff>
    </xdr:from>
    <xdr:ext cx="378565" cy="259045"/>
    <xdr:sp macro="" textlink="">
      <xdr:nvSpPr>
        <xdr:cNvPr id="198" name="テキスト ボックス 197"/>
        <xdr:cNvSpPr txBox="1"/>
      </xdr:nvSpPr>
      <xdr:spPr>
        <a:xfrm>
          <a:off x="3608017" y="13541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77927</xdr:rowOff>
    </xdr:from>
    <xdr:to>
      <xdr:col>4</xdr:col>
      <xdr:colOff>206375</xdr:colOff>
      <xdr:row>79</xdr:row>
      <xdr:rowOff>8077</xdr:rowOff>
    </xdr:to>
    <xdr:sp macro="" textlink="">
      <xdr:nvSpPr>
        <xdr:cNvPr id="199" name="円/楕円 198"/>
        <xdr:cNvSpPr/>
      </xdr:nvSpPr>
      <xdr:spPr>
        <a:xfrm>
          <a:off x="2857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170654</xdr:rowOff>
    </xdr:from>
    <xdr:ext cx="378565" cy="259045"/>
    <xdr:sp macro="" textlink="">
      <xdr:nvSpPr>
        <xdr:cNvPr id="200" name="テキスト ボックス 199"/>
        <xdr:cNvSpPr txBox="1"/>
      </xdr:nvSpPr>
      <xdr:spPr>
        <a:xfrm>
          <a:off x="2719017" y="135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79253</xdr:rowOff>
    </xdr:from>
    <xdr:to>
      <xdr:col>3</xdr:col>
      <xdr:colOff>3175</xdr:colOff>
      <xdr:row>79</xdr:row>
      <xdr:rowOff>9403</xdr:rowOff>
    </xdr:to>
    <xdr:sp macro="" textlink="">
      <xdr:nvSpPr>
        <xdr:cNvPr id="201" name="円/楕円 200"/>
        <xdr:cNvSpPr/>
      </xdr:nvSpPr>
      <xdr:spPr>
        <a:xfrm>
          <a:off x="1968500" y="134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530</xdr:rowOff>
    </xdr:from>
    <xdr:ext cx="378565" cy="259045"/>
    <xdr:sp macro="" textlink="">
      <xdr:nvSpPr>
        <xdr:cNvPr id="202" name="テキスト ボックス 201"/>
        <xdr:cNvSpPr txBox="1"/>
      </xdr:nvSpPr>
      <xdr:spPr>
        <a:xfrm>
          <a:off x="1830017" y="13545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79597</xdr:rowOff>
    </xdr:from>
    <xdr:to>
      <xdr:col>1</xdr:col>
      <xdr:colOff>485775</xdr:colOff>
      <xdr:row>79</xdr:row>
      <xdr:rowOff>9747</xdr:rowOff>
    </xdr:to>
    <xdr:sp macro="" textlink="">
      <xdr:nvSpPr>
        <xdr:cNvPr id="203" name="円/楕円 202"/>
        <xdr:cNvSpPr/>
      </xdr:nvSpPr>
      <xdr:spPr>
        <a:xfrm>
          <a:off x="1079500" y="134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874</xdr:rowOff>
    </xdr:from>
    <xdr:ext cx="378565" cy="259045"/>
    <xdr:sp macro="" textlink="">
      <xdr:nvSpPr>
        <xdr:cNvPr id="204" name="テキスト ボックス 203"/>
        <xdr:cNvSpPr txBox="1"/>
      </xdr:nvSpPr>
      <xdr:spPr>
        <a:xfrm>
          <a:off x="941017" y="1354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145092</xdr:rowOff>
    </xdr:from>
    <xdr:to>
      <xdr:col>6</xdr:col>
      <xdr:colOff>511175</xdr:colOff>
      <xdr:row>97</xdr:row>
      <xdr:rowOff>76302</xdr:rowOff>
    </xdr:to>
    <xdr:cxnSp macro="">
      <xdr:nvCxnSpPr>
        <xdr:cNvPr id="234" name="直線コネクタ 233"/>
        <xdr:cNvCxnSpPr/>
      </xdr:nvCxnSpPr>
      <xdr:spPr>
        <a:xfrm flipV="1">
          <a:off x="3797300" y="16604292"/>
          <a:ext cx="838200" cy="10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35058</xdr:rowOff>
    </xdr:from>
    <xdr:to>
      <xdr:col>5</xdr:col>
      <xdr:colOff>358775</xdr:colOff>
      <xdr:row>97</xdr:row>
      <xdr:rowOff>76302</xdr:rowOff>
    </xdr:to>
    <xdr:cxnSp macro="">
      <xdr:nvCxnSpPr>
        <xdr:cNvPr id="237" name="直線コネクタ 236"/>
        <xdr:cNvCxnSpPr/>
      </xdr:nvCxnSpPr>
      <xdr:spPr>
        <a:xfrm>
          <a:off x="2908300" y="16665708"/>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35058</xdr:rowOff>
    </xdr:from>
    <xdr:to>
      <xdr:col>4</xdr:col>
      <xdr:colOff>155575</xdr:colOff>
      <xdr:row>97</xdr:row>
      <xdr:rowOff>153321</xdr:rowOff>
    </xdr:to>
    <xdr:cxnSp macro="">
      <xdr:nvCxnSpPr>
        <xdr:cNvPr id="240" name="直線コネクタ 239"/>
        <xdr:cNvCxnSpPr/>
      </xdr:nvCxnSpPr>
      <xdr:spPr>
        <a:xfrm flipV="1">
          <a:off x="2019300" y="16665708"/>
          <a:ext cx="889000" cy="1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63059</xdr:rowOff>
    </xdr:from>
    <xdr:ext cx="534377" cy="259045"/>
    <xdr:sp macro="" textlink="">
      <xdr:nvSpPr>
        <xdr:cNvPr id="242" name="テキスト ボックス 241"/>
        <xdr:cNvSpPr txBox="1"/>
      </xdr:nvSpPr>
      <xdr:spPr>
        <a:xfrm>
          <a:off x="2641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153321</xdr:rowOff>
    </xdr:from>
    <xdr:to>
      <xdr:col>2</xdr:col>
      <xdr:colOff>638175</xdr:colOff>
      <xdr:row>98</xdr:row>
      <xdr:rowOff>14275</xdr:rowOff>
    </xdr:to>
    <xdr:cxnSp macro="">
      <xdr:nvCxnSpPr>
        <xdr:cNvPr id="243" name="直線コネクタ 242"/>
        <xdr:cNvCxnSpPr/>
      </xdr:nvCxnSpPr>
      <xdr:spPr>
        <a:xfrm flipV="1">
          <a:off x="1130300" y="16783971"/>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144232</xdr:rowOff>
    </xdr:from>
    <xdr:ext cx="534377" cy="259045"/>
    <xdr:sp macro="" textlink="">
      <xdr:nvSpPr>
        <xdr:cNvPr id="245" name="テキスト ボックス 244"/>
        <xdr:cNvSpPr txBox="1"/>
      </xdr:nvSpPr>
      <xdr:spPr>
        <a:xfrm>
          <a:off x="1752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76192</xdr:rowOff>
    </xdr:from>
    <xdr:ext cx="534377" cy="259045"/>
    <xdr:sp macro="" textlink="">
      <xdr:nvSpPr>
        <xdr:cNvPr id="247" name="テキスト ボックス 246"/>
        <xdr:cNvSpPr txBox="1"/>
      </xdr:nvSpPr>
      <xdr:spPr>
        <a:xfrm>
          <a:off x="863111"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94292</xdr:rowOff>
    </xdr:from>
    <xdr:to>
      <xdr:col>6</xdr:col>
      <xdr:colOff>561975</xdr:colOff>
      <xdr:row>97</xdr:row>
      <xdr:rowOff>24442</xdr:rowOff>
    </xdr:to>
    <xdr:sp macro="" textlink="">
      <xdr:nvSpPr>
        <xdr:cNvPr id="253" name="円/楕円 252"/>
        <xdr:cNvSpPr/>
      </xdr:nvSpPr>
      <xdr:spPr>
        <a:xfrm>
          <a:off x="4584700" y="165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117169</xdr:rowOff>
    </xdr:from>
    <xdr:ext cx="534377" cy="259045"/>
    <xdr:sp macro="" textlink="">
      <xdr:nvSpPr>
        <xdr:cNvPr id="254" name="扶助費該当値テキスト"/>
        <xdr:cNvSpPr txBox="1"/>
      </xdr:nvSpPr>
      <xdr:spPr>
        <a:xfrm>
          <a:off x="4686300" y="164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25502</xdr:rowOff>
    </xdr:from>
    <xdr:to>
      <xdr:col>5</xdr:col>
      <xdr:colOff>409575</xdr:colOff>
      <xdr:row>97</xdr:row>
      <xdr:rowOff>127102</xdr:rowOff>
    </xdr:to>
    <xdr:sp macro="" textlink="">
      <xdr:nvSpPr>
        <xdr:cNvPr id="255" name="円/楕円 254"/>
        <xdr:cNvSpPr/>
      </xdr:nvSpPr>
      <xdr:spPr>
        <a:xfrm>
          <a:off x="3746500" y="166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118229</xdr:rowOff>
    </xdr:from>
    <xdr:ext cx="534377" cy="259045"/>
    <xdr:sp macro="" textlink="">
      <xdr:nvSpPr>
        <xdr:cNvPr id="256" name="テキスト ボックス 255"/>
        <xdr:cNvSpPr txBox="1"/>
      </xdr:nvSpPr>
      <xdr:spPr>
        <a:xfrm>
          <a:off x="3530111" y="167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155708</xdr:rowOff>
    </xdr:from>
    <xdr:to>
      <xdr:col>4</xdr:col>
      <xdr:colOff>206375</xdr:colOff>
      <xdr:row>97</xdr:row>
      <xdr:rowOff>85858</xdr:rowOff>
    </xdr:to>
    <xdr:sp macro="" textlink="">
      <xdr:nvSpPr>
        <xdr:cNvPr id="257" name="円/楕円 256"/>
        <xdr:cNvSpPr/>
      </xdr:nvSpPr>
      <xdr:spPr>
        <a:xfrm>
          <a:off x="2857500" y="166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102385</xdr:rowOff>
    </xdr:from>
    <xdr:ext cx="534377" cy="259045"/>
    <xdr:sp macro="" textlink="">
      <xdr:nvSpPr>
        <xdr:cNvPr id="258" name="テキスト ボックス 257"/>
        <xdr:cNvSpPr txBox="1"/>
      </xdr:nvSpPr>
      <xdr:spPr>
        <a:xfrm>
          <a:off x="2641111" y="163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102521</xdr:rowOff>
    </xdr:from>
    <xdr:to>
      <xdr:col>3</xdr:col>
      <xdr:colOff>3175</xdr:colOff>
      <xdr:row>98</xdr:row>
      <xdr:rowOff>32671</xdr:rowOff>
    </xdr:to>
    <xdr:sp macro="" textlink="">
      <xdr:nvSpPr>
        <xdr:cNvPr id="259" name="円/楕円 258"/>
        <xdr:cNvSpPr/>
      </xdr:nvSpPr>
      <xdr:spPr>
        <a:xfrm>
          <a:off x="1968500" y="167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49198</xdr:rowOff>
    </xdr:from>
    <xdr:ext cx="534377" cy="259045"/>
    <xdr:sp macro="" textlink="">
      <xdr:nvSpPr>
        <xdr:cNvPr id="260" name="テキスト ボックス 259"/>
        <xdr:cNvSpPr txBox="1"/>
      </xdr:nvSpPr>
      <xdr:spPr>
        <a:xfrm>
          <a:off x="1752111" y="165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134925</xdr:rowOff>
    </xdr:from>
    <xdr:to>
      <xdr:col>1</xdr:col>
      <xdr:colOff>485775</xdr:colOff>
      <xdr:row>98</xdr:row>
      <xdr:rowOff>65075</xdr:rowOff>
    </xdr:to>
    <xdr:sp macro="" textlink="">
      <xdr:nvSpPr>
        <xdr:cNvPr id="261" name="円/楕円 260"/>
        <xdr:cNvSpPr/>
      </xdr:nvSpPr>
      <xdr:spPr>
        <a:xfrm>
          <a:off x="1079500" y="167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56202</xdr:rowOff>
    </xdr:from>
    <xdr:ext cx="534377" cy="259045"/>
    <xdr:sp macro="" textlink="">
      <xdr:nvSpPr>
        <xdr:cNvPr id="262" name="テキスト ボックス 261"/>
        <xdr:cNvSpPr txBox="1"/>
      </xdr:nvSpPr>
      <xdr:spPr>
        <a:xfrm>
          <a:off x="863111" y="168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7889</xdr:rowOff>
    </xdr:from>
    <xdr:to>
      <xdr:col>15</xdr:col>
      <xdr:colOff>180975</xdr:colOff>
      <xdr:row>36</xdr:row>
      <xdr:rowOff>31636</xdr:rowOff>
    </xdr:to>
    <xdr:cxnSp macro="">
      <xdr:nvCxnSpPr>
        <xdr:cNvPr id="289" name="直線コネクタ 288"/>
        <xdr:cNvCxnSpPr/>
      </xdr:nvCxnSpPr>
      <xdr:spPr>
        <a:xfrm flipV="1">
          <a:off x="9639300" y="6180089"/>
          <a:ext cx="8382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167617</xdr:rowOff>
    </xdr:from>
    <xdr:to>
      <xdr:col>14</xdr:col>
      <xdr:colOff>28575</xdr:colOff>
      <xdr:row>36</xdr:row>
      <xdr:rowOff>31636</xdr:rowOff>
    </xdr:to>
    <xdr:cxnSp macro="">
      <xdr:nvCxnSpPr>
        <xdr:cNvPr id="292" name="直線コネクタ 291"/>
        <xdr:cNvCxnSpPr/>
      </xdr:nvCxnSpPr>
      <xdr:spPr>
        <a:xfrm>
          <a:off x="8750300" y="6168367"/>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167617</xdr:rowOff>
    </xdr:from>
    <xdr:to>
      <xdr:col>12</xdr:col>
      <xdr:colOff>511175</xdr:colOff>
      <xdr:row>36</xdr:row>
      <xdr:rowOff>109868</xdr:rowOff>
    </xdr:to>
    <xdr:cxnSp macro="">
      <xdr:nvCxnSpPr>
        <xdr:cNvPr id="295" name="直線コネクタ 294"/>
        <xdr:cNvCxnSpPr/>
      </xdr:nvCxnSpPr>
      <xdr:spPr>
        <a:xfrm flipV="1">
          <a:off x="7861300" y="6168367"/>
          <a:ext cx="889000" cy="1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8271</xdr:rowOff>
    </xdr:from>
    <xdr:ext cx="534377" cy="259045"/>
    <xdr:sp macro="" textlink="">
      <xdr:nvSpPr>
        <xdr:cNvPr id="297" name="テキスト ボックス 296"/>
        <xdr:cNvSpPr txBox="1"/>
      </xdr:nvSpPr>
      <xdr:spPr>
        <a:xfrm>
          <a:off x="8483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109868</xdr:rowOff>
    </xdr:from>
    <xdr:to>
      <xdr:col>11</xdr:col>
      <xdr:colOff>307975</xdr:colOff>
      <xdr:row>36</xdr:row>
      <xdr:rowOff>112876</xdr:rowOff>
    </xdr:to>
    <xdr:cxnSp macro="">
      <xdr:nvCxnSpPr>
        <xdr:cNvPr id="298" name="直線コネクタ 297"/>
        <xdr:cNvCxnSpPr/>
      </xdr:nvCxnSpPr>
      <xdr:spPr>
        <a:xfrm flipV="1">
          <a:off x="6972300" y="6282068"/>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166004</xdr:rowOff>
    </xdr:from>
    <xdr:ext cx="534377" cy="259045"/>
    <xdr:sp macro="" textlink="">
      <xdr:nvSpPr>
        <xdr:cNvPr id="300" name="テキスト ボックス 299"/>
        <xdr:cNvSpPr txBox="1"/>
      </xdr:nvSpPr>
      <xdr:spPr>
        <a:xfrm>
          <a:off x="7594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2" name="テキスト ボックス 301"/>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128539</xdr:rowOff>
    </xdr:from>
    <xdr:to>
      <xdr:col>15</xdr:col>
      <xdr:colOff>231775</xdr:colOff>
      <xdr:row>36</xdr:row>
      <xdr:rowOff>58689</xdr:rowOff>
    </xdr:to>
    <xdr:sp macro="" textlink="">
      <xdr:nvSpPr>
        <xdr:cNvPr id="308" name="円/楕円 307"/>
        <xdr:cNvSpPr/>
      </xdr:nvSpPr>
      <xdr:spPr>
        <a:xfrm>
          <a:off x="10426700" y="61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151416</xdr:rowOff>
    </xdr:from>
    <xdr:ext cx="599010" cy="259045"/>
    <xdr:sp macro="" textlink="">
      <xdr:nvSpPr>
        <xdr:cNvPr id="309" name="補助費等該当値テキスト"/>
        <xdr:cNvSpPr txBox="1"/>
      </xdr:nvSpPr>
      <xdr:spPr>
        <a:xfrm>
          <a:off x="10528300" y="598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103,830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152286</xdr:rowOff>
    </xdr:from>
    <xdr:to>
      <xdr:col>14</xdr:col>
      <xdr:colOff>79375</xdr:colOff>
      <xdr:row>36</xdr:row>
      <xdr:rowOff>82436</xdr:rowOff>
    </xdr:to>
    <xdr:sp macro="" textlink="">
      <xdr:nvSpPr>
        <xdr:cNvPr id="310" name="円/楕円 309"/>
        <xdr:cNvSpPr/>
      </xdr:nvSpPr>
      <xdr:spPr>
        <a:xfrm>
          <a:off x="9588500" y="61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98963</xdr:rowOff>
    </xdr:from>
    <xdr:ext cx="534377" cy="259045"/>
    <xdr:sp macro="" textlink="">
      <xdr:nvSpPr>
        <xdr:cNvPr id="311" name="テキスト ボックス 310"/>
        <xdr:cNvSpPr txBox="1"/>
      </xdr:nvSpPr>
      <xdr:spPr>
        <a:xfrm>
          <a:off x="9372111" y="59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98,636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116817</xdr:rowOff>
    </xdr:from>
    <xdr:to>
      <xdr:col>12</xdr:col>
      <xdr:colOff>561975</xdr:colOff>
      <xdr:row>36</xdr:row>
      <xdr:rowOff>46967</xdr:rowOff>
    </xdr:to>
    <xdr:sp macro="" textlink="">
      <xdr:nvSpPr>
        <xdr:cNvPr id="312" name="円/楕円 311"/>
        <xdr:cNvSpPr/>
      </xdr:nvSpPr>
      <xdr:spPr>
        <a:xfrm>
          <a:off x="8699500" y="61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63494</xdr:rowOff>
    </xdr:from>
    <xdr:ext cx="599010" cy="259045"/>
    <xdr:sp macro="" textlink="">
      <xdr:nvSpPr>
        <xdr:cNvPr id="313" name="テキスト ボックス 312"/>
        <xdr:cNvSpPr txBox="1"/>
      </xdr:nvSpPr>
      <xdr:spPr>
        <a:xfrm>
          <a:off x="8450794" y="589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59068</xdr:rowOff>
    </xdr:from>
    <xdr:to>
      <xdr:col>11</xdr:col>
      <xdr:colOff>358775</xdr:colOff>
      <xdr:row>36</xdr:row>
      <xdr:rowOff>160668</xdr:rowOff>
    </xdr:to>
    <xdr:sp macro="" textlink="">
      <xdr:nvSpPr>
        <xdr:cNvPr id="314" name="円/楕円 313"/>
        <xdr:cNvSpPr/>
      </xdr:nvSpPr>
      <xdr:spPr>
        <a:xfrm>
          <a:off x="7810500" y="6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5745</xdr:rowOff>
    </xdr:from>
    <xdr:ext cx="534377" cy="259045"/>
    <xdr:sp macro="" textlink="">
      <xdr:nvSpPr>
        <xdr:cNvPr id="315" name="テキスト ボックス 314"/>
        <xdr:cNvSpPr txBox="1"/>
      </xdr:nvSpPr>
      <xdr:spPr>
        <a:xfrm>
          <a:off x="7594111" y="60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62076</xdr:rowOff>
    </xdr:from>
    <xdr:to>
      <xdr:col>10</xdr:col>
      <xdr:colOff>155575</xdr:colOff>
      <xdr:row>36</xdr:row>
      <xdr:rowOff>163676</xdr:rowOff>
    </xdr:to>
    <xdr:sp macro="" textlink="">
      <xdr:nvSpPr>
        <xdr:cNvPr id="316" name="円/楕円 315"/>
        <xdr:cNvSpPr/>
      </xdr:nvSpPr>
      <xdr:spPr>
        <a:xfrm>
          <a:off x="6921500" y="62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8753</xdr:rowOff>
    </xdr:from>
    <xdr:ext cx="534377" cy="259045"/>
    <xdr:sp macro="" textlink="">
      <xdr:nvSpPr>
        <xdr:cNvPr id="317" name="テキスト ボックス 316"/>
        <xdr:cNvSpPr txBox="1"/>
      </xdr:nvSpPr>
      <xdr:spPr>
        <a:xfrm>
          <a:off x="6705111" y="60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125438</xdr:rowOff>
    </xdr:from>
    <xdr:to>
      <xdr:col>15</xdr:col>
      <xdr:colOff>180975</xdr:colOff>
      <xdr:row>58</xdr:row>
      <xdr:rowOff>127390</xdr:rowOff>
    </xdr:to>
    <xdr:cxnSp macro="">
      <xdr:nvCxnSpPr>
        <xdr:cNvPr id="346" name="直線コネクタ 345"/>
        <xdr:cNvCxnSpPr/>
      </xdr:nvCxnSpPr>
      <xdr:spPr>
        <a:xfrm>
          <a:off x="9639300" y="10069538"/>
          <a:ext cx="8382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59165</xdr:rowOff>
    </xdr:from>
    <xdr:to>
      <xdr:col>14</xdr:col>
      <xdr:colOff>28575</xdr:colOff>
      <xdr:row>58</xdr:row>
      <xdr:rowOff>125438</xdr:rowOff>
    </xdr:to>
    <xdr:cxnSp macro="">
      <xdr:nvCxnSpPr>
        <xdr:cNvPr id="349" name="直線コネクタ 348"/>
        <xdr:cNvCxnSpPr/>
      </xdr:nvCxnSpPr>
      <xdr:spPr>
        <a:xfrm>
          <a:off x="8750300" y="10003265"/>
          <a:ext cx="889000" cy="6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59165</xdr:rowOff>
    </xdr:from>
    <xdr:to>
      <xdr:col>12</xdr:col>
      <xdr:colOff>511175</xdr:colOff>
      <xdr:row>58</xdr:row>
      <xdr:rowOff>92959</xdr:rowOff>
    </xdr:to>
    <xdr:cxnSp macro="">
      <xdr:nvCxnSpPr>
        <xdr:cNvPr id="352" name="直線コネクタ 351"/>
        <xdr:cNvCxnSpPr/>
      </xdr:nvCxnSpPr>
      <xdr:spPr>
        <a:xfrm flipV="1">
          <a:off x="7861300" y="10003265"/>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19663</xdr:rowOff>
    </xdr:from>
    <xdr:ext cx="534377" cy="259045"/>
    <xdr:sp macro="" textlink="">
      <xdr:nvSpPr>
        <xdr:cNvPr id="354" name="テキスト ボックス 353"/>
        <xdr:cNvSpPr txBox="1"/>
      </xdr:nvSpPr>
      <xdr:spPr>
        <a:xfrm>
          <a:off x="8483111" y="101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88397</xdr:rowOff>
    </xdr:from>
    <xdr:to>
      <xdr:col>11</xdr:col>
      <xdr:colOff>307975</xdr:colOff>
      <xdr:row>58</xdr:row>
      <xdr:rowOff>92959</xdr:rowOff>
    </xdr:to>
    <xdr:cxnSp macro="">
      <xdr:nvCxnSpPr>
        <xdr:cNvPr id="355" name="直線コネクタ 354"/>
        <xdr:cNvCxnSpPr/>
      </xdr:nvCxnSpPr>
      <xdr:spPr>
        <a:xfrm>
          <a:off x="6972300" y="10032497"/>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23901</xdr:rowOff>
    </xdr:from>
    <xdr:ext cx="534377" cy="259045"/>
    <xdr:sp macro="" textlink="">
      <xdr:nvSpPr>
        <xdr:cNvPr id="357" name="テキスト ボックス 356"/>
        <xdr:cNvSpPr txBox="1"/>
      </xdr:nvSpPr>
      <xdr:spPr>
        <a:xfrm>
          <a:off x="7594111" y="10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32593</xdr:rowOff>
    </xdr:from>
    <xdr:ext cx="534377" cy="259045"/>
    <xdr:sp macro="" textlink="">
      <xdr:nvSpPr>
        <xdr:cNvPr id="359" name="テキスト ボックス 358"/>
        <xdr:cNvSpPr txBox="1"/>
      </xdr:nvSpPr>
      <xdr:spPr>
        <a:xfrm>
          <a:off x="6705111" y="101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76590</xdr:rowOff>
    </xdr:from>
    <xdr:to>
      <xdr:col>15</xdr:col>
      <xdr:colOff>231775</xdr:colOff>
      <xdr:row>59</xdr:row>
      <xdr:rowOff>6740</xdr:rowOff>
    </xdr:to>
    <xdr:sp macro="" textlink="">
      <xdr:nvSpPr>
        <xdr:cNvPr id="365" name="円/楕円 364"/>
        <xdr:cNvSpPr/>
      </xdr:nvSpPr>
      <xdr:spPr>
        <a:xfrm>
          <a:off x="10426700" y="100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35967</xdr:rowOff>
    </xdr:from>
    <xdr:ext cx="599010" cy="259045"/>
    <xdr:sp macro="" textlink="">
      <xdr:nvSpPr>
        <xdr:cNvPr id="366" name="普通建設事業費該当値テキスト"/>
        <xdr:cNvSpPr txBox="1"/>
      </xdr:nvSpPr>
      <xdr:spPr>
        <a:xfrm>
          <a:off x="10528300" y="980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74638</xdr:rowOff>
    </xdr:from>
    <xdr:to>
      <xdr:col>14</xdr:col>
      <xdr:colOff>79375</xdr:colOff>
      <xdr:row>59</xdr:row>
      <xdr:rowOff>4788</xdr:rowOff>
    </xdr:to>
    <xdr:sp macro="" textlink="">
      <xdr:nvSpPr>
        <xdr:cNvPr id="367" name="円/楕円 366"/>
        <xdr:cNvSpPr/>
      </xdr:nvSpPr>
      <xdr:spPr>
        <a:xfrm>
          <a:off x="9588500" y="100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21315</xdr:rowOff>
    </xdr:from>
    <xdr:ext cx="599010" cy="259045"/>
    <xdr:sp macro="" textlink="">
      <xdr:nvSpPr>
        <xdr:cNvPr id="368" name="テキスト ボックス 367"/>
        <xdr:cNvSpPr txBox="1"/>
      </xdr:nvSpPr>
      <xdr:spPr>
        <a:xfrm>
          <a:off x="9339794" y="979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8365</xdr:rowOff>
    </xdr:from>
    <xdr:to>
      <xdr:col>12</xdr:col>
      <xdr:colOff>561975</xdr:colOff>
      <xdr:row>58</xdr:row>
      <xdr:rowOff>109965</xdr:rowOff>
    </xdr:to>
    <xdr:sp macro="" textlink="">
      <xdr:nvSpPr>
        <xdr:cNvPr id="369" name="円/楕円 368"/>
        <xdr:cNvSpPr/>
      </xdr:nvSpPr>
      <xdr:spPr>
        <a:xfrm>
          <a:off x="8699500" y="99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126492</xdr:rowOff>
    </xdr:from>
    <xdr:ext cx="599010" cy="259045"/>
    <xdr:sp macro="" textlink="">
      <xdr:nvSpPr>
        <xdr:cNvPr id="370" name="テキスト ボックス 369"/>
        <xdr:cNvSpPr txBox="1"/>
      </xdr:nvSpPr>
      <xdr:spPr>
        <a:xfrm>
          <a:off x="8450794" y="972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42159</xdr:rowOff>
    </xdr:from>
    <xdr:to>
      <xdr:col>11</xdr:col>
      <xdr:colOff>358775</xdr:colOff>
      <xdr:row>58</xdr:row>
      <xdr:rowOff>143759</xdr:rowOff>
    </xdr:to>
    <xdr:sp macro="" textlink="">
      <xdr:nvSpPr>
        <xdr:cNvPr id="371" name="円/楕円 370"/>
        <xdr:cNvSpPr/>
      </xdr:nvSpPr>
      <xdr:spPr>
        <a:xfrm>
          <a:off x="7810500" y="99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160286</xdr:rowOff>
    </xdr:from>
    <xdr:ext cx="599010" cy="259045"/>
    <xdr:sp macro="" textlink="">
      <xdr:nvSpPr>
        <xdr:cNvPr id="372" name="テキスト ボックス 371"/>
        <xdr:cNvSpPr txBox="1"/>
      </xdr:nvSpPr>
      <xdr:spPr>
        <a:xfrm>
          <a:off x="7561794" y="976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37597</xdr:rowOff>
    </xdr:from>
    <xdr:to>
      <xdr:col>10</xdr:col>
      <xdr:colOff>155575</xdr:colOff>
      <xdr:row>58</xdr:row>
      <xdr:rowOff>139197</xdr:rowOff>
    </xdr:to>
    <xdr:sp macro="" textlink="">
      <xdr:nvSpPr>
        <xdr:cNvPr id="373" name="円/楕円 372"/>
        <xdr:cNvSpPr/>
      </xdr:nvSpPr>
      <xdr:spPr>
        <a:xfrm>
          <a:off x="6921500" y="99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155724</xdr:rowOff>
    </xdr:from>
    <xdr:ext cx="599010" cy="259045"/>
    <xdr:sp macro="" textlink="">
      <xdr:nvSpPr>
        <xdr:cNvPr id="374" name="テキスト ボックス 373"/>
        <xdr:cNvSpPr txBox="1"/>
      </xdr:nvSpPr>
      <xdr:spPr>
        <a:xfrm>
          <a:off x="6672794" y="975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150933</xdr:rowOff>
    </xdr:from>
    <xdr:to>
      <xdr:col>15</xdr:col>
      <xdr:colOff>180975</xdr:colOff>
      <xdr:row>78</xdr:row>
      <xdr:rowOff>154987</xdr:rowOff>
    </xdr:to>
    <xdr:cxnSp macro="">
      <xdr:nvCxnSpPr>
        <xdr:cNvPr id="403" name="直線コネクタ 402"/>
        <xdr:cNvCxnSpPr/>
      </xdr:nvCxnSpPr>
      <xdr:spPr>
        <a:xfrm>
          <a:off x="9639300" y="13524033"/>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131659</xdr:rowOff>
    </xdr:from>
    <xdr:to>
      <xdr:col>14</xdr:col>
      <xdr:colOff>28575</xdr:colOff>
      <xdr:row>78</xdr:row>
      <xdr:rowOff>150933</xdr:rowOff>
    </xdr:to>
    <xdr:cxnSp macro="">
      <xdr:nvCxnSpPr>
        <xdr:cNvPr id="406" name="直線コネクタ 405"/>
        <xdr:cNvCxnSpPr/>
      </xdr:nvCxnSpPr>
      <xdr:spPr>
        <a:xfrm>
          <a:off x="8750300" y="13504759"/>
          <a:ext cx="889000" cy="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53610</xdr:rowOff>
    </xdr:from>
    <xdr:ext cx="534377" cy="259045"/>
    <xdr:sp macro="" textlink="">
      <xdr:nvSpPr>
        <xdr:cNvPr id="410" name="テキスト ボックス 409"/>
        <xdr:cNvSpPr txBox="1"/>
      </xdr:nvSpPr>
      <xdr:spPr>
        <a:xfrm>
          <a:off x="8483111" y="135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104187</xdr:rowOff>
    </xdr:from>
    <xdr:to>
      <xdr:col>15</xdr:col>
      <xdr:colOff>231775</xdr:colOff>
      <xdr:row>79</xdr:row>
      <xdr:rowOff>34337</xdr:rowOff>
    </xdr:to>
    <xdr:sp macro="" textlink="">
      <xdr:nvSpPr>
        <xdr:cNvPr id="416" name="円/楕円 415"/>
        <xdr:cNvSpPr/>
      </xdr:nvSpPr>
      <xdr:spPr>
        <a:xfrm>
          <a:off x="10426700" y="134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63564</xdr:rowOff>
    </xdr:from>
    <xdr:ext cx="534377" cy="259045"/>
    <xdr:sp macro="" textlink="">
      <xdr:nvSpPr>
        <xdr:cNvPr id="417" name="普通建設事業費 （ うち新規整備　）該当値テキスト"/>
        <xdr:cNvSpPr txBox="1"/>
      </xdr:nvSpPr>
      <xdr:spPr>
        <a:xfrm>
          <a:off x="10528300" y="132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100133</xdr:rowOff>
    </xdr:from>
    <xdr:to>
      <xdr:col>14</xdr:col>
      <xdr:colOff>79375</xdr:colOff>
      <xdr:row>79</xdr:row>
      <xdr:rowOff>30283</xdr:rowOff>
    </xdr:to>
    <xdr:sp macro="" textlink="">
      <xdr:nvSpPr>
        <xdr:cNvPr id="418" name="円/楕円 417"/>
        <xdr:cNvSpPr/>
      </xdr:nvSpPr>
      <xdr:spPr>
        <a:xfrm>
          <a:off x="9588500" y="134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46810</xdr:rowOff>
    </xdr:from>
    <xdr:ext cx="534377" cy="259045"/>
    <xdr:sp macro="" textlink="">
      <xdr:nvSpPr>
        <xdr:cNvPr id="419" name="テキスト ボックス 418"/>
        <xdr:cNvSpPr txBox="1"/>
      </xdr:nvSpPr>
      <xdr:spPr>
        <a:xfrm>
          <a:off x="9372111" y="1324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80859</xdr:rowOff>
    </xdr:from>
    <xdr:to>
      <xdr:col>12</xdr:col>
      <xdr:colOff>561975</xdr:colOff>
      <xdr:row>79</xdr:row>
      <xdr:rowOff>11009</xdr:rowOff>
    </xdr:to>
    <xdr:sp macro="" textlink="">
      <xdr:nvSpPr>
        <xdr:cNvPr id="420" name="円/楕円 419"/>
        <xdr:cNvSpPr/>
      </xdr:nvSpPr>
      <xdr:spPr>
        <a:xfrm>
          <a:off x="8699500" y="134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27536</xdr:rowOff>
    </xdr:from>
    <xdr:ext cx="599010" cy="259045"/>
    <xdr:sp macro="" textlink="">
      <xdr:nvSpPr>
        <xdr:cNvPr id="421" name="テキスト ボックス 420"/>
        <xdr:cNvSpPr txBox="1"/>
      </xdr:nvSpPr>
      <xdr:spPr>
        <a:xfrm>
          <a:off x="8450794" y="1322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38243</xdr:rowOff>
    </xdr:from>
    <xdr:to>
      <xdr:col>15</xdr:col>
      <xdr:colOff>180975</xdr:colOff>
      <xdr:row>98</xdr:row>
      <xdr:rowOff>39660</xdr:rowOff>
    </xdr:to>
    <xdr:cxnSp macro="">
      <xdr:nvCxnSpPr>
        <xdr:cNvPr id="448" name="直線コネクタ 447"/>
        <xdr:cNvCxnSpPr/>
      </xdr:nvCxnSpPr>
      <xdr:spPr>
        <a:xfrm flipV="1">
          <a:off x="9639300" y="16840343"/>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169359</xdr:rowOff>
    </xdr:from>
    <xdr:to>
      <xdr:col>14</xdr:col>
      <xdr:colOff>28575</xdr:colOff>
      <xdr:row>98</xdr:row>
      <xdr:rowOff>39660</xdr:rowOff>
    </xdr:to>
    <xdr:cxnSp macro="">
      <xdr:nvCxnSpPr>
        <xdr:cNvPr id="451" name="直線コネクタ 450"/>
        <xdr:cNvCxnSpPr/>
      </xdr:nvCxnSpPr>
      <xdr:spPr>
        <a:xfrm>
          <a:off x="8750300" y="16800009"/>
          <a:ext cx="8890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46817</xdr:rowOff>
    </xdr:from>
    <xdr:ext cx="534377" cy="259045"/>
    <xdr:sp macro="" textlink="">
      <xdr:nvSpPr>
        <xdr:cNvPr id="455" name="テキスト ボックス 454"/>
        <xdr:cNvSpPr txBox="1"/>
      </xdr:nvSpPr>
      <xdr:spPr>
        <a:xfrm>
          <a:off x="8483111" y="168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158893</xdr:rowOff>
    </xdr:from>
    <xdr:to>
      <xdr:col>15</xdr:col>
      <xdr:colOff>231775</xdr:colOff>
      <xdr:row>98</xdr:row>
      <xdr:rowOff>89043</xdr:rowOff>
    </xdr:to>
    <xdr:sp macro="" textlink="">
      <xdr:nvSpPr>
        <xdr:cNvPr id="461" name="円/楕円 460"/>
        <xdr:cNvSpPr/>
      </xdr:nvSpPr>
      <xdr:spPr>
        <a:xfrm>
          <a:off x="10426700" y="167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73820</xdr:rowOff>
    </xdr:from>
    <xdr:ext cx="534377" cy="259045"/>
    <xdr:sp macro="" textlink="">
      <xdr:nvSpPr>
        <xdr:cNvPr id="462" name="普通建設事業費 （ うち更新整備　）該当値テキスト"/>
        <xdr:cNvSpPr txBox="1"/>
      </xdr:nvSpPr>
      <xdr:spPr>
        <a:xfrm>
          <a:off x="10528300" y="167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160310</xdr:rowOff>
    </xdr:from>
    <xdr:to>
      <xdr:col>14</xdr:col>
      <xdr:colOff>79375</xdr:colOff>
      <xdr:row>98</xdr:row>
      <xdr:rowOff>90460</xdr:rowOff>
    </xdr:to>
    <xdr:sp macro="" textlink="">
      <xdr:nvSpPr>
        <xdr:cNvPr id="463" name="円/楕円 462"/>
        <xdr:cNvSpPr/>
      </xdr:nvSpPr>
      <xdr:spPr>
        <a:xfrm>
          <a:off x="9588500" y="1679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81587</xdr:rowOff>
    </xdr:from>
    <xdr:ext cx="534377" cy="259045"/>
    <xdr:sp macro="" textlink="">
      <xdr:nvSpPr>
        <xdr:cNvPr id="464" name="テキスト ボックス 463"/>
        <xdr:cNvSpPr txBox="1"/>
      </xdr:nvSpPr>
      <xdr:spPr>
        <a:xfrm>
          <a:off x="9372111" y="1688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118559</xdr:rowOff>
    </xdr:from>
    <xdr:to>
      <xdr:col>12</xdr:col>
      <xdr:colOff>561975</xdr:colOff>
      <xdr:row>98</xdr:row>
      <xdr:rowOff>48709</xdr:rowOff>
    </xdr:to>
    <xdr:sp macro="" textlink="">
      <xdr:nvSpPr>
        <xdr:cNvPr id="465" name="円/楕円 464"/>
        <xdr:cNvSpPr/>
      </xdr:nvSpPr>
      <xdr:spPr>
        <a:xfrm>
          <a:off x="8699500" y="1674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65236</xdr:rowOff>
    </xdr:from>
    <xdr:ext cx="534377" cy="259045"/>
    <xdr:sp macro="" textlink="">
      <xdr:nvSpPr>
        <xdr:cNvPr id="466" name="テキスト ボックス 465"/>
        <xdr:cNvSpPr txBox="1"/>
      </xdr:nvSpPr>
      <xdr:spPr>
        <a:xfrm>
          <a:off x="8483111" y="1652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114220</xdr:rowOff>
    </xdr:from>
    <xdr:to>
      <xdr:col>23</xdr:col>
      <xdr:colOff>517525</xdr:colOff>
      <xdr:row>38</xdr:row>
      <xdr:rowOff>135324</xdr:rowOff>
    </xdr:to>
    <xdr:cxnSp macro="">
      <xdr:nvCxnSpPr>
        <xdr:cNvPr id="493" name="直線コネクタ 492"/>
        <xdr:cNvCxnSpPr/>
      </xdr:nvCxnSpPr>
      <xdr:spPr>
        <a:xfrm>
          <a:off x="15481300" y="6629320"/>
          <a:ext cx="8382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81718</xdr:rowOff>
    </xdr:from>
    <xdr:to>
      <xdr:col>22</xdr:col>
      <xdr:colOff>365125</xdr:colOff>
      <xdr:row>38</xdr:row>
      <xdr:rowOff>114220</xdr:rowOff>
    </xdr:to>
    <xdr:cxnSp macro="">
      <xdr:nvCxnSpPr>
        <xdr:cNvPr id="496" name="直線コネクタ 495"/>
        <xdr:cNvCxnSpPr/>
      </xdr:nvCxnSpPr>
      <xdr:spPr>
        <a:xfrm>
          <a:off x="14592300" y="6596818"/>
          <a:ext cx="8890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81718</xdr:rowOff>
    </xdr:from>
    <xdr:to>
      <xdr:col>21</xdr:col>
      <xdr:colOff>161925</xdr:colOff>
      <xdr:row>38</xdr:row>
      <xdr:rowOff>118013</xdr:rowOff>
    </xdr:to>
    <xdr:cxnSp macro="">
      <xdr:nvCxnSpPr>
        <xdr:cNvPr id="499" name="直線コネクタ 498"/>
        <xdr:cNvCxnSpPr/>
      </xdr:nvCxnSpPr>
      <xdr:spPr>
        <a:xfrm flipV="1">
          <a:off x="13703300" y="6596818"/>
          <a:ext cx="889000" cy="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166884</xdr:rowOff>
    </xdr:from>
    <xdr:ext cx="469744" cy="259045"/>
    <xdr:sp macro="" textlink="">
      <xdr:nvSpPr>
        <xdr:cNvPr id="501" name="テキスト ボックス 500"/>
        <xdr:cNvSpPr txBox="1"/>
      </xdr:nvSpPr>
      <xdr:spPr>
        <a:xfrm>
          <a:off x="14357427" y="66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118013</xdr:rowOff>
    </xdr:from>
    <xdr:to>
      <xdr:col>19</xdr:col>
      <xdr:colOff>644525</xdr:colOff>
      <xdr:row>38</xdr:row>
      <xdr:rowOff>125620</xdr:rowOff>
    </xdr:to>
    <xdr:cxnSp macro="">
      <xdr:nvCxnSpPr>
        <xdr:cNvPr id="502" name="直線コネクタ 501"/>
        <xdr:cNvCxnSpPr/>
      </xdr:nvCxnSpPr>
      <xdr:spPr>
        <a:xfrm flipV="1">
          <a:off x="12814300" y="6633113"/>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166914</xdr:rowOff>
    </xdr:from>
    <xdr:ext cx="469744" cy="259045"/>
    <xdr:sp macro="" textlink="">
      <xdr:nvSpPr>
        <xdr:cNvPr id="504" name="テキスト ボックス 503"/>
        <xdr:cNvSpPr txBox="1"/>
      </xdr:nvSpPr>
      <xdr:spPr>
        <a:xfrm>
          <a:off x="13468427" y="66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6" name="テキスト ボックス 505"/>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84524</xdr:rowOff>
    </xdr:from>
    <xdr:to>
      <xdr:col>23</xdr:col>
      <xdr:colOff>568325</xdr:colOff>
      <xdr:row>39</xdr:row>
      <xdr:rowOff>14674</xdr:rowOff>
    </xdr:to>
    <xdr:sp macro="" textlink="">
      <xdr:nvSpPr>
        <xdr:cNvPr id="512" name="円/楕円 511"/>
        <xdr:cNvSpPr/>
      </xdr:nvSpPr>
      <xdr:spPr>
        <a:xfrm>
          <a:off x="16268700" y="65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54248</xdr:rowOff>
    </xdr:from>
    <xdr:ext cx="469744" cy="259045"/>
    <xdr:sp macro="" textlink="">
      <xdr:nvSpPr>
        <xdr:cNvPr id="513" name="災害復旧事業費該当値テキスト"/>
        <xdr:cNvSpPr txBox="1"/>
      </xdr:nvSpPr>
      <xdr:spPr>
        <a:xfrm>
          <a:off x="16370300" y="65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63420</xdr:rowOff>
    </xdr:from>
    <xdr:to>
      <xdr:col>22</xdr:col>
      <xdr:colOff>415925</xdr:colOff>
      <xdr:row>38</xdr:row>
      <xdr:rowOff>165020</xdr:rowOff>
    </xdr:to>
    <xdr:sp macro="" textlink="">
      <xdr:nvSpPr>
        <xdr:cNvPr id="514" name="円/楕円 513"/>
        <xdr:cNvSpPr/>
      </xdr:nvSpPr>
      <xdr:spPr>
        <a:xfrm>
          <a:off x="15430500" y="65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10097</xdr:rowOff>
    </xdr:from>
    <xdr:ext cx="534377" cy="259045"/>
    <xdr:sp macro="" textlink="">
      <xdr:nvSpPr>
        <xdr:cNvPr id="515" name="テキスト ボックス 514"/>
        <xdr:cNvSpPr txBox="1"/>
      </xdr:nvSpPr>
      <xdr:spPr>
        <a:xfrm>
          <a:off x="15214111" y="63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30918</xdr:rowOff>
    </xdr:from>
    <xdr:to>
      <xdr:col>21</xdr:col>
      <xdr:colOff>212725</xdr:colOff>
      <xdr:row>38</xdr:row>
      <xdr:rowOff>132518</xdr:rowOff>
    </xdr:to>
    <xdr:sp macro="" textlink="">
      <xdr:nvSpPr>
        <xdr:cNvPr id="516" name="円/楕円 515"/>
        <xdr:cNvSpPr/>
      </xdr:nvSpPr>
      <xdr:spPr>
        <a:xfrm>
          <a:off x="14541500" y="65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149045</xdr:rowOff>
    </xdr:from>
    <xdr:ext cx="534377" cy="259045"/>
    <xdr:sp macro="" textlink="">
      <xdr:nvSpPr>
        <xdr:cNvPr id="517" name="テキスト ボックス 516"/>
        <xdr:cNvSpPr txBox="1"/>
      </xdr:nvSpPr>
      <xdr:spPr>
        <a:xfrm>
          <a:off x="14325111" y="63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67213</xdr:rowOff>
    </xdr:from>
    <xdr:to>
      <xdr:col>20</xdr:col>
      <xdr:colOff>9525</xdr:colOff>
      <xdr:row>38</xdr:row>
      <xdr:rowOff>168813</xdr:rowOff>
    </xdr:to>
    <xdr:sp macro="" textlink="">
      <xdr:nvSpPr>
        <xdr:cNvPr id="518" name="円/楕円 517"/>
        <xdr:cNvSpPr/>
      </xdr:nvSpPr>
      <xdr:spPr>
        <a:xfrm>
          <a:off x="13652500" y="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13890</xdr:rowOff>
    </xdr:from>
    <xdr:ext cx="469744" cy="259045"/>
    <xdr:sp macro="" textlink="">
      <xdr:nvSpPr>
        <xdr:cNvPr id="519" name="テキスト ボックス 518"/>
        <xdr:cNvSpPr txBox="1"/>
      </xdr:nvSpPr>
      <xdr:spPr>
        <a:xfrm>
          <a:off x="13468427" y="635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74820</xdr:rowOff>
    </xdr:from>
    <xdr:to>
      <xdr:col>18</xdr:col>
      <xdr:colOff>492125</xdr:colOff>
      <xdr:row>39</xdr:row>
      <xdr:rowOff>4970</xdr:rowOff>
    </xdr:to>
    <xdr:sp macro="" textlink="">
      <xdr:nvSpPr>
        <xdr:cNvPr id="520" name="円/楕円 519"/>
        <xdr:cNvSpPr/>
      </xdr:nvSpPr>
      <xdr:spPr>
        <a:xfrm>
          <a:off x="12763500" y="65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167547</xdr:rowOff>
    </xdr:from>
    <xdr:ext cx="469744" cy="259045"/>
    <xdr:sp macro="" textlink="">
      <xdr:nvSpPr>
        <xdr:cNvPr id="521" name="テキスト ボックス 520"/>
        <xdr:cNvSpPr txBox="1"/>
      </xdr:nvSpPr>
      <xdr:spPr>
        <a:xfrm>
          <a:off x="12579427" y="66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15746</xdr:rowOff>
    </xdr:from>
    <xdr:to>
      <xdr:col>23</xdr:col>
      <xdr:colOff>517525</xdr:colOff>
      <xdr:row>75</xdr:row>
      <xdr:rowOff>41257</xdr:rowOff>
    </xdr:to>
    <xdr:cxnSp macro="">
      <xdr:nvCxnSpPr>
        <xdr:cNvPr id="599" name="直線コネクタ 598"/>
        <xdr:cNvCxnSpPr/>
      </xdr:nvCxnSpPr>
      <xdr:spPr>
        <a:xfrm>
          <a:off x="15481300" y="12874496"/>
          <a:ext cx="8382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141956</xdr:rowOff>
    </xdr:from>
    <xdr:to>
      <xdr:col>22</xdr:col>
      <xdr:colOff>365125</xdr:colOff>
      <xdr:row>75</xdr:row>
      <xdr:rowOff>15746</xdr:rowOff>
    </xdr:to>
    <xdr:cxnSp macro="">
      <xdr:nvCxnSpPr>
        <xdr:cNvPr id="602" name="直線コネクタ 601"/>
        <xdr:cNvCxnSpPr/>
      </xdr:nvCxnSpPr>
      <xdr:spPr>
        <a:xfrm>
          <a:off x="14592300" y="12829256"/>
          <a:ext cx="889000" cy="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141956</xdr:rowOff>
    </xdr:from>
    <xdr:to>
      <xdr:col>21</xdr:col>
      <xdr:colOff>161925</xdr:colOff>
      <xdr:row>74</xdr:row>
      <xdr:rowOff>158422</xdr:rowOff>
    </xdr:to>
    <xdr:cxnSp macro="">
      <xdr:nvCxnSpPr>
        <xdr:cNvPr id="605" name="直線コネクタ 604"/>
        <xdr:cNvCxnSpPr/>
      </xdr:nvCxnSpPr>
      <xdr:spPr>
        <a:xfrm flipV="1">
          <a:off x="13703300" y="12829256"/>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56545</xdr:rowOff>
    </xdr:from>
    <xdr:ext cx="534377" cy="259045"/>
    <xdr:sp macro="" textlink="">
      <xdr:nvSpPr>
        <xdr:cNvPr id="607" name="テキスト ボックス 606"/>
        <xdr:cNvSpPr txBox="1"/>
      </xdr:nvSpPr>
      <xdr:spPr>
        <a:xfrm>
          <a:off x="14325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100541</xdr:rowOff>
    </xdr:from>
    <xdr:to>
      <xdr:col>19</xdr:col>
      <xdr:colOff>644525</xdr:colOff>
      <xdr:row>74</xdr:row>
      <xdr:rowOff>158422</xdr:rowOff>
    </xdr:to>
    <xdr:cxnSp macro="">
      <xdr:nvCxnSpPr>
        <xdr:cNvPr id="608" name="直線コネクタ 607"/>
        <xdr:cNvCxnSpPr/>
      </xdr:nvCxnSpPr>
      <xdr:spPr>
        <a:xfrm>
          <a:off x="12814300" y="12787841"/>
          <a:ext cx="8890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43431</xdr:rowOff>
    </xdr:from>
    <xdr:ext cx="534377" cy="259045"/>
    <xdr:sp macro="" textlink="">
      <xdr:nvSpPr>
        <xdr:cNvPr id="610" name="テキスト ボックス 609"/>
        <xdr:cNvSpPr txBox="1"/>
      </xdr:nvSpPr>
      <xdr:spPr>
        <a:xfrm>
          <a:off x="13436111" y="132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35490</xdr:rowOff>
    </xdr:from>
    <xdr:ext cx="534377" cy="259045"/>
    <xdr:sp macro="" textlink="">
      <xdr:nvSpPr>
        <xdr:cNvPr id="612" name="テキスト ボックス 611"/>
        <xdr:cNvSpPr txBox="1"/>
      </xdr:nvSpPr>
      <xdr:spPr>
        <a:xfrm>
          <a:off x="12547111" y="132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161907</xdr:rowOff>
    </xdr:from>
    <xdr:to>
      <xdr:col>23</xdr:col>
      <xdr:colOff>568325</xdr:colOff>
      <xdr:row>75</xdr:row>
      <xdr:rowOff>92057</xdr:rowOff>
    </xdr:to>
    <xdr:sp macro="" textlink="">
      <xdr:nvSpPr>
        <xdr:cNvPr id="618" name="円/楕円 617"/>
        <xdr:cNvSpPr/>
      </xdr:nvSpPr>
      <xdr:spPr>
        <a:xfrm>
          <a:off x="16268700" y="128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13334</xdr:rowOff>
    </xdr:from>
    <xdr:ext cx="534377" cy="259045"/>
    <xdr:sp macro="" textlink="">
      <xdr:nvSpPr>
        <xdr:cNvPr id="619" name="公債費該当値テキスト"/>
        <xdr:cNvSpPr txBox="1"/>
      </xdr:nvSpPr>
      <xdr:spPr>
        <a:xfrm>
          <a:off x="16370300" y="127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90,419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136396</xdr:rowOff>
    </xdr:from>
    <xdr:to>
      <xdr:col>22</xdr:col>
      <xdr:colOff>415925</xdr:colOff>
      <xdr:row>75</xdr:row>
      <xdr:rowOff>66546</xdr:rowOff>
    </xdr:to>
    <xdr:sp macro="" textlink="">
      <xdr:nvSpPr>
        <xdr:cNvPr id="620" name="円/楕円 619"/>
        <xdr:cNvSpPr/>
      </xdr:nvSpPr>
      <xdr:spPr>
        <a:xfrm>
          <a:off x="15430500" y="128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83073</xdr:rowOff>
    </xdr:from>
    <xdr:ext cx="534377" cy="259045"/>
    <xdr:sp macro="" textlink="">
      <xdr:nvSpPr>
        <xdr:cNvPr id="621" name="テキスト ボックス 620"/>
        <xdr:cNvSpPr txBox="1"/>
      </xdr:nvSpPr>
      <xdr:spPr>
        <a:xfrm>
          <a:off x="15214111" y="125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91156</xdr:rowOff>
    </xdr:from>
    <xdr:to>
      <xdr:col>21</xdr:col>
      <xdr:colOff>212725</xdr:colOff>
      <xdr:row>75</xdr:row>
      <xdr:rowOff>21306</xdr:rowOff>
    </xdr:to>
    <xdr:sp macro="" textlink="">
      <xdr:nvSpPr>
        <xdr:cNvPr id="622" name="円/楕円 621"/>
        <xdr:cNvSpPr/>
      </xdr:nvSpPr>
      <xdr:spPr>
        <a:xfrm>
          <a:off x="14541500" y="127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37833</xdr:rowOff>
    </xdr:from>
    <xdr:ext cx="534377" cy="259045"/>
    <xdr:sp macro="" textlink="">
      <xdr:nvSpPr>
        <xdr:cNvPr id="623" name="テキスト ボックス 622"/>
        <xdr:cNvSpPr txBox="1"/>
      </xdr:nvSpPr>
      <xdr:spPr>
        <a:xfrm>
          <a:off x="14325111" y="1255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107622</xdr:rowOff>
    </xdr:from>
    <xdr:to>
      <xdr:col>20</xdr:col>
      <xdr:colOff>9525</xdr:colOff>
      <xdr:row>75</xdr:row>
      <xdr:rowOff>37772</xdr:rowOff>
    </xdr:to>
    <xdr:sp macro="" textlink="">
      <xdr:nvSpPr>
        <xdr:cNvPr id="624" name="円/楕円 623"/>
        <xdr:cNvSpPr/>
      </xdr:nvSpPr>
      <xdr:spPr>
        <a:xfrm>
          <a:off x="13652500" y="127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54299</xdr:rowOff>
    </xdr:from>
    <xdr:ext cx="534377" cy="259045"/>
    <xdr:sp macro="" textlink="">
      <xdr:nvSpPr>
        <xdr:cNvPr id="625" name="テキスト ボックス 624"/>
        <xdr:cNvSpPr txBox="1"/>
      </xdr:nvSpPr>
      <xdr:spPr>
        <a:xfrm>
          <a:off x="13436111" y="1257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49741</xdr:rowOff>
    </xdr:from>
    <xdr:to>
      <xdr:col>18</xdr:col>
      <xdr:colOff>492125</xdr:colOff>
      <xdr:row>74</xdr:row>
      <xdr:rowOff>151341</xdr:rowOff>
    </xdr:to>
    <xdr:sp macro="" textlink="">
      <xdr:nvSpPr>
        <xdr:cNvPr id="626" name="円/楕円 625"/>
        <xdr:cNvSpPr/>
      </xdr:nvSpPr>
      <xdr:spPr>
        <a:xfrm>
          <a:off x="12763500" y="127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167868</xdr:rowOff>
    </xdr:from>
    <xdr:ext cx="599010" cy="259045"/>
    <xdr:sp macro="" textlink="">
      <xdr:nvSpPr>
        <xdr:cNvPr id="627" name="テキスト ボックス 626"/>
        <xdr:cNvSpPr txBox="1"/>
      </xdr:nvSpPr>
      <xdr:spPr>
        <a:xfrm>
          <a:off x="12514794" y="1251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49095</xdr:rowOff>
    </xdr:from>
    <xdr:to>
      <xdr:col>23</xdr:col>
      <xdr:colOff>517525</xdr:colOff>
      <xdr:row>99</xdr:row>
      <xdr:rowOff>78353</xdr:rowOff>
    </xdr:to>
    <xdr:cxnSp macro="">
      <xdr:nvCxnSpPr>
        <xdr:cNvPr id="658" name="直線コネクタ 657"/>
        <xdr:cNvCxnSpPr/>
      </xdr:nvCxnSpPr>
      <xdr:spPr>
        <a:xfrm>
          <a:off x="15481300" y="17022645"/>
          <a:ext cx="838200" cy="2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49095</xdr:rowOff>
    </xdr:from>
    <xdr:to>
      <xdr:col>22</xdr:col>
      <xdr:colOff>365125</xdr:colOff>
      <xdr:row>99</xdr:row>
      <xdr:rowOff>61841</xdr:rowOff>
    </xdr:to>
    <xdr:cxnSp macro="">
      <xdr:nvCxnSpPr>
        <xdr:cNvPr id="661" name="直線コネクタ 660"/>
        <xdr:cNvCxnSpPr/>
      </xdr:nvCxnSpPr>
      <xdr:spPr>
        <a:xfrm flipV="1">
          <a:off x="14592300" y="17022645"/>
          <a:ext cx="8890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167353</xdr:rowOff>
    </xdr:from>
    <xdr:to>
      <xdr:col>21</xdr:col>
      <xdr:colOff>161925</xdr:colOff>
      <xdr:row>99</xdr:row>
      <xdr:rowOff>61841</xdr:rowOff>
    </xdr:to>
    <xdr:cxnSp macro="">
      <xdr:nvCxnSpPr>
        <xdr:cNvPr id="664" name="直線コネクタ 663"/>
        <xdr:cNvCxnSpPr/>
      </xdr:nvCxnSpPr>
      <xdr:spPr>
        <a:xfrm>
          <a:off x="13703300" y="16969453"/>
          <a:ext cx="889000" cy="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107557</xdr:rowOff>
    </xdr:from>
    <xdr:ext cx="534377" cy="259045"/>
    <xdr:sp macro="" textlink="">
      <xdr:nvSpPr>
        <xdr:cNvPr id="666" name="テキスト ボックス 665"/>
        <xdr:cNvSpPr txBox="1"/>
      </xdr:nvSpPr>
      <xdr:spPr>
        <a:xfrm>
          <a:off x="14325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167353</xdr:rowOff>
    </xdr:from>
    <xdr:to>
      <xdr:col>19</xdr:col>
      <xdr:colOff>644525</xdr:colOff>
      <xdr:row>99</xdr:row>
      <xdr:rowOff>16680</xdr:rowOff>
    </xdr:to>
    <xdr:cxnSp macro="">
      <xdr:nvCxnSpPr>
        <xdr:cNvPr id="667" name="直線コネクタ 666"/>
        <xdr:cNvCxnSpPr/>
      </xdr:nvCxnSpPr>
      <xdr:spPr>
        <a:xfrm flipV="1">
          <a:off x="12814300" y="16969453"/>
          <a:ext cx="889000" cy="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69" name="テキスト ボックス 668"/>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27553</xdr:rowOff>
    </xdr:from>
    <xdr:to>
      <xdr:col>23</xdr:col>
      <xdr:colOff>568325</xdr:colOff>
      <xdr:row>99</xdr:row>
      <xdr:rowOff>129153</xdr:rowOff>
    </xdr:to>
    <xdr:sp macro="" textlink="">
      <xdr:nvSpPr>
        <xdr:cNvPr id="677" name="円/楕円 676"/>
        <xdr:cNvSpPr/>
      </xdr:nvSpPr>
      <xdr:spPr>
        <a:xfrm>
          <a:off x="16268700" y="170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169745</xdr:rowOff>
    </xdr:from>
    <xdr:to>
      <xdr:col>22</xdr:col>
      <xdr:colOff>415925</xdr:colOff>
      <xdr:row>99</xdr:row>
      <xdr:rowOff>99895</xdr:rowOff>
    </xdr:to>
    <xdr:sp macro="" textlink="">
      <xdr:nvSpPr>
        <xdr:cNvPr id="679" name="円/楕円 678"/>
        <xdr:cNvSpPr/>
      </xdr:nvSpPr>
      <xdr:spPr>
        <a:xfrm>
          <a:off x="15430500" y="169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91022</xdr:rowOff>
    </xdr:from>
    <xdr:ext cx="534377" cy="259045"/>
    <xdr:sp macro="" textlink="">
      <xdr:nvSpPr>
        <xdr:cNvPr id="680" name="テキスト ボックス 679"/>
        <xdr:cNvSpPr txBox="1"/>
      </xdr:nvSpPr>
      <xdr:spPr>
        <a:xfrm>
          <a:off x="15214111" y="17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11041</xdr:rowOff>
    </xdr:from>
    <xdr:to>
      <xdr:col>21</xdr:col>
      <xdr:colOff>212725</xdr:colOff>
      <xdr:row>99</xdr:row>
      <xdr:rowOff>112641</xdr:rowOff>
    </xdr:to>
    <xdr:sp macro="" textlink="">
      <xdr:nvSpPr>
        <xdr:cNvPr id="681" name="円/楕円 680"/>
        <xdr:cNvSpPr/>
      </xdr:nvSpPr>
      <xdr:spPr>
        <a:xfrm>
          <a:off x="14541500" y="169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129168</xdr:rowOff>
    </xdr:from>
    <xdr:ext cx="534377" cy="259045"/>
    <xdr:sp macro="" textlink="">
      <xdr:nvSpPr>
        <xdr:cNvPr id="682" name="テキスト ボックス 681"/>
        <xdr:cNvSpPr txBox="1"/>
      </xdr:nvSpPr>
      <xdr:spPr>
        <a:xfrm>
          <a:off x="14325111" y="167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116553</xdr:rowOff>
    </xdr:from>
    <xdr:to>
      <xdr:col>20</xdr:col>
      <xdr:colOff>9525</xdr:colOff>
      <xdr:row>99</xdr:row>
      <xdr:rowOff>46703</xdr:rowOff>
    </xdr:to>
    <xdr:sp macro="" textlink="">
      <xdr:nvSpPr>
        <xdr:cNvPr id="683" name="円/楕円 682"/>
        <xdr:cNvSpPr/>
      </xdr:nvSpPr>
      <xdr:spPr>
        <a:xfrm>
          <a:off x="13652500" y="1691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63230</xdr:rowOff>
    </xdr:from>
    <xdr:ext cx="534377" cy="259045"/>
    <xdr:sp macro="" textlink="">
      <xdr:nvSpPr>
        <xdr:cNvPr id="684" name="テキスト ボックス 683"/>
        <xdr:cNvSpPr txBox="1"/>
      </xdr:nvSpPr>
      <xdr:spPr>
        <a:xfrm>
          <a:off x="13436111" y="1669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137330</xdr:rowOff>
    </xdr:from>
    <xdr:to>
      <xdr:col>18</xdr:col>
      <xdr:colOff>492125</xdr:colOff>
      <xdr:row>99</xdr:row>
      <xdr:rowOff>67480</xdr:rowOff>
    </xdr:to>
    <xdr:sp macro="" textlink="">
      <xdr:nvSpPr>
        <xdr:cNvPr id="685" name="円/楕円 684"/>
        <xdr:cNvSpPr/>
      </xdr:nvSpPr>
      <xdr:spPr>
        <a:xfrm>
          <a:off x="12763500" y="169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58607</xdr:rowOff>
    </xdr:from>
    <xdr:ext cx="534377" cy="259045"/>
    <xdr:sp macro="" textlink="">
      <xdr:nvSpPr>
        <xdr:cNvPr id="686" name="テキスト ボックス 685"/>
        <xdr:cNvSpPr txBox="1"/>
      </xdr:nvSpPr>
      <xdr:spPr>
        <a:xfrm>
          <a:off x="12547111" y="170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86855</xdr:rowOff>
    </xdr:from>
    <xdr:to>
      <xdr:col>32</xdr:col>
      <xdr:colOff>187325</xdr:colOff>
      <xdr:row>38</xdr:row>
      <xdr:rowOff>8560</xdr:rowOff>
    </xdr:to>
    <xdr:cxnSp macro="">
      <xdr:nvCxnSpPr>
        <xdr:cNvPr id="715" name="直線コネクタ 714"/>
        <xdr:cNvCxnSpPr/>
      </xdr:nvCxnSpPr>
      <xdr:spPr>
        <a:xfrm>
          <a:off x="21323300" y="6430505"/>
          <a:ext cx="8382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86855</xdr:rowOff>
    </xdr:from>
    <xdr:to>
      <xdr:col>31</xdr:col>
      <xdr:colOff>34925</xdr:colOff>
      <xdr:row>37</xdr:row>
      <xdr:rowOff>97599</xdr:rowOff>
    </xdr:to>
    <xdr:cxnSp macro="">
      <xdr:nvCxnSpPr>
        <xdr:cNvPr id="718" name="直線コネクタ 717"/>
        <xdr:cNvCxnSpPr/>
      </xdr:nvCxnSpPr>
      <xdr:spPr>
        <a:xfrm flipV="1">
          <a:off x="20434300" y="6430505"/>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60833</xdr:rowOff>
    </xdr:from>
    <xdr:to>
      <xdr:col>29</xdr:col>
      <xdr:colOff>517525</xdr:colOff>
      <xdr:row>37</xdr:row>
      <xdr:rowOff>97599</xdr:rowOff>
    </xdr:to>
    <xdr:cxnSp macro="">
      <xdr:nvCxnSpPr>
        <xdr:cNvPr id="721" name="直線コネクタ 720"/>
        <xdr:cNvCxnSpPr/>
      </xdr:nvCxnSpPr>
      <xdr:spPr>
        <a:xfrm>
          <a:off x="19545300" y="6404483"/>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27550</xdr:rowOff>
    </xdr:from>
    <xdr:ext cx="469744" cy="259045"/>
    <xdr:sp macro="" textlink="">
      <xdr:nvSpPr>
        <xdr:cNvPr id="723" name="テキスト ボックス 722"/>
        <xdr:cNvSpPr txBox="1"/>
      </xdr:nvSpPr>
      <xdr:spPr>
        <a:xfrm>
          <a:off x="20199427" y="67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60833</xdr:rowOff>
    </xdr:from>
    <xdr:to>
      <xdr:col>28</xdr:col>
      <xdr:colOff>314325</xdr:colOff>
      <xdr:row>37</xdr:row>
      <xdr:rowOff>116687</xdr:rowOff>
    </xdr:to>
    <xdr:cxnSp macro="">
      <xdr:nvCxnSpPr>
        <xdr:cNvPr id="724" name="直線コネクタ 723"/>
        <xdr:cNvCxnSpPr/>
      </xdr:nvCxnSpPr>
      <xdr:spPr>
        <a:xfrm flipV="1">
          <a:off x="18656300" y="6404483"/>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30675</xdr:rowOff>
    </xdr:from>
    <xdr:ext cx="469744" cy="259045"/>
    <xdr:sp macro="" textlink="">
      <xdr:nvSpPr>
        <xdr:cNvPr id="726" name="テキスト ボックス 725"/>
        <xdr:cNvSpPr txBox="1"/>
      </xdr:nvSpPr>
      <xdr:spPr>
        <a:xfrm>
          <a:off x="19310427" y="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20769</xdr:rowOff>
    </xdr:from>
    <xdr:ext cx="469744" cy="259045"/>
    <xdr:sp macro="" textlink="">
      <xdr:nvSpPr>
        <xdr:cNvPr id="728" name="テキスト ボックス 727"/>
        <xdr:cNvSpPr txBox="1"/>
      </xdr:nvSpPr>
      <xdr:spPr>
        <a:xfrm>
          <a:off x="18421427" y="67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129210</xdr:rowOff>
    </xdr:from>
    <xdr:to>
      <xdr:col>32</xdr:col>
      <xdr:colOff>238125</xdr:colOff>
      <xdr:row>38</xdr:row>
      <xdr:rowOff>59360</xdr:rowOff>
    </xdr:to>
    <xdr:sp macro="" textlink="">
      <xdr:nvSpPr>
        <xdr:cNvPr id="734" name="円/楕円 733"/>
        <xdr:cNvSpPr/>
      </xdr:nvSpPr>
      <xdr:spPr>
        <a:xfrm>
          <a:off x="22110700" y="64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152087</xdr:rowOff>
    </xdr:from>
    <xdr:ext cx="469744" cy="259045"/>
    <xdr:sp macro="" textlink="">
      <xdr:nvSpPr>
        <xdr:cNvPr id="735" name="投資及び出資金該当値テキスト"/>
        <xdr:cNvSpPr txBox="1"/>
      </xdr:nvSpPr>
      <xdr:spPr>
        <a:xfrm>
          <a:off x="22212300" y="63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36055</xdr:rowOff>
    </xdr:from>
    <xdr:to>
      <xdr:col>31</xdr:col>
      <xdr:colOff>85725</xdr:colOff>
      <xdr:row>37</xdr:row>
      <xdr:rowOff>137655</xdr:rowOff>
    </xdr:to>
    <xdr:sp macro="" textlink="">
      <xdr:nvSpPr>
        <xdr:cNvPr id="736" name="円/楕円 735"/>
        <xdr:cNvSpPr/>
      </xdr:nvSpPr>
      <xdr:spPr>
        <a:xfrm>
          <a:off x="21272500" y="63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154182</xdr:rowOff>
    </xdr:from>
    <xdr:ext cx="469744" cy="259045"/>
    <xdr:sp macro="" textlink="">
      <xdr:nvSpPr>
        <xdr:cNvPr id="737" name="テキスト ボックス 736"/>
        <xdr:cNvSpPr txBox="1"/>
      </xdr:nvSpPr>
      <xdr:spPr>
        <a:xfrm>
          <a:off x="21088427" y="615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46799</xdr:rowOff>
    </xdr:from>
    <xdr:to>
      <xdr:col>29</xdr:col>
      <xdr:colOff>568325</xdr:colOff>
      <xdr:row>37</xdr:row>
      <xdr:rowOff>148399</xdr:rowOff>
    </xdr:to>
    <xdr:sp macro="" textlink="">
      <xdr:nvSpPr>
        <xdr:cNvPr id="738" name="円/楕円 737"/>
        <xdr:cNvSpPr/>
      </xdr:nvSpPr>
      <xdr:spPr>
        <a:xfrm>
          <a:off x="20383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164926</xdr:rowOff>
    </xdr:from>
    <xdr:ext cx="469744" cy="259045"/>
    <xdr:sp macro="" textlink="">
      <xdr:nvSpPr>
        <xdr:cNvPr id="739" name="テキスト ボックス 738"/>
        <xdr:cNvSpPr txBox="1"/>
      </xdr:nvSpPr>
      <xdr:spPr>
        <a:xfrm>
          <a:off x="20199427" y="616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10033</xdr:rowOff>
    </xdr:from>
    <xdr:to>
      <xdr:col>28</xdr:col>
      <xdr:colOff>365125</xdr:colOff>
      <xdr:row>37</xdr:row>
      <xdr:rowOff>111633</xdr:rowOff>
    </xdr:to>
    <xdr:sp macro="" textlink="">
      <xdr:nvSpPr>
        <xdr:cNvPr id="740" name="円/楕円 739"/>
        <xdr:cNvSpPr/>
      </xdr:nvSpPr>
      <xdr:spPr>
        <a:xfrm>
          <a:off x="19494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128160</xdr:rowOff>
    </xdr:from>
    <xdr:ext cx="469744" cy="259045"/>
    <xdr:sp macro="" textlink="">
      <xdr:nvSpPr>
        <xdr:cNvPr id="741" name="テキスト ボックス 740"/>
        <xdr:cNvSpPr txBox="1"/>
      </xdr:nvSpPr>
      <xdr:spPr>
        <a:xfrm>
          <a:off x="19310427"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65887</xdr:rowOff>
    </xdr:from>
    <xdr:to>
      <xdr:col>27</xdr:col>
      <xdr:colOff>161925</xdr:colOff>
      <xdr:row>37</xdr:row>
      <xdr:rowOff>167487</xdr:rowOff>
    </xdr:to>
    <xdr:sp macro="" textlink="">
      <xdr:nvSpPr>
        <xdr:cNvPr id="742" name="円/楕円 741"/>
        <xdr:cNvSpPr/>
      </xdr:nvSpPr>
      <xdr:spPr>
        <a:xfrm>
          <a:off x="18605500" y="6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12564</xdr:rowOff>
    </xdr:from>
    <xdr:ext cx="469744" cy="259045"/>
    <xdr:sp macro="" textlink="">
      <xdr:nvSpPr>
        <xdr:cNvPr id="743" name="テキスト ボックス 742"/>
        <xdr:cNvSpPr txBox="1"/>
      </xdr:nvSpPr>
      <xdr:spPr>
        <a:xfrm>
          <a:off x="18421427" y="618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4" name="直線コネクタ 77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7" name="直線コネクタ 77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0" name="直線コネクタ 77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3" name="直線コネクタ 78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7" name="テキスト ボックス 786"/>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3" name="円/楕円 79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5" name="円/楕円 79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6" name="テキスト ボックス 79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7" name="円/楕円 79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8" name="テキスト ボックス 79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9" name="円/楕円 79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0" name="テキスト ボックス 79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1" name="円/楕円 80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2" name="テキスト ボックス 80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109601</xdr:rowOff>
    </xdr:from>
    <xdr:to>
      <xdr:col>32</xdr:col>
      <xdr:colOff>187325</xdr:colOff>
      <xdr:row>71</xdr:row>
      <xdr:rowOff>169075</xdr:rowOff>
    </xdr:to>
    <xdr:cxnSp macro="">
      <xdr:nvCxnSpPr>
        <xdr:cNvPr id="832" name="直線コネクタ 831"/>
        <xdr:cNvCxnSpPr/>
      </xdr:nvCxnSpPr>
      <xdr:spPr>
        <a:xfrm flipV="1">
          <a:off x="21323300" y="12282551"/>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169075</xdr:rowOff>
    </xdr:from>
    <xdr:to>
      <xdr:col>31</xdr:col>
      <xdr:colOff>34925</xdr:colOff>
      <xdr:row>72</xdr:row>
      <xdr:rowOff>133045</xdr:rowOff>
    </xdr:to>
    <xdr:cxnSp macro="">
      <xdr:nvCxnSpPr>
        <xdr:cNvPr id="835" name="直線コネクタ 834"/>
        <xdr:cNvCxnSpPr/>
      </xdr:nvCxnSpPr>
      <xdr:spPr>
        <a:xfrm flipV="1">
          <a:off x="20434300" y="12342025"/>
          <a:ext cx="889000" cy="1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133045</xdr:rowOff>
    </xdr:from>
    <xdr:to>
      <xdr:col>29</xdr:col>
      <xdr:colOff>517525</xdr:colOff>
      <xdr:row>73</xdr:row>
      <xdr:rowOff>48730</xdr:rowOff>
    </xdr:to>
    <xdr:cxnSp macro="">
      <xdr:nvCxnSpPr>
        <xdr:cNvPr id="838" name="直線コネクタ 837"/>
        <xdr:cNvCxnSpPr/>
      </xdr:nvCxnSpPr>
      <xdr:spPr>
        <a:xfrm flipV="1">
          <a:off x="19545300" y="12477445"/>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90200</xdr:rowOff>
    </xdr:from>
    <xdr:ext cx="534377" cy="259045"/>
    <xdr:sp macro="" textlink="">
      <xdr:nvSpPr>
        <xdr:cNvPr id="840" name="テキスト ボックス 839"/>
        <xdr:cNvSpPr txBox="1"/>
      </xdr:nvSpPr>
      <xdr:spPr>
        <a:xfrm>
          <a:off x="20167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48730</xdr:rowOff>
    </xdr:from>
    <xdr:to>
      <xdr:col>28</xdr:col>
      <xdr:colOff>314325</xdr:colOff>
      <xdr:row>74</xdr:row>
      <xdr:rowOff>24879</xdr:rowOff>
    </xdr:to>
    <xdr:cxnSp macro="">
      <xdr:nvCxnSpPr>
        <xdr:cNvPr id="841" name="直線コネクタ 840"/>
        <xdr:cNvCxnSpPr/>
      </xdr:nvCxnSpPr>
      <xdr:spPr>
        <a:xfrm flipV="1">
          <a:off x="18656300" y="12564580"/>
          <a:ext cx="889000" cy="1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112082</xdr:rowOff>
    </xdr:from>
    <xdr:ext cx="534377" cy="259045"/>
    <xdr:sp macro="" textlink="">
      <xdr:nvSpPr>
        <xdr:cNvPr id="843" name="テキスト ボックス 842"/>
        <xdr:cNvSpPr txBox="1"/>
      </xdr:nvSpPr>
      <xdr:spPr>
        <a:xfrm>
          <a:off x="19278111" y="13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114964</xdr:rowOff>
    </xdr:from>
    <xdr:ext cx="534377" cy="259045"/>
    <xdr:sp macro="" textlink="">
      <xdr:nvSpPr>
        <xdr:cNvPr id="845" name="テキスト ボックス 844"/>
        <xdr:cNvSpPr txBox="1"/>
      </xdr:nvSpPr>
      <xdr:spPr>
        <a:xfrm>
          <a:off x="18389111" y="133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58801</xdr:rowOff>
    </xdr:from>
    <xdr:to>
      <xdr:col>32</xdr:col>
      <xdr:colOff>238125</xdr:colOff>
      <xdr:row>71</xdr:row>
      <xdr:rowOff>160401</xdr:rowOff>
    </xdr:to>
    <xdr:sp macro="" textlink="">
      <xdr:nvSpPr>
        <xdr:cNvPr id="851" name="円/楕円 850"/>
        <xdr:cNvSpPr/>
      </xdr:nvSpPr>
      <xdr:spPr>
        <a:xfrm>
          <a:off x="22110700" y="122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145178</xdr:rowOff>
    </xdr:from>
    <xdr:ext cx="599010" cy="259045"/>
    <xdr:sp macro="" textlink="">
      <xdr:nvSpPr>
        <xdr:cNvPr id="852" name="繰出金該当値テキスト"/>
        <xdr:cNvSpPr txBox="1"/>
      </xdr:nvSpPr>
      <xdr:spPr>
        <a:xfrm>
          <a:off x="22212300" y="1214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132,870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118275</xdr:rowOff>
    </xdr:from>
    <xdr:to>
      <xdr:col>31</xdr:col>
      <xdr:colOff>85725</xdr:colOff>
      <xdr:row>72</xdr:row>
      <xdr:rowOff>48425</xdr:rowOff>
    </xdr:to>
    <xdr:sp macro="" textlink="">
      <xdr:nvSpPr>
        <xdr:cNvPr id="853" name="円/楕円 852"/>
        <xdr:cNvSpPr/>
      </xdr:nvSpPr>
      <xdr:spPr>
        <a:xfrm>
          <a:off x="21272500" y="122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64952</xdr:rowOff>
    </xdr:from>
    <xdr:ext cx="599010" cy="259045"/>
    <xdr:sp macro="" textlink="">
      <xdr:nvSpPr>
        <xdr:cNvPr id="854" name="テキスト ボックス 853"/>
        <xdr:cNvSpPr txBox="1"/>
      </xdr:nvSpPr>
      <xdr:spPr>
        <a:xfrm>
          <a:off x="21023794" y="1206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128,187</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82245</xdr:rowOff>
    </xdr:from>
    <xdr:to>
      <xdr:col>29</xdr:col>
      <xdr:colOff>568325</xdr:colOff>
      <xdr:row>73</xdr:row>
      <xdr:rowOff>12395</xdr:rowOff>
    </xdr:to>
    <xdr:sp macro="" textlink="">
      <xdr:nvSpPr>
        <xdr:cNvPr id="855" name="円/楕円 854"/>
        <xdr:cNvSpPr/>
      </xdr:nvSpPr>
      <xdr:spPr>
        <a:xfrm>
          <a:off x="20383500" y="124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28922</xdr:rowOff>
    </xdr:from>
    <xdr:ext cx="599010" cy="259045"/>
    <xdr:sp macro="" textlink="">
      <xdr:nvSpPr>
        <xdr:cNvPr id="856" name="テキスト ボックス 855"/>
        <xdr:cNvSpPr txBox="1"/>
      </xdr:nvSpPr>
      <xdr:spPr>
        <a:xfrm>
          <a:off x="20134794" y="1220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117,524</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169380</xdr:rowOff>
    </xdr:from>
    <xdr:to>
      <xdr:col>28</xdr:col>
      <xdr:colOff>365125</xdr:colOff>
      <xdr:row>73</xdr:row>
      <xdr:rowOff>99530</xdr:rowOff>
    </xdr:to>
    <xdr:sp macro="" textlink="">
      <xdr:nvSpPr>
        <xdr:cNvPr id="857" name="円/楕円 856"/>
        <xdr:cNvSpPr/>
      </xdr:nvSpPr>
      <xdr:spPr>
        <a:xfrm>
          <a:off x="19494500" y="125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116057</xdr:rowOff>
    </xdr:from>
    <xdr:ext cx="599010" cy="259045"/>
    <xdr:sp macro="" textlink="">
      <xdr:nvSpPr>
        <xdr:cNvPr id="858" name="テキスト ボックス 857"/>
        <xdr:cNvSpPr txBox="1"/>
      </xdr:nvSpPr>
      <xdr:spPr>
        <a:xfrm>
          <a:off x="19245794" y="1228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145529</xdr:rowOff>
    </xdr:from>
    <xdr:to>
      <xdr:col>27</xdr:col>
      <xdr:colOff>161925</xdr:colOff>
      <xdr:row>74</xdr:row>
      <xdr:rowOff>75679</xdr:rowOff>
    </xdr:to>
    <xdr:sp macro="" textlink="">
      <xdr:nvSpPr>
        <xdr:cNvPr id="859" name="円/楕円 858"/>
        <xdr:cNvSpPr/>
      </xdr:nvSpPr>
      <xdr:spPr>
        <a:xfrm>
          <a:off x="18605500" y="126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92206</xdr:rowOff>
    </xdr:from>
    <xdr:ext cx="534377" cy="259045"/>
    <xdr:sp macro="" textlink="">
      <xdr:nvSpPr>
        <xdr:cNvPr id="860" name="テキスト ボックス 859"/>
        <xdr:cNvSpPr txBox="1"/>
      </xdr:nvSpPr>
      <xdr:spPr>
        <a:xfrm>
          <a:off x="18389111" y="124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本町における性質別歳出の住民一人あたりのコストは、</a:t>
          </a:r>
          <a:r>
            <a:rPr kumimoji="1" lang="ja-JP" altLang="ja-JP" sz="1100" b="0" i="0" baseline="0">
              <a:solidFill>
                <a:schemeClr val="dk1"/>
              </a:solidFill>
              <a:effectLst/>
              <a:latin typeface="+mn-lt"/>
              <a:ea typeface="+mn-ea"/>
              <a:cs typeface="+mn-cs"/>
            </a:rPr>
            <a:t>地理的条件（面積が広大かつ過疎地域）が起因となり、</a:t>
          </a:r>
          <a:r>
            <a:rPr kumimoji="1" lang="ja-JP" altLang="ja-JP" sz="1100">
              <a:solidFill>
                <a:schemeClr val="dk1"/>
              </a:solidFill>
              <a:effectLst/>
              <a:latin typeface="+mn-lt"/>
              <a:ea typeface="+mn-ea"/>
              <a:cs typeface="+mn-cs"/>
            </a:rPr>
            <a:t>人件費、普通建設事業費、公債費、繰出金が</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類似団体平均と比較して大きくなっている</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人件費は、</a:t>
          </a:r>
          <a:r>
            <a:rPr kumimoji="1" lang="ja-JP" altLang="ja-JP" sz="1100" b="0" i="0" baseline="0">
              <a:solidFill>
                <a:schemeClr val="dk1"/>
              </a:solidFill>
              <a:effectLst/>
              <a:latin typeface="+mn-lt"/>
              <a:ea typeface="+mn-ea"/>
              <a:cs typeface="+mn-cs"/>
            </a:rPr>
            <a:t>地理的条件</a:t>
          </a:r>
          <a:r>
            <a:rPr kumimoji="1" lang="ja-JP" altLang="ja-JP" sz="1100">
              <a:solidFill>
                <a:schemeClr val="dk1"/>
              </a:solidFill>
              <a:effectLst/>
              <a:latin typeface="+mn-lt"/>
              <a:ea typeface="+mn-ea"/>
              <a:cs typeface="+mn-cs"/>
            </a:rPr>
            <a:t>をカバーするためのバス事業や</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事業を直営で実施せざるを得ない状況によるものである。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普通建設事業費は、前年度と比較して新規整備の減により減少したものの、類似団体においても大きく減少したことによるものである。</a:t>
          </a:r>
          <a:endParaRPr lang="ja-JP" altLang="ja-JP" sz="1400">
            <a:effectLst/>
          </a:endParaRPr>
        </a:p>
        <a:p>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繰出金は、特に水道、下水道、病院といった生活に直結する公営企業への繰出金が大きく、過疎地域であることから十分な料金収入が見込めず、</a:t>
          </a:r>
          <a:r>
            <a:rPr lang="ja-JP" altLang="ja-JP" sz="1100" b="0" i="0" baseline="0">
              <a:solidFill>
                <a:schemeClr val="dk1"/>
              </a:solidFill>
              <a:effectLst/>
              <a:latin typeface="+mn-lt"/>
              <a:ea typeface="+mn-ea"/>
              <a:cs typeface="+mn-cs"/>
            </a:rPr>
            <a:t>財源を公営企業債に依存せざるを得ない状況にあることによるものである。</a:t>
          </a:r>
          <a:endParaRPr lang="ja-JP" altLang="ja-JP" sz="1400">
            <a:effectLst/>
          </a:endParaRPr>
        </a:p>
        <a:p>
          <a:r>
            <a:rPr kumimoji="1" lang="ja-JP" altLang="ja-JP" sz="1100" b="0" i="0" baseline="0">
              <a:solidFill>
                <a:schemeClr val="dk1"/>
              </a:solidFill>
              <a:effectLst/>
              <a:latin typeface="+mn-lt"/>
              <a:ea typeface="+mn-ea"/>
              <a:cs typeface="+mn-cs"/>
            </a:rPr>
            <a:t>今後については、積極的な企業誘致や定住促進により担税力を確保し、業務の見直し、公共施設等の再編や事業の選択により、コストの削減を図っていく。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14,903
14,750
303.09
11,501,075
11,006,174
243,200
7,010,091
14,748,006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124678</xdr:rowOff>
    </xdr:from>
    <xdr:to>
      <xdr:col>6</xdr:col>
      <xdr:colOff>511175</xdr:colOff>
      <xdr:row>37</xdr:row>
      <xdr:rowOff>20828</xdr:rowOff>
    </xdr:to>
    <xdr:cxnSp macro="">
      <xdr:nvCxnSpPr>
        <xdr:cNvPr id="63" name="直線コネクタ 62"/>
        <xdr:cNvCxnSpPr/>
      </xdr:nvCxnSpPr>
      <xdr:spPr>
        <a:xfrm>
          <a:off x="3797300" y="6296878"/>
          <a:ext cx="8382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124678</xdr:rowOff>
    </xdr:from>
    <xdr:to>
      <xdr:col>5</xdr:col>
      <xdr:colOff>358775</xdr:colOff>
      <xdr:row>37</xdr:row>
      <xdr:rowOff>23277</xdr:rowOff>
    </xdr:to>
    <xdr:cxnSp macro="">
      <xdr:nvCxnSpPr>
        <xdr:cNvPr id="66" name="直線コネクタ 65"/>
        <xdr:cNvCxnSpPr/>
      </xdr:nvCxnSpPr>
      <xdr:spPr>
        <a:xfrm flipV="1">
          <a:off x="2908300" y="6296878"/>
          <a:ext cx="889000" cy="7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23277</xdr:rowOff>
    </xdr:from>
    <xdr:to>
      <xdr:col>4</xdr:col>
      <xdr:colOff>155575</xdr:colOff>
      <xdr:row>37</xdr:row>
      <xdr:rowOff>80917</xdr:rowOff>
    </xdr:to>
    <xdr:cxnSp macro="">
      <xdr:nvCxnSpPr>
        <xdr:cNvPr id="69" name="直線コネクタ 68"/>
        <xdr:cNvCxnSpPr/>
      </xdr:nvCxnSpPr>
      <xdr:spPr>
        <a:xfrm flipV="1">
          <a:off x="2019300" y="6366927"/>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138356</xdr:rowOff>
    </xdr:from>
    <xdr:ext cx="469744" cy="259045"/>
    <xdr:sp macro="" textlink="">
      <xdr:nvSpPr>
        <xdr:cNvPr id="71" name="テキスト ボックス 70"/>
        <xdr:cNvSpPr txBox="1"/>
      </xdr:nvSpPr>
      <xdr:spPr>
        <a:xfrm>
          <a:off x="2673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49893</xdr:rowOff>
    </xdr:from>
    <xdr:to>
      <xdr:col>2</xdr:col>
      <xdr:colOff>638175</xdr:colOff>
      <xdr:row>37</xdr:row>
      <xdr:rowOff>80917</xdr:rowOff>
    </xdr:to>
    <xdr:cxnSp macro="">
      <xdr:nvCxnSpPr>
        <xdr:cNvPr id="72" name="直線コネクタ 71"/>
        <xdr:cNvCxnSpPr/>
      </xdr:nvCxnSpPr>
      <xdr:spPr>
        <a:xfrm>
          <a:off x="1130300" y="63935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141478</xdr:rowOff>
    </xdr:from>
    <xdr:to>
      <xdr:col>6</xdr:col>
      <xdr:colOff>561975</xdr:colOff>
      <xdr:row>37</xdr:row>
      <xdr:rowOff>71628</xdr:rowOff>
    </xdr:to>
    <xdr:sp macro="" textlink="">
      <xdr:nvSpPr>
        <xdr:cNvPr id="82" name="円/楕円 81"/>
        <xdr:cNvSpPr/>
      </xdr:nvSpPr>
      <xdr:spPr>
        <a:xfrm>
          <a:off x="45847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119905</xdr:rowOff>
    </xdr:from>
    <xdr:ext cx="469744" cy="259045"/>
    <xdr:sp macro="" textlink="">
      <xdr:nvSpPr>
        <xdr:cNvPr id="83" name="議会費該当値テキスト"/>
        <xdr:cNvSpPr txBox="1"/>
      </xdr:nvSpPr>
      <xdr:spPr>
        <a:xfrm>
          <a:off x="4686300"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73878</xdr:rowOff>
    </xdr:from>
    <xdr:to>
      <xdr:col>5</xdr:col>
      <xdr:colOff>409575</xdr:colOff>
      <xdr:row>37</xdr:row>
      <xdr:rowOff>4028</xdr:rowOff>
    </xdr:to>
    <xdr:sp macro="" textlink="">
      <xdr:nvSpPr>
        <xdr:cNvPr id="84" name="円/楕円 83"/>
        <xdr:cNvSpPr/>
      </xdr:nvSpPr>
      <xdr:spPr>
        <a:xfrm>
          <a:off x="3746500" y="62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166605</xdr:rowOff>
    </xdr:from>
    <xdr:ext cx="469744" cy="259045"/>
    <xdr:sp macro="" textlink="">
      <xdr:nvSpPr>
        <xdr:cNvPr id="85" name="テキスト ボックス 84"/>
        <xdr:cNvSpPr txBox="1"/>
      </xdr:nvSpPr>
      <xdr:spPr>
        <a:xfrm>
          <a:off x="3562427" y="633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143927</xdr:rowOff>
    </xdr:from>
    <xdr:to>
      <xdr:col>4</xdr:col>
      <xdr:colOff>206375</xdr:colOff>
      <xdr:row>37</xdr:row>
      <xdr:rowOff>74077</xdr:rowOff>
    </xdr:to>
    <xdr:sp macro="" textlink="">
      <xdr:nvSpPr>
        <xdr:cNvPr id="86" name="円/楕円 85"/>
        <xdr:cNvSpPr/>
      </xdr:nvSpPr>
      <xdr:spPr>
        <a:xfrm>
          <a:off x="2857500" y="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90604</xdr:rowOff>
    </xdr:from>
    <xdr:ext cx="469744" cy="259045"/>
    <xdr:sp macro="" textlink="">
      <xdr:nvSpPr>
        <xdr:cNvPr id="87" name="テキスト ボックス 86"/>
        <xdr:cNvSpPr txBox="1"/>
      </xdr:nvSpPr>
      <xdr:spPr>
        <a:xfrm>
          <a:off x="2673427" y="60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30117</xdr:rowOff>
    </xdr:from>
    <xdr:to>
      <xdr:col>3</xdr:col>
      <xdr:colOff>3175</xdr:colOff>
      <xdr:row>37</xdr:row>
      <xdr:rowOff>131717</xdr:rowOff>
    </xdr:to>
    <xdr:sp macro="" textlink="">
      <xdr:nvSpPr>
        <xdr:cNvPr id="88" name="円/楕円 87"/>
        <xdr:cNvSpPr/>
      </xdr:nvSpPr>
      <xdr:spPr>
        <a:xfrm>
          <a:off x="1968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148244</xdr:rowOff>
    </xdr:from>
    <xdr:ext cx="469744" cy="259045"/>
    <xdr:sp macro="" textlink="">
      <xdr:nvSpPr>
        <xdr:cNvPr id="89" name="テキスト ボックス 88"/>
        <xdr:cNvSpPr txBox="1"/>
      </xdr:nvSpPr>
      <xdr:spPr>
        <a:xfrm>
          <a:off x="1784427" y="61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170543</xdr:rowOff>
    </xdr:from>
    <xdr:to>
      <xdr:col>1</xdr:col>
      <xdr:colOff>485775</xdr:colOff>
      <xdr:row>37</xdr:row>
      <xdr:rowOff>100693</xdr:rowOff>
    </xdr:to>
    <xdr:sp macro="" textlink="">
      <xdr:nvSpPr>
        <xdr:cNvPr id="90" name="円/楕円 89"/>
        <xdr:cNvSpPr/>
      </xdr:nvSpPr>
      <xdr:spPr>
        <a:xfrm>
          <a:off x="1079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117220</xdr:rowOff>
    </xdr:from>
    <xdr:ext cx="469744" cy="259045"/>
    <xdr:sp macro="" textlink="">
      <xdr:nvSpPr>
        <xdr:cNvPr id="91" name="テキスト ボックス 90"/>
        <xdr:cNvSpPr txBox="1"/>
      </xdr:nvSpPr>
      <xdr:spPr>
        <a:xfrm>
          <a:off x="895427" y="611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58175</xdr:rowOff>
    </xdr:from>
    <xdr:to>
      <xdr:col>6</xdr:col>
      <xdr:colOff>511175</xdr:colOff>
      <xdr:row>58</xdr:row>
      <xdr:rowOff>61001</xdr:rowOff>
    </xdr:to>
    <xdr:cxnSp macro="">
      <xdr:nvCxnSpPr>
        <xdr:cNvPr id="120" name="直線コネクタ 119"/>
        <xdr:cNvCxnSpPr/>
      </xdr:nvCxnSpPr>
      <xdr:spPr>
        <a:xfrm>
          <a:off x="3797300" y="10002275"/>
          <a:ext cx="8382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30748</xdr:rowOff>
    </xdr:from>
    <xdr:to>
      <xdr:col>5</xdr:col>
      <xdr:colOff>358775</xdr:colOff>
      <xdr:row>58</xdr:row>
      <xdr:rowOff>58175</xdr:rowOff>
    </xdr:to>
    <xdr:cxnSp macro="">
      <xdr:nvCxnSpPr>
        <xdr:cNvPr id="123" name="直線コネクタ 122"/>
        <xdr:cNvCxnSpPr/>
      </xdr:nvCxnSpPr>
      <xdr:spPr>
        <a:xfrm>
          <a:off x="2908300" y="9974848"/>
          <a:ext cx="889000" cy="2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102552</xdr:rowOff>
    </xdr:from>
    <xdr:ext cx="599010" cy="259045"/>
    <xdr:sp macro="" textlink="">
      <xdr:nvSpPr>
        <xdr:cNvPr id="125" name="テキスト ボックス 124"/>
        <xdr:cNvSpPr txBox="1"/>
      </xdr:nvSpPr>
      <xdr:spPr>
        <a:xfrm>
          <a:off x="3497794" y="100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158875</xdr:rowOff>
    </xdr:from>
    <xdr:to>
      <xdr:col>4</xdr:col>
      <xdr:colOff>155575</xdr:colOff>
      <xdr:row>58</xdr:row>
      <xdr:rowOff>30748</xdr:rowOff>
    </xdr:to>
    <xdr:cxnSp macro="">
      <xdr:nvCxnSpPr>
        <xdr:cNvPr id="126" name="直線コネクタ 125"/>
        <xdr:cNvCxnSpPr/>
      </xdr:nvCxnSpPr>
      <xdr:spPr>
        <a:xfrm>
          <a:off x="2019300" y="9931525"/>
          <a:ext cx="889000" cy="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159442</xdr:rowOff>
    </xdr:from>
    <xdr:ext cx="534377" cy="259045"/>
    <xdr:sp macro="" textlink="">
      <xdr:nvSpPr>
        <xdr:cNvPr id="128" name="テキスト ボックス 127"/>
        <xdr:cNvSpPr txBox="1"/>
      </xdr:nvSpPr>
      <xdr:spPr>
        <a:xfrm>
          <a:off x="2641111" y="101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133534</xdr:rowOff>
    </xdr:from>
    <xdr:to>
      <xdr:col>2</xdr:col>
      <xdr:colOff>638175</xdr:colOff>
      <xdr:row>57</xdr:row>
      <xdr:rowOff>158875</xdr:rowOff>
    </xdr:to>
    <xdr:cxnSp macro="">
      <xdr:nvCxnSpPr>
        <xdr:cNvPr id="129" name="直線コネクタ 128"/>
        <xdr:cNvCxnSpPr/>
      </xdr:nvCxnSpPr>
      <xdr:spPr>
        <a:xfrm>
          <a:off x="1130300" y="9906184"/>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10201</xdr:rowOff>
    </xdr:from>
    <xdr:to>
      <xdr:col>6</xdr:col>
      <xdr:colOff>561975</xdr:colOff>
      <xdr:row>58</xdr:row>
      <xdr:rowOff>111801</xdr:rowOff>
    </xdr:to>
    <xdr:sp macro="" textlink="">
      <xdr:nvSpPr>
        <xdr:cNvPr id="139" name="円/楕円 138"/>
        <xdr:cNvSpPr/>
      </xdr:nvSpPr>
      <xdr:spPr>
        <a:xfrm>
          <a:off x="4584700" y="99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141028</xdr:rowOff>
    </xdr:from>
    <xdr:ext cx="599010" cy="259045"/>
    <xdr:sp macro="" textlink="">
      <xdr:nvSpPr>
        <xdr:cNvPr id="140" name="総務費該当値テキスト"/>
        <xdr:cNvSpPr txBox="1"/>
      </xdr:nvSpPr>
      <xdr:spPr>
        <a:xfrm>
          <a:off x="4686300" y="974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7375</xdr:rowOff>
    </xdr:from>
    <xdr:to>
      <xdr:col>5</xdr:col>
      <xdr:colOff>409575</xdr:colOff>
      <xdr:row>58</xdr:row>
      <xdr:rowOff>108975</xdr:rowOff>
    </xdr:to>
    <xdr:sp macro="" textlink="">
      <xdr:nvSpPr>
        <xdr:cNvPr id="141" name="円/楕円 140"/>
        <xdr:cNvSpPr/>
      </xdr:nvSpPr>
      <xdr:spPr>
        <a:xfrm>
          <a:off x="3746500" y="99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125502</xdr:rowOff>
    </xdr:from>
    <xdr:ext cx="599010" cy="259045"/>
    <xdr:sp macro="" textlink="">
      <xdr:nvSpPr>
        <xdr:cNvPr id="142" name="テキスト ボックス 141"/>
        <xdr:cNvSpPr txBox="1"/>
      </xdr:nvSpPr>
      <xdr:spPr>
        <a:xfrm>
          <a:off x="3497794" y="972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151398</xdr:rowOff>
    </xdr:from>
    <xdr:to>
      <xdr:col>4</xdr:col>
      <xdr:colOff>206375</xdr:colOff>
      <xdr:row>58</xdr:row>
      <xdr:rowOff>81548</xdr:rowOff>
    </xdr:to>
    <xdr:sp macro="" textlink="">
      <xdr:nvSpPr>
        <xdr:cNvPr id="143" name="円/楕円 142"/>
        <xdr:cNvSpPr/>
      </xdr:nvSpPr>
      <xdr:spPr>
        <a:xfrm>
          <a:off x="2857500" y="99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98075</xdr:rowOff>
    </xdr:from>
    <xdr:ext cx="599010" cy="259045"/>
    <xdr:sp macro="" textlink="">
      <xdr:nvSpPr>
        <xdr:cNvPr id="144" name="テキスト ボックス 143"/>
        <xdr:cNvSpPr txBox="1"/>
      </xdr:nvSpPr>
      <xdr:spPr>
        <a:xfrm>
          <a:off x="2608794" y="96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108075</xdr:rowOff>
    </xdr:from>
    <xdr:to>
      <xdr:col>3</xdr:col>
      <xdr:colOff>3175</xdr:colOff>
      <xdr:row>58</xdr:row>
      <xdr:rowOff>38225</xdr:rowOff>
    </xdr:to>
    <xdr:sp macro="" textlink="">
      <xdr:nvSpPr>
        <xdr:cNvPr id="145" name="円/楕円 144"/>
        <xdr:cNvSpPr/>
      </xdr:nvSpPr>
      <xdr:spPr>
        <a:xfrm>
          <a:off x="1968500" y="9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54752</xdr:rowOff>
    </xdr:from>
    <xdr:ext cx="599010" cy="259045"/>
    <xdr:sp macro="" textlink="">
      <xdr:nvSpPr>
        <xdr:cNvPr id="146" name="テキスト ボックス 145"/>
        <xdr:cNvSpPr txBox="1"/>
      </xdr:nvSpPr>
      <xdr:spPr>
        <a:xfrm>
          <a:off x="1719794" y="96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82734</xdr:rowOff>
    </xdr:from>
    <xdr:to>
      <xdr:col>1</xdr:col>
      <xdr:colOff>485775</xdr:colOff>
      <xdr:row>58</xdr:row>
      <xdr:rowOff>12884</xdr:rowOff>
    </xdr:to>
    <xdr:sp macro="" textlink="">
      <xdr:nvSpPr>
        <xdr:cNvPr id="147" name="円/楕円 146"/>
        <xdr:cNvSpPr/>
      </xdr:nvSpPr>
      <xdr:spPr>
        <a:xfrm>
          <a:off x="1079500" y="9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4011</xdr:rowOff>
    </xdr:from>
    <xdr:ext cx="599010" cy="259045"/>
    <xdr:sp macro="" textlink="">
      <xdr:nvSpPr>
        <xdr:cNvPr id="148" name="テキスト ボックス 147"/>
        <xdr:cNvSpPr txBox="1"/>
      </xdr:nvSpPr>
      <xdr:spPr>
        <a:xfrm>
          <a:off x="830794" y="994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8489</xdr:rowOff>
    </xdr:from>
    <xdr:to>
      <xdr:col>6</xdr:col>
      <xdr:colOff>511175</xdr:colOff>
      <xdr:row>76</xdr:row>
      <xdr:rowOff>53894</xdr:rowOff>
    </xdr:to>
    <xdr:cxnSp macro="">
      <xdr:nvCxnSpPr>
        <xdr:cNvPr id="174" name="直線コネクタ 173"/>
        <xdr:cNvCxnSpPr/>
      </xdr:nvCxnSpPr>
      <xdr:spPr>
        <a:xfrm flipV="1">
          <a:off x="3797300" y="13038689"/>
          <a:ext cx="8382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53894</xdr:rowOff>
    </xdr:from>
    <xdr:to>
      <xdr:col>5</xdr:col>
      <xdr:colOff>358775</xdr:colOff>
      <xdr:row>76</xdr:row>
      <xdr:rowOff>90636</xdr:rowOff>
    </xdr:to>
    <xdr:cxnSp macro="">
      <xdr:nvCxnSpPr>
        <xdr:cNvPr id="177" name="直線コネクタ 176"/>
        <xdr:cNvCxnSpPr/>
      </xdr:nvCxnSpPr>
      <xdr:spPr>
        <a:xfrm flipV="1">
          <a:off x="2908300" y="13084094"/>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90636</xdr:rowOff>
    </xdr:from>
    <xdr:to>
      <xdr:col>4</xdr:col>
      <xdr:colOff>155575</xdr:colOff>
      <xdr:row>76</xdr:row>
      <xdr:rowOff>108079</xdr:rowOff>
    </xdr:to>
    <xdr:cxnSp macro="">
      <xdr:nvCxnSpPr>
        <xdr:cNvPr id="180" name="直線コネクタ 179"/>
        <xdr:cNvCxnSpPr/>
      </xdr:nvCxnSpPr>
      <xdr:spPr>
        <a:xfrm flipV="1">
          <a:off x="2019300" y="13120836"/>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108079</xdr:rowOff>
    </xdr:from>
    <xdr:to>
      <xdr:col>2</xdr:col>
      <xdr:colOff>638175</xdr:colOff>
      <xdr:row>77</xdr:row>
      <xdr:rowOff>23000</xdr:rowOff>
    </xdr:to>
    <xdr:cxnSp macro="">
      <xdr:nvCxnSpPr>
        <xdr:cNvPr id="183" name="直線コネクタ 182"/>
        <xdr:cNvCxnSpPr/>
      </xdr:nvCxnSpPr>
      <xdr:spPr>
        <a:xfrm flipV="1">
          <a:off x="1130300" y="13138279"/>
          <a:ext cx="889000" cy="8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156339</xdr:rowOff>
    </xdr:from>
    <xdr:ext cx="599010" cy="259045"/>
    <xdr:sp macro="" textlink="">
      <xdr:nvSpPr>
        <xdr:cNvPr id="185" name="テキスト ボックス 184"/>
        <xdr:cNvSpPr txBox="1"/>
      </xdr:nvSpPr>
      <xdr:spPr>
        <a:xfrm>
          <a:off x="1719794" y="1318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12037</xdr:rowOff>
    </xdr:from>
    <xdr:ext cx="599010" cy="259045"/>
    <xdr:sp macro="" textlink="">
      <xdr:nvSpPr>
        <xdr:cNvPr id="187" name="テキスト ボックス 186"/>
        <xdr:cNvSpPr txBox="1"/>
      </xdr:nvSpPr>
      <xdr:spPr>
        <a:xfrm>
          <a:off x="830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129139</xdr:rowOff>
    </xdr:from>
    <xdr:to>
      <xdr:col>6</xdr:col>
      <xdr:colOff>561975</xdr:colOff>
      <xdr:row>76</xdr:row>
      <xdr:rowOff>59289</xdr:rowOff>
    </xdr:to>
    <xdr:sp macro="" textlink="">
      <xdr:nvSpPr>
        <xdr:cNvPr id="193" name="円/楕円 192"/>
        <xdr:cNvSpPr/>
      </xdr:nvSpPr>
      <xdr:spPr>
        <a:xfrm>
          <a:off x="4584700" y="129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152016</xdr:rowOff>
    </xdr:from>
    <xdr:ext cx="599010" cy="259045"/>
    <xdr:sp macro="" textlink="">
      <xdr:nvSpPr>
        <xdr:cNvPr id="194" name="民生費該当値テキスト"/>
        <xdr:cNvSpPr txBox="1"/>
      </xdr:nvSpPr>
      <xdr:spPr>
        <a:xfrm>
          <a:off x="4686300" y="1283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162,959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3094</xdr:rowOff>
    </xdr:from>
    <xdr:to>
      <xdr:col>5</xdr:col>
      <xdr:colOff>409575</xdr:colOff>
      <xdr:row>76</xdr:row>
      <xdr:rowOff>104694</xdr:rowOff>
    </xdr:to>
    <xdr:sp macro="" textlink="">
      <xdr:nvSpPr>
        <xdr:cNvPr id="195" name="円/楕円 194"/>
        <xdr:cNvSpPr/>
      </xdr:nvSpPr>
      <xdr:spPr>
        <a:xfrm>
          <a:off x="3746500" y="130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121222</xdr:rowOff>
    </xdr:from>
    <xdr:ext cx="599010" cy="259045"/>
    <xdr:sp macro="" textlink="">
      <xdr:nvSpPr>
        <xdr:cNvPr id="196" name="テキスト ボックス 195"/>
        <xdr:cNvSpPr txBox="1"/>
      </xdr:nvSpPr>
      <xdr:spPr>
        <a:xfrm>
          <a:off x="3497794" y="128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39836</xdr:rowOff>
    </xdr:from>
    <xdr:to>
      <xdr:col>4</xdr:col>
      <xdr:colOff>206375</xdr:colOff>
      <xdr:row>76</xdr:row>
      <xdr:rowOff>141436</xdr:rowOff>
    </xdr:to>
    <xdr:sp macro="" textlink="">
      <xdr:nvSpPr>
        <xdr:cNvPr id="197" name="円/楕円 196"/>
        <xdr:cNvSpPr/>
      </xdr:nvSpPr>
      <xdr:spPr>
        <a:xfrm>
          <a:off x="2857500" y="130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132563</xdr:rowOff>
    </xdr:from>
    <xdr:ext cx="599010" cy="259045"/>
    <xdr:sp macro="" textlink="">
      <xdr:nvSpPr>
        <xdr:cNvPr id="198" name="テキスト ボックス 197"/>
        <xdr:cNvSpPr txBox="1"/>
      </xdr:nvSpPr>
      <xdr:spPr>
        <a:xfrm>
          <a:off x="2608794" y="131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57279</xdr:rowOff>
    </xdr:from>
    <xdr:to>
      <xdr:col>3</xdr:col>
      <xdr:colOff>3175</xdr:colOff>
      <xdr:row>76</xdr:row>
      <xdr:rowOff>158879</xdr:rowOff>
    </xdr:to>
    <xdr:sp macro="" textlink="">
      <xdr:nvSpPr>
        <xdr:cNvPr id="199" name="円/楕円 198"/>
        <xdr:cNvSpPr/>
      </xdr:nvSpPr>
      <xdr:spPr>
        <a:xfrm>
          <a:off x="1968500" y="1308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3956</xdr:rowOff>
    </xdr:from>
    <xdr:ext cx="599010" cy="259045"/>
    <xdr:sp macro="" textlink="">
      <xdr:nvSpPr>
        <xdr:cNvPr id="200" name="テキスト ボックス 199"/>
        <xdr:cNvSpPr txBox="1"/>
      </xdr:nvSpPr>
      <xdr:spPr>
        <a:xfrm>
          <a:off x="1719794" y="1286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143650</xdr:rowOff>
    </xdr:from>
    <xdr:to>
      <xdr:col>1</xdr:col>
      <xdr:colOff>485775</xdr:colOff>
      <xdr:row>77</xdr:row>
      <xdr:rowOff>73800</xdr:rowOff>
    </xdr:to>
    <xdr:sp macro="" textlink="">
      <xdr:nvSpPr>
        <xdr:cNvPr id="201" name="円/楕円 200"/>
        <xdr:cNvSpPr/>
      </xdr:nvSpPr>
      <xdr:spPr>
        <a:xfrm>
          <a:off x="1079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64927</xdr:rowOff>
    </xdr:from>
    <xdr:ext cx="599010" cy="259045"/>
    <xdr:sp macro="" textlink="">
      <xdr:nvSpPr>
        <xdr:cNvPr id="202" name="テキスト ボックス 201"/>
        <xdr:cNvSpPr txBox="1"/>
      </xdr:nvSpPr>
      <xdr:spPr>
        <a:xfrm>
          <a:off x="830794" y="1326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78093</xdr:rowOff>
    </xdr:from>
    <xdr:to>
      <xdr:col>6</xdr:col>
      <xdr:colOff>511175</xdr:colOff>
      <xdr:row>91</xdr:row>
      <xdr:rowOff>114554</xdr:rowOff>
    </xdr:to>
    <xdr:cxnSp macro="">
      <xdr:nvCxnSpPr>
        <xdr:cNvPr id="234" name="直線コネクタ 233"/>
        <xdr:cNvCxnSpPr/>
      </xdr:nvCxnSpPr>
      <xdr:spPr>
        <a:xfrm flipV="1">
          <a:off x="3797300" y="15680043"/>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114554</xdr:rowOff>
    </xdr:from>
    <xdr:to>
      <xdr:col>5</xdr:col>
      <xdr:colOff>358775</xdr:colOff>
      <xdr:row>92</xdr:row>
      <xdr:rowOff>48651</xdr:rowOff>
    </xdr:to>
    <xdr:cxnSp macro="">
      <xdr:nvCxnSpPr>
        <xdr:cNvPr id="237" name="直線コネクタ 236"/>
        <xdr:cNvCxnSpPr/>
      </xdr:nvCxnSpPr>
      <xdr:spPr>
        <a:xfrm flipV="1">
          <a:off x="2908300" y="15716504"/>
          <a:ext cx="889000" cy="10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48651</xdr:rowOff>
    </xdr:from>
    <xdr:to>
      <xdr:col>4</xdr:col>
      <xdr:colOff>155575</xdr:colOff>
      <xdr:row>92</xdr:row>
      <xdr:rowOff>80558</xdr:rowOff>
    </xdr:to>
    <xdr:cxnSp macro="">
      <xdr:nvCxnSpPr>
        <xdr:cNvPr id="240" name="直線コネクタ 239"/>
        <xdr:cNvCxnSpPr/>
      </xdr:nvCxnSpPr>
      <xdr:spPr>
        <a:xfrm flipV="1">
          <a:off x="2019300" y="15822051"/>
          <a:ext cx="889000" cy="3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72503</xdr:rowOff>
    </xdr:from>
    <xdr:ext cx="534377" cy="259045"/>
    <xdr:sp macro="" textlink="">
      <xdr:nvSpPr>
        <xdr:cNvPr id="242" name="テキスト ボックス 241"/>
        <xdr:cNvSpPr txBox="1"/>
      </xdr:nvSpPr>
      <xdr:spPr>
        <a:xfrm>
          <a:off x="2641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80558</xdr:rowOff>
    </xdr:from>
    <xdr:to>
      <xdr:col>2</xdr:col>
      <xdr:colOff>638175</xdr:colOff>
      <xdr:row>93</xdr:row>
      <xdr:rowOff>21220</xdr:rowOff>
    </xdr:to>
    <xdr:cxnSp macro="">
      <xdr:nvCxnSpPr>
        <xdr:cNvPr id="243" name="直線コネクタ 242"/>
        <xdr:cNvCxnSpPr/>
      </xdr:nvCxnSpPr>
      <xdr:spPr>
        <a:xfrm flipV="1">
          <a:off x="1130300" y="15853958"/>
          <a:ext cx="889000" cy="1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76078</xdr:rowOff>
    </xdr:from>
    <xdr:ext cx="534377" cy="259045"/>
    <xdr:sp macro="" textlink="">
      <xdr:nvSpPr>
        <xdr:cNvPr id="245" name="テキスト ボックス 244"/>
        <xdr:cNvSpPr txBox="1"/>
      </xdr:nvSpPr>
      <xdr:spPr>
        <a:xfrm>
          <a:off x="1752111" y="1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125195</xdr:rowOff>
    </xdr:from>
    <xdr:ext cx="534377" cy="259045"/>
    <xdr:sp macro="" textlink="">
      <xdr:nvSpPr>
        <xdr:cNvPr id="247" name="テキスト ボックス 246"/>
        <xdr:cNvSpPr txBox="1"/>
      </xdr:nvSpPr>
      <xdr:spPr>
        <a:xfrm>
          <a:off x="863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27293</xdr:rowOff>
    </xdr:from>
    <xdr:to>
      <xdr:col>6</xdr:col>
      <xdr:colOff>561975</xdr:colOff>
      <xdr:row>91</xdr:row>
      <xdr:rowOff>128893</xdr:rowOff>
    </xdr:to>
    <xdr:sp macro="" textlink="">
      <xdr:nvSpPr>
        <xdr:cNvPr id="253" name="円/楕円 252"/>
        <xdr:cNvSpPr/>
      </xdr:nvSpPr>
      <xdr:spPr>
        <a:xfrm>
          <a:off x="4584700" y="15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50170</xdr:rowOff>
    </xdr:from>
    <xdr:ext cx="599010" cy="259045"/>
    <xdr:sp macro="" textlink="">
      <xdr:nvSpPr>
        <xdr:cNvPr id="254" name="衛生費該当値テキスト"/>
        <xdr:cNvSpPr txBox="1"/>
      </xdr:nvSpPr>
      <xdr:spPr>
        <a:xfrm>
          <a:off x="4686300" y="154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105,273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63754</xdr:rowOff>
    </xdr:from>
    <xdr:to>
      <xdr:col>5</xdr:col>
      <xdr:colOff>409575</xdr:colOff>
      <xdr:row>91</xdr:row>
      <xdr:rowOff>165354</xdr:rowOff>
    </xdr:to>
    <xdr:sp macro="" textlink="">
      <xdr:nvSpPr>
        <xdr:cNvPr id="255" name="円/楕円 254"/>
        <xdr:cNvSpPr/>
      </xdr:nvSpPr>
      <xdr:spPr>
        <a:xfrm>
          <a:off x="3746500" y="156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10431</xdr:rowOff>
    </xdr:from>
    <xdr:ext cx="599010" cy="259045"/>
    <xdr:sp macro="" textlink="">
      <xdr:nvSpPr>
        <xdr:cNvPr id="256" name="テキスト ボックス 255"/>
        <xdr:cNvSpPr txBox="1"/>
      </xdr:nvSpPr>
      <xdr:spPr>
        <a:xfrm>
          <a:off x="3497794" y="1544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103,040</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169301</xdr:rowOff>
    </xdr:from>
    <xdr:to>
      <xdr:col>4</xdr:col>
      <xdr:colOff>206375</xdr:colOff>
      <xdr:row>92</xdr:row>
      <xdr:rowOff>99451</xdr:rowOff>
    </xdr:to>
    <xdr:sp macro="" textlink="">
      <xdr:nvSpPr>
        <xdr:cNvPr id="257" name="円/楕円 256"/>
        <xdr:cNvSpPr/>
      </xdr:nvSpPr>
      <xdr:spPr>
        <a:xfrm>
          <a:off x="2857500" y="157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115978</xdr:rowOff>
    </xdr:from>
    <xdr:ext cx="534377" cy="259045"/>
    <xdr:sp macro="" textlink="">
      <xdr:nvSpPr>
        <xdr:cNvPr id="258" name="テキスト ボックス 257"/>
        <xdr:cNvSpPr txBox="1"/>
      </xdr:nvSpPr>
      <xdr:spPr>
        <a:xfrm>
          <a:off x="2641111" y="1554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29758</xdr:rowOff>
    </xdr:from>
    <xdr:to>
      <xdr:col>3</xdr:col>
      <xdr:colOff>3175</xdr:colOff>
      <xdr:row>92</xdr:row>
      <xdr:rowOff>131358</xdr:rowOff>
    </xdr:to>
    <xdr:sp macro="" textlink="">
      <xdr:nvSpPr>
        <xdr:cNvPr id="259" name="円/楕円 258"/>
        <xdr:cNvSpPr/>
      </xdr:nvSpPr>
      <xdr:spPr>
        <a:xfrm>
          <a:off x="1968500" y="158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147885</xdr:rowOff>
    </xdr:from>
    <xdr:ext cx="534377" cy="259045"/>
    <xdr:sp macro="" textlink="">
      <xdr:nvSpPr>
        <xdr:cNvPr id="260" name="テキスト ボックス 259"/>
        <xdr:cNvSpPr txBox="1"/>
      </xdr:nvSpPr>
      <xdr:spPr>
        <a:xfrm>
          <a:off x="1752111" y="155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94,622</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141870</xdr:rowOff>
    </xdr:from>
    <xdr:to>
      <xdr:col>1</xdr:col>
      <xdr:colOff>485775</xdr:colOff>
      <xdr:row>93</xdr:row>
      <xdr:rowOff>72020</xdr:rowOff>
    </xdr:to>
    <xdr:sp macro="" textlink="">
      <xdr:nvSpPr>
        <xdr:cNvPr id="261" name="円/楕円 260"/>
        <xdr:cNvSpPr/>
      </xdr:nvSpPr>
      <xdr:spPr>
        <a:xfrm>
          <a:off x="1079500" y="159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88547</xdr:rowOff>
    </xdr:from>
    <xdr:ext cx="534377" cy="259045"/>
    <xdr:sp macro="" textlink="">
      <xdr:nvSpPr>
        <xdr:cNvPr id="262" name="テキスト ボックス 261"/>
        <xdr:cNvSpPr txBox="1"/>
      </xdr:nvSpPr>
      <xdr:spPr>
        <a:xfrm>
          <a:off x="863111" y="156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43497</xdr:rowOff>
    </xdr:from>
    <xdr:to>
      <xdr:col>15</xdr:col>
      <xdr:colOff>180975</xdr:colOff>
      <xdr:row>39</xdr:row>
      <xdr:rowOff>43879</xdr:rowOff>
    </xdr:to>
    <xdr:cxnSp macro="">
      <xdr:nvCxnSpPr>
        <xdr:cNvPr id="291" name="直線コネクタ 290"/>
        <xdr:cNvCxnSpPr/>
      </xdr:nvCxnSpPr>
      <xdr:spPr>
        <a:xfrm>
          <a:off x="9639300" y="6730047"/>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43497</xdr:rowOff>
    </xdr:from>
    <xdr:to>
      <xdr:col>14</xdr:col>
      <xdr:colOff>28575</xdr:colOff>
      <xdr:row>39</xdr:row>
      <xdr:rowOff>43879</xdr:rowOff>
    </xdr:to>
    <xdr:cxnSp macro="">
      <xdr:nvCxnSpPr>
        <xdr:cNvPr id="294" name="直線コネクタ 293"/>
        <xdr:cNvCxnSpPr/>
      </xdr:nvCxnSpPr>
      <xdr:spPr>
        <a:xfrm flipV="1">
          <a:off x="8750300" y="673004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5969</xdr:rowOff>
    </xdr:from>
    <xdr:to>
      <xdr:col>12</xdr:col>
      <xdr:colOff>511175</xdr:colOff>
      <xdr:row>39</xdr:row>
      <xdr:rowOff>43879</xdr:rowOff>
    </xdr:to>
    <xdr:cxnSp macro="">
      <xdr:nvCxnSpPr>
        <xdr:cNvPr id="297" name="直線コネクタ 296"/>
        <xdr:cNvCxnSpPr/>
      </xdr:nvCxnSpPr>
      <xdr:spPr>
        <a:xfrm>
          <a:off x="7861300" y="6692519"/>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120349</xdr:rowOff>
    </xdr:from>
    <xdr:ext cx="469744" cy="259045"/>
    <xdr:sp macro="" textlink="">
      <xdr:nvSpPr>
        <xdr:cNvPr id="299" name="テキスト ボックス 298"/>
        <xdr:cNvSpPr txBox="1"/>
      </xdr:nvSpPr>
      <xdr:spPr>
        <a:xfrm>
          <a:off x="8515427"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90360</xdr:rowOff>
    </xdr:from>
    <xdr:to>
      <xdr:col>11</xdr:col>
      <xdr:colOff>307975</xdr:colOff>
      <xdr:row>39</xdr:row>
      <xdr:rowOff>5969</xdr:rowOff>
    </xdr:to>
    <xdr:cxnSp macro="">
      <xdr:nvCxnSpPr>
        <xdr:cNvPr id="300" name="直線コネクタ 299"/>
        <xdr:cNvCxnSpPr/>
      </xdr:nvCxnSpPr>
      <xdr:spPr>
        <a:xfrm>
          <a:off x="6972300" y="6605460"/>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120540</xdr:rowOff>
    </xdr:from>
    <xdr:ext cx="469744" cy="259045"/>
    <xdr:sp macro="" textlink="">
      <xdr:nvSpPr>
        <xdr:cNvPr id="304" name="テキスト ボックス 303"/>
        <xdr:cNvSpPr txBox="1"/>
      </xdr:nvSpPr>
      <xdr:spPr>
        <a:xfrm>
          <a:off x="6737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164529</xdr:rowOff>
    </xdr:from>
    <xdr:to>
      <xdr:col>15</xdr:col>
      <xdr:colOff>231775</xdr:colOff>
      <xdr:row>39</xdr:row>
      <xdr:rowOff>94679</xdr:rowOff>
    </xdr:to>
    <xdr:sp macro="" textlink="">
      <xdr:nvSpPr>
        <xdr:cNvPr id="310" name="円/楕円 309"/>
        <xdr:cNvSpPr/>
      </xdr:nvSpPr>
      <xdr:spPr>
        <a:xfrm>
          <a:off x="10426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79456</xdr:rowOff>
    </xdr:from>
    <xdr:ext cx="249299" cy="259045"/>
    <xdr:sp macro="" textlink="">
      <xdr:nvSpPr>
        <xdr:cNvPr id="311" name="労働費該当値テキスト"/>
        <xdr:cNvSpPr txBox="1"/>
      </xdr:nvSpPr>
      <xdr:spPr>
        <a:xfrm>
          <a:off x="10528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164147</xdr:rowOff>
    </xdr:from>
    <xdr:to>
      <xdr:col>14</xdr:col>
      <xdr:colOff>79375</xdr:colOff>
      <xdr:row>39</xdr:row>
      <xdr:rowOff>94297</xdr:rowOff>
    </xdr:to>
    <xdr:sp macro="" textlink="">
      <xdr:nvSpPr>
        <xdr:cNvPr id="312" name="円/楕円 311"/>
        <xdr:cNvSpPr/>
      </xdr:nvSpPr>
      <xdr:spPr>
        <a:xfrm>
          <a:off x="9588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85424</xdr:rowOff>
    </xdr:from>
    <xdr:ext cx="249299" cy="259045"/>
    <xdr:sp macro="" textlink="">
      <xdr:nvSpPr>
        <xdr:cNvPr id="313" name="テキスト ボックス 312"/>
        <xdr:cNvSpPr txBox="1"/>
      </xdr:nvSpPr>
      <xdr:spPr>
        <a:xfrm>
          <a:off x="9514649"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164529</xdr:rowOff>
    </xdr:from>
    <xdr:to>
      <xdr:col>12</xdr:col>
      <xdr:colOff>561975</xdr:colOff>
      <xdr:row>39</xdr:row>
      <xdr:rowOff>94679</xdr:rowOff>
    </xdr:to>
    <xdr:sp macro="" textlink="">
      <xdr:nvSpPr>
        <xdr:cNvPr id="314" name="円/楕円 313"/>
        <xdr:cNvSpPr/>
      </xdr:nvSpPr>
      <xdr:spPr>
        <a:xfrm>
          <a:off x="8699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85806</xdr:rowOff>
    </xdr:from>
    <xdr:ext cx="249299" cy="259045"/>
    <xdr:sp macro="" textlink="">
      <xdr:nvSpPr>
        <xdr:cNvPr id="315" name="テキスト ボックス 314"/>
        <xdr:cNvSpPr txBox="1"/>
      </xdr:nvSpPr>
      <xdr:spPr>
        <a:xfrm>
          <a:off x="8625649"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126619</xdr:rowOff>
    </xdr:from>
    <xdr:to>
      <xdr:col>11</xdr:col>
      <xdr:colOff>358775</xdr:colOff>
      <xdr:row>39</xdr:row>
      <xdr:rowOff>56769</xdr:rowOff>
    </xdr:to>
    <xdr:sp macro="" textlink="">
      <xdr:nvSpPr>
        <xdr:cNvPr id="316" name="円/楕円 315"/>
        <xdr:cNvSpPr/>
      </xdr:nvSpPr>
      <xdr:spPr>
        <a:xfrm>
          <a:off x="781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47896</xdr:rowOff>
    </xdr:from>
    <xdr:ext cx="378565" cy="259045"/>
    <xdr:sp macro="" textlink="">
      <xdr:nvSpPr>
        <xdr:cNvPr id="317" name="テキスト ボックス 316"/>
        <xdr:cNvSpPr txBox="1"/>
      </xdr:nvSpPr>
      <xdr:spPr>
        <a:xfrm>
          <a:off x="7672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39560</xdr:rowOff>
    </xdr:from>
    <xdr:to>
      <xdr:col>10</xdr:col>
      <xdr:colOff>155575</xdr:colOff>
      <xdr:row>38</xdr:row>
      <xdr:rowOff>141160</xdr:rowOff>
    </xdr:to>
    <xdr:sp macro="" textlink="">
      <xdr:nvSpPr>
        <xdr:cNvPr id="318" name="円/楕円 317"/>
        <xdr:cNvSpPr/>
      </xdr:nvSpPr>
      <xdr:spPr>
        <a:xfrm>
          <a:off x="6921500" y="65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132287</xdr:rowOff>
    </xdr:from>
    <xdr:ext cx="378565" cy="259045"/>
    <xdr:sp macro="" textlink="">
      <xdr:nvSpPr>
        <xdr:cNvPr id="319" name="テキスト ボックス 318"/>
        <xdr:cNvSpPr txBox="1"/>
      </xdr:nvSpPr>
      <xdr:spPr>
        <a:xfrm>
          <a:off x="6783017" y="6647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63983</xdr:rowOff>
    </xdr:from>
    <xdr:to>
      <xdr:col>15</xdr:col>
      <xdr:colOff>180975</xdr:colOff>
      <xdr:row>56</xdr:row>
      <xdr:rowOff>167553</xdr:rowOff>
    </xdr:to>
    <xdr:cxnSp macro="">
      <xdr:nvCxnSpPr>
        <xdr:cNvPr id="346" name="直線コネクタ 345"/>
        <xdr:cNvCxnSpPr/>
      </xdr:nvCxnSpPr>
      <xdr:spPr>
        <a:xfrm flipV="1">
          <a:off x="9639300" y="9665183"/>
          <a:ext cx="838200" cy="10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145520</xdr:rowOff>
    </xdr:from>
    <xdr:to>
      <xdr:col>14</xdr:col>
      <xdr:colOff>28575</xdr:colOff>
      <xdr:row>56</xdr:row>
      <xdr:rowOff>167553</xdr:rowOff>
    </xdr:to>
    <xdr:cxnSp macro="">
      <xdr:nvCxnSpPr>
        <xdr:cNvPr id="349" name="直線コネクタ 348"/>
        <xdr:cNvCxnSpPr/>
      </xdr:nvCxnSpPr>
      <xdr:spPr>
        <a:xfrm>
          <a:off x="8750300" y="9746720"/>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145520</xdr:rowOff>
    </xdr:from>
    <xdr:to>
      <xdr:col>12</xdr:col>
      <xdr:colOff>511175</xdr:colOff>
      <xdr:row>56</xdr:row>
      <xdr:rowOff>169898</xdr:rowOff>
    </xdr:to>
    <xdr:cxnSp macro="">
      <xdr:nvCxnSpPr>
        <xdr:cNvPr id="352" name="直線コネクタ 351"/>
        <xdr:cNvCxnSpPr/>
      </xdr:nvCxnSpPr>
      <xdr:spPr>
        <a:xfrm flipV="1">
          <a:off x="7861300" y="9746720"/>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54" name="テキスト ボックス 353"/>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169898</xdr:rowOff>
    </xdr:from>
    <xdr:to>
      <xdr:col>11</xdr:col>
      <xdr:colOff>307975</xdr:colOff>
      <xdr:row>57</xdr:row>
      <xdr:rowOff>87058</xdr:rowOff>
    </xdr:to>
    <xdr:cxnSp macro="">
      <xdr:nvCxnSpPr>
        <xdr:cNvPr id="355" name="直線コネクタ 354"/>
        <xdr:cNvCxnSpPr/>
      </xdr:nvCxnSpPr>
      <xdr:spPr>
        <a:xfrm flipV="1">
          <a:off x="6972300" y="9771098"/>
          <a:ext cx="8890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19587</xdr:rowOff>
    </xdr:from>
    <xdr:ext cx="534377" cy="259045"/>
    <xdr:sp macro="" textlink="">
      <xdr:nvSpPr>
        <xdr:cNvPr id="357" name="テキスト ボックス 356"/>
        <xdr:cNvSpPr txBox="1"/>
      </xdr:nvSpPr>
      <xdr:spPr>
        <a:xfrm>
          <a:off x="7594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52705</xdr:rowOff>
    </xdr:from>
    <xdr:ext cx="534377" cy="259045"/>
    <xdr:sp macro="" textlink="">
      <xdr:nvSpPr>
        <xdr:cNvPr id="359" name="テキスト ボックス 358"/>
        <xdr:cNvSpPr txBox="1"/>
      </xdr:nvSpPr>
      <xdr:spPr>
        <a:xfrm>
          <a:off x="6705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13183</xdr:rowOff>
    </xdr:from>
    <xdr:to>
      <xdr:col>15</xdr:col>
      <xdr:colOff>231775</xdr:colOff>
      <xdr:row>56</xdr:row>
      <xdr:rowOff>114783</xdr:rowOff>
    </xdr:to>
    <xdr:sp macro="" textlink="">
      <xdr:nvSpPr>
        <xdr:cNvPr id="365" name="円/楕円 364"/>
        <xdr:cNvSpPr/>
      </xdr:nvSpPr>
      <xdr:spPr>
        <a:xfrm>
          <a:off x="10426700" y="96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36060</xdr:rowOff>
    </xdr:from>
    <xdr:ext cx="534377" cy="259045"/>
    <xdr:sp macro="" textlink="">
      <xdr:nvSpPr>
        <xdr:cNvPr id="366" name="農林水産業費該当値テキスト"/>
        <xdr:cNvSpPr txBox="1"/>
      </xdr:nvSpPr>
      <xdr:spPr>
        <a:xfrm>
          <a:off x="10528300" y="94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91,561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116753</xdr:rowOff>
    </xdr:from>
    <xdr:to>
      <xdr:col>14</xdr:col>
      <xdr:colOff>79375</xdr:colOff>
      <xdr:row>57</xdr:row>
      <xdr:rowOff>46903</xdr:rowOff>
    </xdr:to>
    <xdr:sp macro="" textlink="">
      <xdr:nvSpPr>
        <xdr:cNvPr id="367" name="円/楕円 366"/>
        <xdr:cNvSpPr/>
      </xdr:nvSpPr>
      <xdr:spPr>
        <a:xfrm>
          <a:off x="9588500" y="97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63430</xdr:rowOff>
    </xdr:from>
    <xdr:ext cx="534377" cy="259045"/>
    <xdr:sp macro="" textlink="">
      <xdr:nvSpPr>
        <xdr:cNvPr id="368" name="テキスト ボックス 367"/>
        <xdr:cNvSpPr txBox="1"/>
      </xdr:nvSpPr>
      <xdr:spPr>
        <a:xfrm>
          <a:off x="9372111" y="94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94720</xdr:rowOff>
    </xdr:from>
    <xdr:to>
      <xdr:col>12</xdr:col>
      <xdr:colOff>561975</xdr:colOff>
      <xdr:row>57</xdr:row>
      <xdr:rowOff>24870</xdr:rowOff>
    </xdr:to>
    <xdr:sp macro="" textlink="">
      <xdr:nvSpPr>
        <xdr:cNvPr id="369" name="円/楕円 368"/>
        <xdr:cNvSpPr/>
      </xdr:nvSpPr>
      <xdr:spPr>
        <a:xfrm>
          <a:off x="8699500" y="969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41397</xdr:rowOff>
    </xdr:from>
    <xdr:ext cx="534377" cy="259045"/>
    <xdr:sp macro="" textlink="">
      <xdr:nvSpPr>
        <xdr:cNvPr id="370" name="テキスト ボックス 369"/>
        <xdr:cNvSpPr txBox="1"/>
      </xdr:nvSpPr>
      <xdr:spPr>
        <a:xfrm>
          <a:off x="8483111" y="94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119098</xdr:rowOff>
    </xdr:from>
    <xdr:to>
      <xdr:col>11</xdr:col>
      <xdr:colOff>358775</xdr:colOff>
      <xdr:row>57</xdr:row>
      <xdr:rowOff>49248</xdr:rowOff>
    </xdr:to>
    <xdr:sp macro="" textlink="">
      <xdr:nvSpPr>
        <xdr:cNvPr id="371" name="円/楕円 370"/>
        <xdr:cNvSpPr/>
      </xdr:nvSpPr>
      <xdr:spPr>
        <a:xfrm>
          <a:off x="7810500" y="97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65775</xdr:rowOff>
    </xdr:from>
    <xdr:ext cx="534377" cy="259045"/>
    <xdr:sp macro="" textlink="">
      <xdr:nvSpPr>
        <xdr:cNvPr id="372" name="テキスト ボックス 371"/>
        <xdr:cNvSpPr txBox="1"/>
      </xdr:nvSpPr>
      <xdr:spPr>
        <a:xfrm>
          <a:off x="7594111" y="94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36258</xdr:rowOff>
    </xdr:from>
    <xdr:to>
      <xdr:col>10</xdr:col>
      <xdr:colOff>155575</xdr:colOff>
      <xdr:row>57</xdr:row>
      <xdr:rowOff>137858</xdr:rowOff>
    </xdr:to>
    <xdr:sp macro="" textlink="">
      <xdr:nvSpPr>
        <xdr:cNvPr id="373" name="円/楕円 372"/>
        <xdr:cNvSpPr/>
      </xdr:nvSpPr>
      <xdr:spPr>
        <a:xfrm>
          <a:off x="6921500" y="98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154385</xdr:rowOff>
    </xdr:from>
    <xdr:ext cx="534377" cy="259045"/>
    <xdr:sp macro="" textlink="">
      <xdr:nvSpPr>
        <xdr:cNvPr id="374" name="テキスト ボックス 373"/>
        <xdr:cNvSpPr txBox="1"/>
      </xdr:nvSpPr>
      <xdr:spPr>
        <a:xfrm>
          <a:off x="6705111" y="95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134736</xdr:rowOff>
    </xdr:from>
    <xdr:to>
      <xdr:col>15</xdr:col>
      <xdr:colOff>180975</xdr:colOff>
      <xdr:row>76</xdr:row>
      <xdr:rowOff>165858</xdr:rowOff>
    </xdr:to>
    <xdr:cxnSp macro="">
      <xdr:nvCxnSpPr>
        <xdr:cNvPr id="405" name="直線コネクタ 404"/>
        <xdr:cNvCxnSpPr/>
      </xdr:nvCxnSpPr>
      <xdr:spPr>
        <a:xfrm>
          <a:off x="9639300" y="13164936"/>
          <a:ext cx="8382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76770</xdr:rowOff>
    </xdr:from>
    <xdr:to>
      <xdr:col>14</xdr:col>
      <xdr:colOff>28575</xdr:colOff>
      <xdr:row>76</xdr:row>
      <xdr:rowOff>134736</xdr:rowOff>
    </xdr:to>
    <xdr:cxnSp macro="">
      <xdr:nvCxnSpPr>
        <xdr:cNvPr id="408" name="直線コネクタ 407"/>
        <xdr:cNvCxnSpPr/>
      </xdr:nvCxnSpPr>
      <xdr:spPr>
        <a:xfrm>
          <a:off x="8750300" y="12078270"/>
          <a:ext cx="889000" cy="108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76770</xdr:rowOff>
    </xdr:from>
    <xdr:to>
      <xdr:col>12</xdr:col>
      <xdr:colOff>511175</xdr:colOff>
      <xdr:row>78</xdr:row>
      <xdr:rowOff>58089</xdr:rowOff>
    </xdr:to>
    <xdr:cxnSp macro="">
      <xdr:nvCxnSpPr>
        <xdr:cNvPr id="411" name="直線コネクタ 410"/>
        <xdr:cNvCxnSpPr/>
      </xdr:nvCxnSpPr>
      <xdr:spPr>
        <a:xfrm flipV="1">
          <a:off x="7861300" y="12078270"/>
          <a:ext cx="889000" cy="135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87281</xdr:rowOff>
    </xdr:from>
    <xdr:ext cx="534377" cy="259045"/>
    <xdr:sp macro="" textlink="">
      <xdr:nvSpPr>
        <xdr:cNvPr id="413" name="テキスト ボックス 412"/>
        <xdr:cNvSpPr txBox="1"/>
      </xdr:nvSpPr>
      <xdr:spPr>
        <a:xfrm>
          <a:off x="8483111" y="131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58089</xdr:rowOff>
    </xdr:from>
    <xdr:to>
      <xdr:col>11</xdr:col>
      <xdr:colOff>307975</xdr:colOff>
      <xdr:row>78</xdr:row>
      <xdr:rowOff>61258</xdr:rowOff>
    </xdr:to>
    <xdr:cxnSp macro="">
      <xdr:nvCxnSpPr>
        <xdr:cNvPr id="414" name="直線コネクタ 413"/>
        <xdr:cNvCxnSpPr/>
      </xdr:nvCxnSpPr>
      <xdr:spPr>
        <a:xfrm flipV="1">
          <a:off x="6972300" y="13431189"/>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8" name="テキスト ボックス 417"/>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115058</xdr:rowOff>
    </xdr:from>
    <xdr:to>
      <xdr:col>15</xdr:col>
      <xdr:colOff>231775</xdr:colOff>
      <xdr:row>77</xdr:row>
      <xdr:rowOff>45208</xdr:rowOff>
    </xdr:to>
    <xdr:sp macro="" textlink="">
      <xdr:nvSpPr>
        <xdr:cNvPr id="424" name="円/楕円 423"/>
        <xdr:cNvSpPr/>
      </xdr:nvSpPr>
      <xdr:spPr>
        <a:xfrm>
          <a:off x="10426700" y="131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93485</xdr:rowOff>
    </xdr:from>
    <xdr:ext cx="534377" cy="259045"/>
    <xdr:sp macro="" textlink="">
      <xdr:nvSpPr>
        <xdr:cNvPr id="425" name="商工費該当値テキスト"/>
        <xdr:cNvSpPr txBox="1"/>
      </xdr:nvSpPr>
      <xdr:spPr>
        <a:xfrm>
          <a:off x="10528300" y="131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83936</xdr:rowOff>
    </xdr:from>
    <xdr:to>
      <xdr:col>14</xdr:col>
      <xdr:colOff>79375</xdr:colOff>
      <xdr:row>77</xdr:row>
      <xdr:rowOff>14086</xdr:rowOff>
    </xdr:to>
    <xdr:sp macro="" textlink="">
      <xdr:nvSpPr>
        <xdr:cNvPr id="426" name="円/楕円 425"/>
        <xdr:cNvSpPr/>
      </xdr:nvSpPr>
      <xdr:spPr>
        <a:xfrm>
          <a:off x="9588500" y="131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5213</xdr:rowOff>
    </xdr:from>
    <xdr:ext cx="534377" cy="259045"/>
    <xdr:sp macro="" textlink="">
      <xdr:nvSpPr>
        <xdr:cNvPr id="427" name="テキスト ボックス 426"/>
        <xdr:cNvSpPr txBox="1"/>
      </xdr:nvSpPr>
      <xdr:spPr>
        <a:xfrm>
          <a:off x="9372111" y="132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14,652</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25970</xdr:rowOff>
    </xdr:from>
    <xdr:to>
      <xdr:col>12</xdr:col>
      <xdr:colOff>561975</xdr:colOff>
      <xdr:row>70</xdr:row>
      <xdr:rowOff>127570</xdr:rowOff>
    </xdr:to>
    <xdr:sp macro="" textlink="">
      <xdr:nvSpPr>
        <xdr:cNvPr id="428" name="円/楕円 427"/>
        <xdr:cNvSpPr/>
      </xdr:nvSpPr>
      <xdr:spPr>
        <a:xfrm>
          <a:off x="8699500" y="120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144097</xdr:rowOff>
    </xdr:from>
    <xdr:ext cx="534377" cy="259045"/>
    <xdr:sp macro="" textlink="">
      <xdr:nvSpPr>
        <xdr:cNvPr id="429" name="テキスト ボックス 428"/>
        <xdr:cNvSpPr txBox="1"/>
      </xdr:nvSpPr>
      <xdr:spPr>
        <a:xfrm>
          <a:off x="8483111" y="118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7289</xdr:rowOff>
    </xdr:from>
    <xdr:to>
      <xdr:col>11</xdr:col>
      <xdr:colOff>358775</xdr:colOff>
      <xdr:row>78</xdr:row>
      <xdr:rowOff>108889</xdr:rowOff>
    </xdr:to>
    <xdr:sp macro="" textlink="">
      <xdr:nvSpPr>
        <xdr:cNvPr id="430" name="円/楕円 429"/>
        <xdr:cNvSpPr/>
      </xdr:nvSpPr>
      <xdr:spPr>
        <a:xfrm>
          <a:off x="7810500" y="133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100016</xdr:rowOff>
    </xdr:from>
    <xdr:ext cx="469744" cy="259045"/>
    <xdr:sp macro="" textlink="">
      <xdr:nvSpPr>
        <xdr:cNvPr id="431" name="テキスト ボックス 430"/>
        <xdr:cNvSpPr txBox="1"/>
      </xdr:nvSpPr>
      <xdr:spPr>
        <a:xfrm>
          <a:off x="7626427" y="134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10458</xdr:rowOff>
    </xdr:from>
    <xdr:to>
      <xdr:col>10</xdr:col>
      <xdr:colOff>155575</xdr:colOff>
      <xdr:row>78</xdr:row>
      <xdr:rowOff>112058</xdr:rowOff>
    </xdr:to>
    <xdr:sp macro="" textlink="">
      <xdr:nvSpPr>
        <xdr:cNvPr id="432" name="円/楕円 431"/>
        <xdr:cNvSpPr/>
      </xdr:nvSpPr>
      <xdr:spPr>
        <a:xfrm>
          <a:off x="6921500" y="133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103185</xdr:rowOff>
    </xdr:from>
    <xdr:ext cx="469744" cy="259045"/>
    <xdr:sp macro="" textlink="">
      <xdr:nvSpPr>
        <xdr:cNvPr id="433" name="テキスト ボックス 432"/>
        <xdr:cNvSpPr txBox="1"/>
      </xdr:nvSpPr>
      <xdr:spPr>
        <a:xfrm>
          <a:off x="6737427" y="1347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160068</xdr:rowOff>
    </xdr:from>
    <xdr:to>
      <xdr:col>15</xdr:col>
      <xdr:colOff>180975</xdr:colOff>
      <xdr:row>99</xdr:row>
      <xdr:rowOff>1812</xdr:rowOff>
    </xdr:to>
    <xdr:cxnSp macro="">
      <xdr:nvCxnSpPr>
        <xdr:cNvPr id="462" name="直線コネクタ 461"/>
        <xdr:cNvCxnSpPr/>
      </xdr:nvCxnSpPr>
      <xdr:spPr>
        <a:xfrm>
          <a:off x="9639300" y="16962168"/>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123202</xdr:rowOff>
    </xdr:from>
    <xdr:to>
      <xdr:col>14</xdr:col>
      <xdr:colOff>28575</xdr:colOff>
      <xdr:row>98</xdr:row>
      <xdr:rowOff>160068</xdr:rowOff>
    </xdr:to>
    <xdr:cxnSp macro="">
      <xdr:nvCxnSpPr>
        <xdr:cNvPr id="465" name="直線コネクタ 464"/>
        <xdr:cNvCxnSpPr/>
      </xdr:nvCxnSpPr>
      <xdr:spPr>
        <a:xfrm>
          <a:off x="8750300" y="16925302"/>
          <a:ext cx="8890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123202</xdr:rowOff>
    </xdr:from>
    <xdr:to>
      <xdr:col>12</xdr:col>
      <xdr:colOff>511175</xdr:colOff>
      <xdr:row>98</xdr:row>
      <xdr:rowOff>144920</xdr:rowOff>
    </xdr:to>
    <xdr:cxnSp macro="">
      <xdr:nvCxnSpPr>
        <xdr:cNvPr id="468" name="直線コネクタ 467"/>
        <xdr:cNvCxnSpPr/>
      </xdr:nvCxnSpPr>
      <xdr:spPr>
        <a:xfrm flipV="1">
          <a:off x="7861300" y="16925302"/>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42065</xdr:rowOff>
    </xdr:from>
    <xdr:ext cx="534377" cy="259045"/>
    <xdr:sp macro="" textlink="">
      <xdr:nvSpPr>
        <xdr:cNvPr id="470" name="テキスト ボックス 469"/>
        <xdr:cNvSpPr txBox="1"/>
      </xdr:nvSpPr>
      <xdr:spPr>
        <a:xfrm>
          <a:off x="8483111" y="170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144920</xdr:rowOff>
    </xdr:from>
    <xdr:to>
      <xdr:col>11</xdr:col>
      <xdr:colOff>307975</xdr:colOff>
      <xdr:row>98</xdr:row>
      <xdr:rowOff>164192</xdr:rowOff>
    </xdr:to>
    <xdr:cxnSp macro="">
      <xdr:nvCxnSpPr>
        <xdr:cNvPr id="471" name="直線コネクタ 470"/>
        <xdr:cNvCxnSpPr/>
      </xdr:nvCxnSpPr>
      <xdr:spPr>
        <a:xfrm flipV="1">
          <a:off x="6972300" y="16947020"/>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40397</xdr:rowOff>
    </xdr:from>
    <xdr:ext cx="534377" cy="259045"/>
    <xdr:sp macro="" textlink="">
      <xdr:nvSpPr>
        <xdr:cNvPr id="473" name="テキスト ボックス 472"/>
        <xdr:cNvSpPr txBox="1"/>
      </xdr:nvSpPr>
      <xdr:spPr>
        <a:xfrm>
          <a:off x="7594111" y="170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50700</xdr:rowOff>
    </xdr:from>
    <xdr:ext cx="534377" cy="259045"/>
    <xdr:sp macro="" textlink="">
      <xdr:nvSpPr>
        <xdr:cNvPr id="475" name="テキスト ボックス 474"/>
        <xdr:cNvSpPr txBox="1"/>
      </xdr:nvSpPr>
      <xdr:spPr>
        <a:xfrm>
          <a:off x="6705111" y="17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122462</xdr:rowOff>
    </xdr:from>
    <xdr:to>
      <xdr:col>15</xdr:col>
      <xdr:colOff>231775</xdr:colOff>
      <xdr:row>99</xdr:row>
      <xdr:rowOff>52612</xdr:rowOff>
    </xdr:to>
    <xdr:sp macro="" textlink="">
      <xdr:nvSpPr>
        <xdr:cNvPr id="481" name="円/楕円 480"/>
        <xdr:cNvSpPr/>
      </xdr:nvSpPr>
      <xdr:spPr>
        <a:xfrm>
          <a:off x="10426700" y="169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109268</xdr:rowOff>
    </xdr:from>
    <xdr:to>
      <xdr:col>14</xdr:col>
      <xdr:colOff>79375</xdr:colOff>
      <xdr:row>99</xdr:row>
      <xdr:rowOff>39418</xdr:rowOff>
    </xdr:to>
    <xdr:sp macro="" textlink="">
      <xdr:nvSpPr>
        <xdr:cNvPr id="483" name="円/楕円 482"/>
        <xdr:cNvSpPr/>
      </xdr:nvSpPr>
      <xdr:spPr>
        <a:xfrm>
          <a:off x="9588500" y="169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30545</xdr:rowOff>
    </xdr:from>
    <xdr:ext cx="534377" cy="259045"/>
    <xdr:sp macro="" textlink="">
      <xdr:nvSpPr>
        <xdr:cNvPr id="484" name="テキスト ボックス 483"/>
        <xdr:cNvSpPr txBox="1"/>
      </xdr:nvSpPr>
      <xdr:spPr>
        <a:xfrm>
          <a:off x="9372111" y="170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72402</xdr:rowOff>
    </xdr:from>
    <xdr:to>
      <xdr:col>12</xdr:col>
      <xdr:colOff>561975</xdr:colOff>
      <xdr:row>99</xdr:row>
      <xdr:rowOff>2552</xdr:rowOff>
    </xdr:to>
    <xdr:sp macro="" textlink="">
      <xdr:nvSpPr>
        <xdr:cNvPr id="485" name="円/楕円 484"/>
        <xdr:cNvSpPr/>
      </xdr:nvSpPr>
      <xdr:spPr>
        <a:xfrm>
          <a:off x="8699500" y="16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19079</xdr:rowOff>
    </xdr:from>
    <xdr:ext cx="599010" cy="259045"/>
    <xdr:sp macro="" textlink="">
      <xdr:nvSpPr>
        <xdr:cNvPr id="486" name="テキスト ボックス 485"/>
        <xdr:cNvSpPr txBox="1"/>
      </xdr:nvSpPr>
      <xdr:spPr>
        <a:xfrm>
          <a:off x="8450794" y="1664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94120</xdr:rowOff>
    </xdr:from>
    <xdr:to>
      <xdr:col>11</xdr:col>
      <xdr:colOff>358775</xdr:colOff>
      <xdr:row>99</xdr:row>
      <xdr:rowOff>24270</xdr:rowOff>
    </xdr:to>
    <xdr:sp macro="" textlink="">
      <xdr:nvSpPr>
        <xdr:cNvPr id="487" name="円/楕円 486"/>
        <xdr:cNvSpPr/>
      </xdr:nvSpPr>
      <xdr:spPr>
        <a:xfrm>
          <a:off x="7810500" y="168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40797</xdr:rowOff>
    </xdr:from>
    <xdr:ext cx="534377" cy="259045"/>
    <xdr:sp macro="" textlink="">
      <xdr:nvSpPr>
        <xdr:cNvPr id="488" name="テキスト ボックス 487"/>
        <xdr:cNvSpPr txBox="1"/>
      </xdr:nvSpPr>
      <xdr:spPr>
        <a:xfrm>
          <a:off x="7594111" y="166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113392</xdr:rowOff>
    </xdr:from>
    <xdr:to>
      <xdr:col>10</xdr:col>
      <xdr:colOff>155575</xdr:colOff>
      <xdr:row>99</xdr:row>
      <xdr:rowOff>43542</xdr:rowOff>
    </xdr:to>
    <xdr:sp macro="" textlink="">
      <xdr:nvSpPr>
        <xdr:cNvPr id="489" name="円/楕円 488"/>
        <xdr:cNvSpPr/>
      </xdr:nvSpPr>
      <xdr:spPr>
        <a:xfrm>
          <a:off x="6921500" y="169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60069</xdr:rowOff>
    </xdr:from>
    <xdr:ext cx="534377" cy="259045"/>
    <xdr:sp macro="" textlink="">
      <xdr:nvSpPr>
        <xdr:cNvPr id="490" name="テキスト ボックス 489"/>
        <xdr:cNvSpPr txBox="1"/>
      </xdr:nvSpPr>
      <xdr:spPr>
        <a:xfrm>
          <a:off x="6705111" y="166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56571</xdr:rowOff>
    </xdr:from>
    <xdr:to>
      <xdr:col>23</xdr:col>
      <xdr:colOff>517525</xdr:colOff>
      <xdr:row>37</xdr:row>
      <xdr:rowOff>28339</xdr:rowOff>
    </xdr:to>
    <xdr:cxnSp macro="">
      <xdr:nvCxnSpPr>
        <xdr:cNvPr id="521" name="直線コネクタ 520"/>
        <xdr:cNvCxnSpPr/>
      </xdr:nvCxnSpPr>
      <xdr:spPr>
        <a:xfrm>
          <a:off x="15481300" y="6057321"/>
          <a:ext cx="838200" cy="3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56571</xdr:rowOff>
    </xdr:from>
    <xdr:to>
      <xdr:col>22</xdr:col>
      <xdr:colOff>365125</xdr:colOff>
      <xdr:row>37</xdr:row>
      <xdr:rowOff>21677</xdr:rowOff>
    </xdr:to>
    <xdr:cxnSp macro="">
      <xdr:nvCxnSpPr>
        <xdr:cNvPr id="524" name="直線コネクタ 523"/>
        <xdr:cNvCxnSpPr/>
      </xdr:nvCxnSpPr>
      <xdr:spPr>
        <a:xfrm flipV="1">
          <a:off x="14592300" y="6057321"/>
          <a:ext cx="889000" cy="30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21677</xdr:rowOff>
    </xdr:from>
    <xdr:to>
      <xdr:col>21</xdr:col>
      <xdr:colOff>161925</xdr:colOff>
      <xdr:row>37</xdr:row>
      <xdr:rowOff>29286</xdr:rowOff>
    </xdr:to>
    <xdr:cxnSp macro="">
      <xdr:nvCxnSpPr>
        <xdr:cNvPr id="527" name="直線コネクタ 526"/>
        <xdr:cNvCxnSpPr/>
      </xdr:nvCxnSpPr>
      <xdr:spPr>
        <a:xfrm flipV="1">
          <a:off x="13703300" y="636532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121521</xdr:rowOff>
    </xdr:from>
    <xdr:ext cx="534377" cy="259045"/>
    <xdr:sp macro="" textlink="">
      <xdr:nvSpPr>
        <xdr:cNvPr id="529" name="テキスト ボックス 528"/>
        <xdr:cNvSpPr txBox="1"/>
      </xdr:nvSpPr>
      <xdr:spPr>
        <a:xfrm>
          <a:off x="14325111" y="64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29286</xdr:rowOff>
    </xdr:from>
    <xdr:to>
      <xdr:col>19</xdr:col>
      <xdr:colOff>644525</xdr:colOff>
      <xdr:row>37</xdr:row>
      <xdr:rowOff>31295</xdr:rowOff>
    </xdr:to>
    <xdr:cxnSp macro="">
      <xdr:nvCxnSpPr>
        <xdr:cNvPr id="530" name="直線コネクタ 529"/>
        <xdr:cNvCxnSpPr/>
      </xdr:nvCxnSpPr>
      <xdr:spPr>
        <a:xfrm flipV="1">
          <a:off x="12814300" y="6372936"/>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139499</xdr:rowOff>
    </xdr:from>
    <xdr:ext cx="534377" cy="259045"/>
    <xdr:sp macro="" textlink="">
      <xdr:nvSpPr>
        <xdr:cNvPr id="532" name="テキスト ボックス 531"/>
        <xdr:cNvSpPr txBox="1"/>
      </xdr:nvSpPr>
      <xdr:spPr>
        <a:xfrm>
          <a:off x="13436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104360</xdr:rowOff>
    </xdr:from>
    <xdr:ext cx="534377" cy="259045"/>
    <xdr:sp macro="" textlink="">
      <xdr:nvSpPr>
        <xdr:cNvPr id="534" name="テキスト ボックス 533"/>
        <xdr:cNvSpPr txBox="1"/>
      </xdr:nvSpPr>
      <xdr:spPr>
        <a:xfrm>
          <a:off x="12547111" y="64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148989</xdr:rowOff>
    </xdr:from>
    <xdr:to>
      <xdr:col>23</xdr:col>
      <xdr:colOff>568325</xdr:colOff>
      <xdr:row>37</xdr:row>
      <xdr:rowOff>79139</xdr:rowOff>
    </xdr:to>
    <xdr:sp macro="" textlink="">
      <xdr:nvSpPr>
        <xdr:cNvPr id="540" name="円/楕円 539"/>
        <xdr:cNvSpPr/>
      </xdr:nvSpPr>
      <xdr:spPr>
        <a:xfrm>
          <a:off x="16268700" y="63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127416</xdr:rowOff>
    </xdr:from>
    <xdr:ext cx="534377" cy="259045"/>
    <xdr:sp macro="" textlink="">
      <xdr:nvSpPr>
        <xdr:cNvPr id="541" name="消防費該当値テキスト"/>
        <xdr:cNvSpPr txBox="1"/>
      </xdr:nvSpPr>
      <xdr:spPr>
        <a:xfrm>
          <a:off x="16370300" y="62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5771</xdr:rowOff>
    </xdr:from>
    <xdr:to>
      <xdr:col>22</xdr:col>
      <xdr:colOff>415925</xdr:colOff>
      <xdr:row>35</xdr:row>
      <xdr:rowOff>107371</xdr:rowOff>
    </xdr:to>
    <xdr:sp macro="" textlink="">
      <xdr:nvSpPr>
        <xdr:cNvPr id="542" name="円/楕円 541"/>
        <xdr:cNvSpPr/>
      </xdr:nvSpPr>
      <xdr:spPr>
        <a:xfrm>
          <a:off x="15430500" y="60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123898</xdr:rowOff>
    </xdr:from>
    <xdr:ext cx="534377" cy="259045"/>
    <xdr:sp macro="" textlink="">
      <xdr:nvSpPr>
        <xdr:cNvPr id="543" name="テキスト ボックス 542"/>
        <xdr:cNvSpPr txBox="1"/>
      </xdr:nvSpPr>
      <xdr:spPr>
        <a:xfrm>
          <a:off x="15214111" y="57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142327</xdr:rowOff>
    </xdr:from>
    <xdr:to>
      <xdr:col>21</xdr:col>
      <xdr:colOff>212725</xdr:colOff>
      <xdr:row>37</xdr:row>
      <xdr:rowOff>72477</xdr:rowOff>
    </xdr:to>
    <xdr:sp macro="" textlink="">
      <xdr:nvSpPr>
        <xdr:cNvPr id="544" name="円/楕円 543"/>
        <xdr:cNvSpPr/>
      </xdr:nvSpPr>
      <xdr:spPr>
        <a:xfrm>
          <a:off x="14541500" y="6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89004</xdr:rowOff>
    </xdr:from>
    <xdr:ext cx="534377" cy="259045"/>
    <xdr:sp macro="" textlink="">
      <xdr:nvSpPr>
        <xdr:cNvPr id="545" name="テキスト ボックス 544"/>
        <xdr:cNvSpPr txBox="1"/>
      </xdr:nvSpPr>
      <xdr:spPr>
        <a:xfrm>
          <a:off x="14325111" y="60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149936</xdr:rowOff>
    </xdr:from>
    <xdr:to>
      <xdr:col>20</xdr:col>
      <xdr:colOff>9525</xdr:colOff>
      <xdr:row>37</xdr:row>
      <xdr:rowOff>80086</xdr:rowOff>
    </xdr:to>
    <xdr:sp macro="" textlink="">
      <xdr:nvSpPr>
        <xdr:cNvPr id="546" name="円/楕円 545"/>
        <xdr:cNvSpPr/>
      </xdr:nvSpPr>
      <xdr:spPr>
        <a:xfrm>
          <a:off x="13652500" y="6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96613</xdr:rowOff>
    </xdr:from>
    <xdr:ext cx="534377" cy="259045"/>
    <xdr:sp macro="" textlink="">
      <xdr:nvSpPr>
        <xdr:cNvPr id="547" name="テキスト ボックス 546"/>
        <xdr:cNvSpPr txBox="1"/>
      </xdr:nvSpPr>
      <xdr:spPr>
        <a:xfrm>
          <a:off x="13436111" y="60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151945</xdr:rowOff>
    </xdr:from>
    <xdr:to>
      <xdr:col>18</xdr:col>
      <xdr:colOff>492125</xdr:colOff>
      <xdr:row>37</xdr:row>
      <xdr:rowOff>82095</xdr:rowOff>
    </xdr:to>
    <xdr:sp macro="" textlink="">
      <xdr:nvSpPr>
        <xdr:cNvPr id="548" name="円/楕円 547"/>
        <xdr:cNvSpPr/>
      </xdr:nvSpPr>
      <xdr:spPr>
        <a:xfrm>
          <a:off x="12763500" y="63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98622</xdr:rowOff>
    </xdr:from>
    <xdr:ext cx="534377" cy="259045"/>
    <xdr:sp macro="" textlink="">
      <xdr:nvSpPr>
        <xdr:cNvPr id="549" name="テキスト ボックス 548"/>
        <xdr:cNvSpPr txBox="1"/>
      </xdr:nvSpPr>
      <xdr:spPr>
        <a:xfrm>
          <a:off x="12547111" y="60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23695</xdr:rowOff>
    </xdr:from>
    <xdr:to>
      <xdr:col>23</xdr:col>
      <xdr:colOff>517525</xdr:colOff>
      <xdr:row>57</xdr:row>
      <xdr:rowOff>53943</xdr:rowOff>
    </xdr:to>
    <xdr:cxnSp macro="">
      <xdr:nvCxnSpPr>
        <xdr:cNvPr id="576" name="直線コネクタ 575"/>
        <xdr:cNvCxnSpPr/>
      </xdr:nvCxnSpPr>
      <xdr:spPr>
        <a:xfrm flipV="1">
          <a:off x="15481300" y="9796345"/>
          <a:ext cx="838200" cy="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53943</xdr:rowOff>
    </xdr:from>
    <xdr:to>
      <xdr:col>22</xdr:col>
      <xdr:colOff>365125</xdr:colOff>
      <xdr:row>57</xdr:row>
      <xdr:rowOff>103778</xdr:rowOff>
    </xdr:to>
    <xdr:cxnSp macro="">
      <xdr:nvCxnSpPr>
        <xdr:cNvPr id="579" name="直線コネクタ 578"/>
        <xdr:cNvCxnSpPr/>
      </xdr:nvCxnSpPr>
      <xdr:spPr>
        <a:xfrm flipV="1">
          <a:off x="14592300" y="9826593"/>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103778</xdr:rowOff>
    </xdr:from>
    <xdr:to>
      <xdr:col>21</xdr:col>
      <xdr:colOff>161925</xdr:colOff>
      <xdr:row>57</xdr:row>
      <xdr:rowOff>108021</xdr:rowOff>
    </xdr:to>
    <xdr:cxnSp macro="">
      <xdr:nvCxnSpPr>
        <xdr:cNvPr id="582" name="直線コネクタ 581"/>
        <xdr:cNvCxnSpPr/>
      </xdr:nvCxnSpPr>
      <xdr:spPr>
        <a:xfrm flipV="1">
          <a:off x="13703300" y="9876428"/>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18369</xdr:rowOff>
    </xdr:from>
    <xdr:to>
      <xdr:col>19</xdr:col>
      <xdr:colOff>644525</xdr:colOff>
      <xdr:row>57</xdr:row>
      <xdr:rowOff>108021</xdr:rowOff>
    </xdr:to>
    <xdr:cxnSp macro="">
      <xdr:nvCxnSpPr>
        <xdr:cNvPr id="585" name="直線コネクタ 584"/>
        <xdr:cNvCxnSpPr/>
      </xdr:nvCxnSpPr>
      <xdr:spPr>
        <a:xfrm>
          <a:off x="12814300" y="9791019"/>
          <a:ext cx="889000" cy="8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117087</xdr:rowOff>
    </xdr:from>
    <xdr:ext cx="534377" cy="259045"/>
    <xdr:sp macro="" textlink="">
      <xdr:nvSpPr>
        <xdr:cNvPr id="587" name="テキスト ボックス 586"/>
        <xdr:cNvSpPr txBox="1"/>
      </xdr:nvSpPr>
      <xdr:spPr>
        <a:xfrm>
          <a:off x="13436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114922</xdr:rowOff>
    </xdr:from>
    <xdr:ext cx="534377" cy="259045"/>
    <xdr:sp macro="" textlink="">
      <xdr:nvSpPr>
        <xdr:cNvPr id="589" name="テキスト ボックス 588"/>
        <xdr:cNvSpPr txBox="1"/>
      </xdr:nvSpPr>
      <xdr:spPr>
        <a:xfrm>
          <a:off x="12547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144345</xdr:rowOff>
    </xdr:from>
    <xdr:to>
      <xdr:col>23</xdr:col>
      <xdr:colOff>568325</xdr:colOff>
      <xdr:row>57</xdr:row>
      <xdr:rowOff>74495</xdr:rowOff>
    </xdr:to>
    <xdr:sp macro="" textlink="">
      <xdr:nvSpPr>
        <xdr:cNvPr id="595" name="円/楕円 594"/>
        <xdr:cNvSpPr/>
      </xdr:nvSpPr>
      <xdr:spPr>
        <a:xfrm>
          <a:off x="16268700" y="97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167222</xdr:rowOff>
    </xdr:from>
    <xdr:ext cx="534377" cy="259045"/>
    <xdr:sp macro="" textlink="">
      <xdr:nvSpPr>
        <xdr:cNvPr id="596" name="教育費該当値テキスト"/>
        <xdr:cNvSpPr txBox="1"/>
      </xdr:nvSpPr>
      <xdr:spPr>
        <a:xfrm>
          <a:off x="16370300" y="959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3143</xdr:rowOff>
    </xdr:from>
    <xdr:to>
      <xdr:col>22</xdr:col>
      <xdr:colOff>415925</xdr:colOff>
      <xdr:row>57</xdr:row>
      <xdr:rowOff>104743</xdr:rowOff>
    </xdr:to>
    <xdr:sp macro="" textlink="">
      <xdr:nvSpPr>
        <xdr:cNvPr id="597" name="円/楕円 596"/>
        <xdr:cNvSpPr/>
      </xdr:nvSpPr>
      <xdr:spPr>
        <a:xfrm>
          <a:off x="15430500" y="97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95870</xdr:rowOff>
    </xdr:from>
    <xdr:ext cx="534377" cy="259045"/>
    <xdr:sp macro="" textlink="">
      <xdr:nvSpPr>
        <xdr:cNvPr id="598" name="テキスト ボックス 597"/>
        <xdr:cNvSpPr txBox="1"/>
      </xdr:nvSpPr>
      <xdr:spPr>
        <a:xfrm>
          <a:off x="15214111" y="98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52978</xdr:rowOff>
    </xdr:from>
    <xdr:to>
      <xdr:col>21</xdr:col>
      <xdr:colOff>212725</xdr:colOff>
      <xdr:row>57</xdr:row>
      <xdr:rowOff>154578</xdr:rowOff>
    </xdr:to>
    <xdr:sp macro="" textlink="">
      <xdr:nvSpPr>
        <xdr:cNvPr id="599" name="円/楕円 598"/>
        <xdr:cNvSpPr/>
      </xdr:nvSpPr>
      <xdr:spPr>
        <a:xfrm>
          <a:off x="14541500" y="98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145705</xdr:rowOff>
    </xdr:from>
    <xdr:ext cx="534377" cy="259045"/>
    <xdr:sp macro="" textlink="">
      <xdr:nvSpPr>
        <xdr:cNvPr id="600" name="テキスト ボックス 599"/>
        <xdr:cNvSpPr txBox="1"/>
      </xdr:nvSpPr>
      <xdr:spPr>
        <a:xfrm>
          <a:off x="14325111" y="99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57221</xdr:rowOff>
    </xdr:from>
    <xdr:to>
      <xdr:col>20</xdr:col>
      <xdr:colOff>9525</xdr:colOff>
      <xdr:row>57</xdr:row>
      <xdr:rowOff>158821</xdr:rowOff>
    </xdr:to>
    <xdr:sp macro="" textlink="">
      <xdr:nvSpPr>
        <xdr:cNvPr id="601" name="円/楕円 600"/>
        <xdr:cNvSpPr/>
      </xdr:nvSpPr>
      <xdr:spPr>
        <a:xfrm>
          <a:off x="13652500" y="98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149948</xdr:rowOff>
    </xdr:from>
    <xdr:ext cx="534377" cy="259045"/>
    <xdr:sp macro="" textlink="">
      <xdr:nvSpPr>
        <xdr:cNvPr id="602" name="テキスト ボックス 601"/>
        <xdr:cNvSpPr txBox="1"/>
      </xdr:nvSpPr>
      <xdr:spPr>
        <a:xfrm>
          <a:off x="13436111" y="99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139019</xdr:rowOff>
    </xdr:from>
    <xdr:to>
      <xdr:col>18</xdr:col>
      <xdr:colOff>492125</xdr:colOff>
      <xdr:row>57</xdr:row>
      <xdr:rowOff>69169</xdr:rowOff>
    </xdr:to>
    <xdr:sp macro="" textlink="">
      <xdr:nvSpPr>
        <xdr:cNvPr id="603" name="円/楕円 602"/>
        <xdr:cNvSpPr/>
      </xdr:nvSpPr>
      <xdr:spPr>
        <a:xfrm>
          <a:off x="12763500" y="97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85696</xdr:rowOff>
    </xdr:from>
    <xdr:ext cx="534377" cy="259045"/>
    <xdr:sp macro="" textlink="">
      <xdr:nvSpPr>
        <xdr:cNvPr id="604" name="テキスト ボックス 603"/>
        <xdr:cNvSpPr txBox="1"/>
      </xdr:nvSpPr>
      <xdr:spPr>
        <a:xfrm>
          <a:off x="12547111" y="95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114221</xdr:rowOff>
    </xdr:from>
    <xdr:to>
      <xdr:col>23</xdr:col>
      <xdr:colOff>517525</xdr:colOff>
      <xdr:row>78</xdr:row>
      <xdr:rowOff>135325</xdr:rowOff>
    </xdr:to>
    <xdr:cxnSp macro="">
      <xdr:nvCxnSpPr>
        <xdr:cNvPr id="631" name="直線コネクタ 630"/>
        <xdr:cNvCxnSpPr/>
      </xdr:nvCxnSpPr>
      <xdr:spPr>
        <a:xfrm>
          <a:off x="15481300" y="13487321"/>
          <a:ext cx="8382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81717</xdr:rowOff>
    </xdr:from>
    <xdr:to>
      <xdr:col>22</xdr:col>
      <xdr:colOff>365125</xdr:colOff>
      <xdr:row>78</xdr:row>
      <xdr:rowOff>114221</xdr:rowOff>
    </xdr:to>
    <xdr:cxnSp macro="">
      <xdr:nvCxnSpPr>
        <xdr:cNvPr id="634" name="直線コネクタ 633"/>
        <xdr:cNvCxnSpPr/>
      </xdr:nvCxnSpPr>
      <xdr:spPr>
        <a:xfrm>
          <a:off x="14592300" y="13454817"/>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6" name="テキスト ボックス 635"/>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81717</xdr:rowOff>
    </xdr:from>
    <xdr:to>
      <xdr:col>21</xdr:col>
      <xdr:colOff>161925</xdr:colOff>
      <xdr:row>78</xdr:row>
      <xdr:rowOff>118013</xdr:rowOff>
    </xdr:to>
    <xdr:cxnSp macro="">
      <xdr:nvCxnSpPr>
        <xdr:cNvPr id="637" name="直線コネクタ 636"/>
        <xdr:cNvCxnSpPr/>
      </xdr:nvCxnSpPr>
      <xdr:spPr>
        <a:xfrm flipV="1">
          <a:off x="13703300" y="13454817"/>
          <a:ext cx="8890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166878</xdr:rowOff>
    </xdr:from>
    <xdr:ext cx="469744" cy="259045"/>
    <xdr:sp macro="" textlink="">
      <xdr:nvSpPr>
        <xdr:cNvPr id="639" name="テキスト ボックス 638"/>
        <xdr:cNvSpPr txBox="1"/>
      </xdr:nvSpPr>
      <xdr:spPr>
        <a:xfrm>
          <a:off x="14357427" y="1353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118013</xdr:rowOff>
    </xdr:from>
    <xdr:to>
      <xdr:col>19</xdr:col>
      <xdr:colOff>644525</xdr:colOff>
      <xdr:row>78</xdr:row>
      <xdr:rowOff>125620</xdr:rowOff>
    </xdr:to>
    <xdr:cxnSp macro="">
      <xdr:nvCxnSpPr>
        <xdr:cNvPr id="640" name="直線コネクタ 639"/>
        <xdr:cNvCxnSpPr/>
      </xdr:nvCxnSpPr>
      <xdr:spPr>
        <a:xfrm flipV="1">
          <a:off x="12814300" y="13491113"/>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166907</xdr:rowOff>
    </xdr:from>
    <xdr:ext cx="469744" cy="259045"/>
    <xdr:sp macro="" textlink="">
      <xdr:nvSpPr>
        <xdr:cNvPr id="642" name="テキスト ボックス 641"/>
        <xdr:cNvSpPr txBox="1"/>
      </xdr:nvSpPr>
      <xdr:spPr>
        <a:xfrm>
          <a:off x="13468427" y="1354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84525</xdr:rowOff>
    </xdr:from>
    <xdr:to>
      <xdr:col>23</xdr:col>
      <xdr:colOff>568325</xdr:colOff>
      <xdr:row>79</xdr:row>
      <xdr:rowOff>14675</xdr:rowOff>
    </xdr:to>
    <xdr:sp macro="" textlink="">
      <xdr:nvSpPr>
        <xdr:cNvPr id="650" name="円/楕円 649"/>
        <xdr:cNvSpPr/>
      </xdr:nvSpPr>
      <xdr:spPr>
        <a:xfrm>
          <a:off x="16268700" y="134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63421</xdr:rowOff>
    </xdr:from>
    <xdr:to>
      <xdr:col>22</xdr:col>
      <xdr:colOff>415925</xdr:colOff>
      <xdr:row>78</xdr:row>
      <xdr:rowOff>165021</xdr:rowOff>
    </xdr:to>
    <xdr:sp macro="" textlink="">
      <xdr:nvSpPr>
        <xdr:cNvPr id="652" name="円/楕円 651"/>
        <xdr:cNvSpPr/>
      </xdr:nvSpPr>
      <xdr:spPr>
        <a:xfrm>
          <a:off x="15430500" y="134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10098</xdr:rowOff>
    </xdr:from>
    <xdr:ext cx="534377" cy="259045"/>
    <xdr:sp macro="" textlink="">
      <xdr:nvSpPr>
        <xdr:cNvPr id="653" name="テキスト ボックス 652"/>
        <xdr:cNvSpPr txBox="1"/>
      </xdr:nvSpPr>
      <xdr:spPr>
        <a:xfrm>
          <a:off x="15214111" y="132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30917</xdr:rowOff>
    </xdr:from>
    <xdr:to>
      <xdr:col>21</xdr:col>
      <xdr:colOff>212725</xdr:colOff>
      <xdr:row>78</xdr:row>
      <xdr:rowOff>132517</xdr:rowOff>
    </xdr:to>
    <xdr:sp macro="" textlink="">
      <xdr:nvSpPr>
        <xdr:cNvPr id="654" name="円/楕円 653"/>
        <xdr:cNvSpPr/>
      </xdr:nvSpPr>
      <xdr:spPr>
        <a:xfrm>
          <a:off x="14541500" y="13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149044</xdr:rowOff>
    </xdr:from>
    <xdr:ext cx="534377" cy="259045"/>
    <xdr:sp macro="" textlink="">
      <xdr:nvSpPr>
        <xdr:cNvPr id="655" name="テキスト ボックス 654"/>
        <xdr:cNvSpPr txBox="1"/>
      </xdr:nvSpPr>
      <xdr:spPr>
        <a:xfrm>
          <a:off x="14325111" y="1317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67213</xdr:rowOff>
    </xdr:from>
    <xdr:to>
      <xdr:col>20</xdr:col>
      <xdr:colOff>9525</xdr:colOff>
      <xdr:row>78</xdr:row>
      <xdr:rowOff>168813</xdr:rowOff>
    </xdr:to>
    <xdr:sp macro="" textlink="">
      <xdr:nvSpPr>
        <xdr:cNvPr id="656" name="円/楕円 655"/>
        <xdr:cNvSpPr/>
      </xdr:nvSpPr>
      <xdr:spPr>
        <a:xfrm>
          <a:off x="13652500" y="1344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13890</xdr:rowOff>
    </xdr:from>
    <xdr:ext cx="469744" cy="259045"/>
    <xdr:sp macro="" textlink="">
      <xdr:nvSpPr>
        <xdr:cNvPr id="657" name="テキスト ボックス 656"/>
        <xdr:cNvSpPr txBox="1"/>
      </xdr:nvSpPr>
      <xdr:spPr>
        <a:xfrm>
          <a:off x="13468427" y="1321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74820</xdr:rowOff>
    </xdr:from>
    <xdr:to>
      <xdr:col>18</xdr:col>
      <xdr:colOff>492125</xdr:colOff>
      <xdr:row>79</xdr:row>
      <xdr:rowOff>4970</xdr:rowOff>
    </xdr:to>
    <xdr:sp macro="" textlink="">
      <xdr:nvSpPr>
        <xdr:cNvPr id="658" name="円/楕円 657"/>
        <xdr:cNvSpPr/>
      </xdr:nvSpPr>
      <xdr:spPr>
        <a:xfrm>
          <a:off x="12763500" y="134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167547</xdr:rowOff>
    </xdr:from>
    <xdr:ext cx="469744" cy="259045"/>
    <xdr:sp macro="" textlink="">
      <xdr:nvSpPr>
        <xdr:cNvPr id="659" name="テキスト ボックス 658"/>
        <xdr:cNvSpPr txBox="1"/>
      </xdr:nvSpPr>
      <xdr:spPr>
        <a:xfrm>
          <a:off x="12579427" y="135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15745</xdr:rowOff>
    </xdr:from>
    <xdr:to>
      <xdr:col>23</xdr:col>
      <xdr:colOff>517525</xdr:colOff>
      <xdr:row>95</xdr:row>
      <xdr:rowOff>41258</xdr:rowOff>
    </xdr:to>
    <xdr:cxnSp macro="">
      <xdr:nvCxnSpPr>
        <xdr:cNvPr id="688" name="直線コネクタ 687"/>
        <xdr:cNvCxnSpPr/>
      </xdr:nvCxnSpPr>
      <xdr:spPr>
        <a:xfrm>
          <a:off x="15481300" y="16303495"/>
          <a:ext cx="838200" cy="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141956</xdr:rowOff>
    </xdr:from>
    <xdr:to>
      <xdr:col>22</xdr:col>
      <xdr:colOff>365125</xdr:colOff>
      <xdr:row>95</xdr:row>
      <xdr:rowOff>15745</xdr:rowOff>
    </xdr:to>
    <xdr:cxnSp macro="">
      <xdr:nvCxnSpPr>
        <xdr:cNvPr id="691" name="直線コネクタ 690"/>
        <xdr:cNvCxnSpPr/>
      </xdr:nvCxnSpPr>
      <xdr:spPr>
        <a:xfrm>
          <a:off x="14592300" y="16258256"/>
          <a:ext cx="889000" cy="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141956</xdr:rowOff>
    </xdr:from>
    <xdr:to>
      <xdr:col>21</xdr:col>
      <xdr:colOff>161925</xdr:colOff>
      <xdr:row>94</xdr:row>
      <xdr:rowOff>158423</xdr:rowOff>
    </xdr:to>
    <xdr:cxnSp macro="">
      <xdr:nvCxnSpPr>
        <xdr:cNvPr id="694" name="直線コネクタ 693"/>
        <xdr:cNvCxnSpPr/>
      </xdr:nvCxnSpPr>
      <xdr:spPr>
        <a:xfrm flipV="1">
          <a:off x="13703300" y="16258256"/>
          <a:ext cx="889000" cy="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56545</xdr:rowOff>
    </xdr:from>
    <xdr:ext cx="534377" cy="259045"/>
    <xdr:sp macro="" textlink="">
      <xdr:nvSpPr>
        <xdr:cNvPr id="696" name="テキスト ボックス 695"/>
        <xdr:cNvSpPr txBox="1"/>
      </xdr:nvSpPr>
      <xdr:spPr>
        <a:xfrm>
          <a:off x="14325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100541</xdr:rowOff>
    </xdr:from>
    <xdr:to>
      <xdr:col>19</xdr:col>
      <xdr:colOff>644525</xdr:colOff>
      <xdr:row>94</xdr:row>
      <xdr:rowOff>158423</xdr:rowOff>
    </xdr:to>
    <xdr:cxnSp macro="">
      <xdr:nvCxnSpPr>
        <xdr:cNvPr id="697" name="直線コネクタ 696"/>
        <xdr:cNvCxnSpPr/>
      </xdr:nvCxnSpPr>
      <xdr:spPr>
        <a:xfrm>
          <a:off x="12814300" y="16216841"/>
          <a:ext cx="889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43431</xdr:rowOff>
    </xdr:from>
    <xdr:ext cx="534377" cy="259045"/>
    <xdr:sp macro="" textlink="">
      <xdr:nvSpPr>
        <xdr:cNvPr id="699" name="テキスト ボックス 698"/>
        <xdr:cNvSpPr txBox="1"/>
      </xdr:nvSpPr>
      <xdr:spPr>
        <a:xfrm>
          <a:off x="13436111" y="166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35482</xdr:rowOff>
    </xdr:from>
    <xdr:ext cx="534377" cy="259045"/>
    <xdr:sp macro="" textlink="">
      <xdr:nvSpPr>
        <xdr:cNvPr id="701" name="テキスト ボックス 700"/>
        <xdr:cNvSpPr txBox="1"/>
      </xdr:nvSpPr>
      <xdr:spPr>
        <a:xfrm>
          <a:off x="12547111" y="166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161908</xdr:rowOff>
    </xdr:from>
    <xdr:to>
      <xdr:col>23</xdr:col>
      <xdr:colOff>568325</xdr:colOff>
      <xdr:row>95</xdr:row>
      <xdr:rowOff>92058</xdr:rowOff>
    </xdr:to>
    <xdr:sp macro="" textlink="">
      <xdr:nvSpPr>
        <xdr:cNvPr id="707" name="円/楕円 706"/>
        <xdr:cNvSpPr/>
      </xdr:nvSpPr>
      <xdr:spPr>
        <a:xfrm>
          <a:off x="16268700" y="162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13335</xdr:rowOff>
    </xdr:from>
    <xdr:ext cx="534377" cy="259045"/>
    <xdr:sp macro="" textlink="">
      <xdr:nvSpPr>
        <xdr:cNvPr id="708" name="公債費該当値テキスト"/>
        <xdr:cNvSpPr txBox="1"/>
      </xdr:nvSpPr>
      <xdr:spPr>
        <a:xfrm>
          <a:off x="16370300" y="161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90,419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136395</xdr:rowOff>
    </xdr:from>
    <xdr:to>
      <xdr:col>22</xdr:col>
      <xdr:colOff>415925</xdr:colOff>
      <xdr:row>95</xdr:row>
      <xdr:rowOff>66545</xdr:rowOff>
    </xdr:to>
    <xdr:sp macro="" textlink="">
      <xdr:nvSpPr>
        <xdr:cNvPr id="709" name="円/楕円 708"/>
        <xdr:cNvSpPr/>
      </xdr:nvSpPr>
      <xdr:spPr>
        <a:xfrm>
          <a:off x="15430500" y="1625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83072</xdr:rowOff>
    </xdr:from>
    <xdr:ext cx="534377" cy="259045"/>
    <xdr:sp macro="" textlink="">
      <xdr:nvSpPr>
        <xdr:cNvPr id="710" name="テキスト ボックス 709"/>
        <xdr:cNvSpPr txBox="1"/>
      </xdr:nvSpPr>
      <xdr:spPr>
        <a:xfrm>
          <a:off x="15214111" y="1602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91156</xdr:rowOff>
    </xdr:from>
    <xdr:to>
      <xdr:col>21</xdr:col>
      <xdr:colOff>212725</xdr:colOff>
      <xdr:row>95</xdr:row>
      <xdr:rowOff>21306</xdr:rowOff>
    </xdr:to>
    <xdr:sp macro="" textlink="">
      <xdr:nvSpPr>
        <xdr:cNvPr id="711" name="円/楕円 710"/>
        <xdr:cNvSpPr/>
      </xdr:nvSpPr>
      <xdr:spPr>
        <a:xfrm>
          <a:off x="14541500" y="162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37833</xdr:rowOff>
    </xdr:from>
    <xdr:ext cx="534377" cy="259045"/>
    <xdr:sp macro="" textlink="">
      <xdr:nvSpPr>
        <xdr:cNvPr id="712" name="テキスト ボックス 711"/>
        <xdr:cNvSpPr txBox="1"/>
      </xdr:nvSpPr>
      <xdr:spPr>
        <a:xfrm>
          <a:off x="14325111" y="159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107623</xdr:rowOff>
    </xdr:from>
    <xdr:to>
      <xdr:col>20</xdr:col>
      <xdr:colOff>9525</xdr:colOff>
      <xdr:row>95</xdr:row>
      <xdr:rowOff>37773</xdr:rowOff>
    </xdr:to>
    <xdr:sp macro="" textlink="">
      <xdr:nvSpPr>
        <xdr:cNvPr id="713" name="円/楕円 712"/>
        <xdr:cNvSpPr/>
      </xdr:nvSpPr>
      <xdr:spPr>
        <a:xfrm>
          <a:off x="13652500" y="162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54300</xdr:rowOff>
    </xdr:from>
    <xdr:ext cx="534377" cy="259045"/>
    <xdr:sp macro="" textlink="">
      <xdr:nvSpPr>
        <xdr:cNvPr id="714" name="テキスト ボックス 713"/>
        <xdr:cNvSpPr txBox="1"/>
      </xdr:nvSpPr>
      <xdr:spPr>
        <a:xfrm>
          <a:off x="13436111" y="1599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49741</xdr:rowOff>
    </xdr:from>
    <xdr:to>
      <xdr:col>18</xdr:col>
      <xdr:colOff>492125</xdr:colOff>
      <xdr:row>94</xdr:row>
      <xdr:rowOff>151341</xdr:rowOff>
    </xdr:to>
    <xdr:sp macro="" textlink="">
      <xdr:nvSpPr>
        <xdr:cNvPr id="715" name="円/楕円 714"/>
        <xdr:cNvSpPr/>
      </xdr:nvSpPr>
      <xdr:spPr>
        <a:xfrm>
          <a:off x="12763500" y="161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167868</xdr:rowOff>
    </xdr:from>
    <xdr:ext cx="599010" cy="259045"/>
    <xdr:sp macro="" textlink="">
      <xdr:nvSpPr>
        <xdr:cNvPr id="716" name="テキスト ボックス 715"/>
        <xdr:cNvSpPr txBox="1"/>
      </xdr:nvSpPr>
      <xdr:spPr>
        <a:xfrm>
          <a:off x="12514794" y="1594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本町における目的別の住民一人あたりのコストは、</a:t>
          </a:r>
          <a:r>
            <a:rPr kumimoji="1" lang="ja-JP" altLang="ja-JP" sz="1100" b="0" i="0" baseline="0">
              <a:solidFill>
                <a:schemeClr val="dk1"/>
              </a:solidFill>
              <a:effectLst/>
              <a:latin typeface="+mn-lt"/>
              <a:ea typeface="+mn-ea"/>
              <a:cs typeface="+mn-cs"/>
            </a:rPr>
            <a:t>地理的条件（面積が広大かつ過疎地域）が起因となり、</a:t>
          </a:r>
          <a:r>
            <a:rPr kumimoji="1" lang="ja-JP" altLang="ja-JP" sz="1100">
              <a:solidFill>
                <a:schemeClr val="dk1"/>
              </a:solidFill>
              <a:effectLst/>
              <a:latin typeface="+mn-lt"/>
              <a:ea typeface="+mn-ea"/>
              <a:cs typeface="+mn-cs"/>
            </a:rPr>
            <a:t>衛生費、公債費が類似団体平均と比較して大きくなっている。</a:t>
          </a:r>
          <a:endParaRPr lang="ja-JP" altLang="ja-JP" sz="1400">
            <a:effectLst/>
          </a:endParaRPr>
        </a:p>
        <a:p>
          <a:r>
            <a:rPr kumimoji="1" lang="ja-JP" altLang="ja-JP" sz="1100">
              <a:solidFill>
                <a:schemeClr val="dk1"/>
              </a:solidFill>
              <a:effectLst/>
              <a:latin typeface="+mn-lt"/>
              <a:ea typeface="+mn-ea"/>
              <a:cs typeface="+mn-cs"/>
            </a:rPr>
            <a:t>衛生費については、水道や病院において、過疎地域であることから十分な料金収入が見込めず、</a:t>
          </a:r>
          <a:r>
            <a:rPr lang="ja-JP" altLang="ja-JP" sz="1100" b="0" i="0" baseline="0">
              <a:solidFill>
                <a:schemeClr val="dk1"/>
              </a:solidFill>
              <a:effectLst/>
              <a:latin typeface="+mn-lt"/>
              <a:ea typeface="+mn-ea"/>
              <a:cs typeface="+mn-cs"/>
            </a:rPr>
            <a:t>財源を公営企業債に依存せざるを得ない状況にあるため、それらに充当する繰出金の増加によるものである。</a:t>
          </a:r>
          <a:endParaRPr lang="en-US" altLang="ja-JP" sz="1100" b="0" i="0" baseline="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b="0" i="0" baseline="0">
              <a:solidFill>
                <a:schemeClr val="dk1"/>
              </a:solidFill>
              <a:effectLst/>
              <a:latin typeface="+mn-lt"/>
              <a:ea typeface="+mn-ea"/>
              <a:cs typeface="+mn-cs"/>
            </a:rPr>
            <a:t>今後については、積極的な企業誘致や定住促進により担税力を確保し、業務の見直し、公共施設等の再編や事業の選択により、コストの削減を図っていく。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なお、</a:t>
          </a:r>
          <a:r>
            <a:rPr kumimoji="1" lang="ja-JP" altLang="en-US" sz="1100" b="0" i="0" baseline="0">
              <a:solidFill>
                <a:schemeClr val="dk1"/>
              </a:solidFill>
              <a:effectLst/>
              <a:latin typeface="+mn-lt"/>
              <a:ea typeface="+mn-ea"/>
              <a:cs typeface="+mn-cs"/>
            </a:rPr>
            <a:t>農林水産業費</a:t>
          </a:r>
          <a:r>
            <a:rPr kumimoji="1" lang="ja-JP" altLang="ja-JP" sz="1100" b="0" i="0" baseline="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類似団体平均と比較して大きくなっているが、</a:t>
          </a:r>
          <a:r>
            <a:rPr kumimoji="1" lang="ja-JP" altLang="en-US" sz="1100">
              <a:solidFill>
                <a:schemeClr val="dk1"/>
              </a:solidFill>
              <a:effectLst/>
              <a:latin typeface="+mn-lt"/>
              <a:ea typeface="+mn-ea"/>
              <a:cs typeface="+mn-cs"/>
            </a:rPr>
            <a:t>施設の新規</a:t>
          </a:r>
          <a:r>
            <a:rPr kumimoji="1" lang="ja-JP" altLang="ja-JP" sz="1100" b="0" i="0" baseline="0">
              <a:solidFill>
                <a:schemeClr val="dk1"/>
              </a:solidFill>
              <a:effectLst/>
              <a:latin typeface="+mn-lt"/>
              <a:ea typeface="+mn-ea"/>
              <a:cs typeface="+mn-cs"/>
            </a:rPr>
            <a:t>整備</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、一時的に増加しているものである。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本町は、歳入に占める地方交付税及びその振替措置である臨時財政対策債の構成比が極めて高く、財政状況は地方交付税等の増減が如実に反映される状況である。</a:t>
          </a:r>
          <a:endParaRPr lang="ja-JP" altLang="ja-JP" sz="1000">
            <a:effectLst/>
          </a:endParaRPr>
        </a:p>
        <a:p>
          <a:pPr rtl="0"/>
          <a:r>
            <a:rPr lang="ja-JP" altLang="ja-JP" sz="1000" b="0" i="0" baseline="0">
              <a:solidFill>
                <a:schemeClr val="dk1"/>
              </a:solidFill>
              <a:effectLst/>
              <a:latin typeface="+mn-lt"/>
              <a:ea typeface="+mn-ea"/>
              <a:cs typeface="+mn-cs"/>
            </a:rPr>
            <a:t>　そのため、普通交付税等が一貫して前年度比増となった平成22年度までは、指標についても一貫して向上してきたものの、交付税等が前年度比減となった平成23年度以後においては、本指標は大きく悪化することとなった。</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en-US" sz="1000" b="0" i="0" baseline="0">
              <a:solidFill>
                <a:schemeClr val="dk1"/>
              </a:solidFill>
              <a:effectLst/>
              <a:latin typeface="+mn-lt"/>
              <a:ea typeface="+mn-ea"/>
              <a:cs typeface="+mn-cs"/>
            </a:rPr>
            <a:t>年度より普通交付税の段階的縮減が開始され、</a:t>
          </a:r>
          <a:r>
            <a:rPr lang="ja-JP" altLang="ja-JP" sz="1000" b="0" i="0" baseline="0">
              <a:solidFill>
                <a:schemeClr val="dk1"/>
              </a:solidFill>
              <a:effectLst/>
              <a:latin typeface="+mn-lt"/>
              <a:ea typeface="+mn-ea"/>
              <a:cs typeface="+mn-cs"/>
            </a:rPr>
            <a:t>交付額が減少することから、今後の財源確保について危惧されるところである。</a:t>
          </a:r>
          <a:endParaRPr lang="ja-JP" altLang="ja-JP" sz="1000">
            <a:effectLst/>
          </a:endParaRPr>
        </a:p>
        <a:p>
          <a:pPr rtl="0"/>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また、</a:t>
          </a:r>
          <a:r>
            <a:rPr lang="ja-JP" altLang="ja-JP" sz="1000" b="0" i="0" baseline="0">
              <a:solidFill>
                <a:schemeClr val="dk1"/>
              </a:solidFill>
              <a:effectLst/>
              <a:latin typeface="+mn-lt"/>
              <a:ea typeface="+mn-ea"/>
              <a:cs typeface="+mn-cs"/>
            </a:rPr>
            <a:t>標準財政規模比で</a:t>
          </a:r>
          <a:r>
            <a:rPr lang="en-US" altLang="ja-JP" sz="1000" b="0" i="0" baseline="0">
              <a:solidFill>
                <a:schemeClr val="dk1"/>
              </a:solidFill>
              <a:effectLst/>
              <a:latin typeface="+mn-lt"/>
              <a:ea typeface="+mn-ea"/>
              <a:cs typeface="+mn-cs"/>
            </a:rPr>
            <a:t>20</a:t>
          </a:r>
          <a:r>
            <a:rPr lang="ja-JP" altLang="ja-JP" sz="1000" b="0" i="0" baseline="0">
              <a:solidFill>
                <a:schemeClr val="dk1"/>
              </a:solidFill>
              <a:effectLst/>
              <a:latin typeface="+mn-lt"/>
              <a:ea typeface="+mn-ea"/>
              <a:cs typeface="+mn-cs"/>
            </a:rPr>
            <a:t>％を超える基金残高を確保しているが、今後においては、扶助費や公営企業会計への繰出金の増加が見込まれることから、引き続き堅実に基金積立を実施し、また併せて、行財政改革や公債費の縮減対策、将来の財政健全化を見据えた施策に積極的に取り組むこととす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実質収支については、地方交付税等の動向に大きく左右されるところであり、普通交付税等が前年度比減となった平成23年度以後においては大きく減少することとなり、標準財政規模との比率でも減少</a:t>
          </a:r>
          <a:r>
            <a:rPr lang="ja-JP" altLang="en-US" sz="1100" b="0" i="0" baseline="0">
              <a:solidFill>
                <a:schemeClr val="dk1"/>
              </a:solidFill>
              <a:effectLst/>
              <a:latin typeface="+mn-lt"/>
              <a:ea typeface="+mn-ea"/>
              <a:cs typeface="+mn-cs"/>
            </a:rPr>
            <a:t>傾向となっている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年度以後においても、</a:t>
          </a:r>
          <a:r>
            <a:rPr lang="ja-JP" altLang="ja-JP" sz="1100" b="0" i="0" baseline="0">
              <a:solidFill>
                <a:schemeClr val="dk1"/>
              </a:solidFill>
              <a:effectLst/>
              <a:latin typeface="+mn-lt"/>
              <a:ea typeface="+mn-ea"/>
              <a:cs typeface="+mn-cs"/>
            </a:rPr>
            <a:t>地方交付税の</a:t>
          </a:r>
          <a:r>
            <a:rPr lang="ja-JP" altLang="en-US" sz="1100" b="0" i="0" baseline="0">
              <a:solidFill>
                <a:schemeClr val="dk1"/>
              </a:solidFill>
              <a:effectLst/>
              <a:latin typeface="+mn-lt"/>
              <a:ea typeface="+mn-ea"/>
              <a:cs typeface="+mn-cs"/>
            </a:rPr>
            <a:t>段階的縮減により</a:t>
          </a:r>
          <a:r>
            <a:rPr lang="ja-JP" altLang="ja-JP" sz="1100" b="0" i="0" baseline="0">
              <a:solidFill>
                <a:schemeClr val="dk1"/>
              </a:solidFill>
              <a:effectLst/>
              <a:latin typeface="+mn-lt"/>
              <a:ea typeface="+mn-ea"/>
              <a:cs typeface="+mn-cs"/>
            </a:rPr>
            <a:t>交付額が減少することから、財源確保が危惧されるところである。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病院事業特別会計については、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年度は減少に転じたものの、依然として</a:t>
          </a:r>
          <a:r>
            <a:rPr lang="ja-JP" altLang="ja-JP" sz="1100" b="0" i="0" baseline="0">
              <a:solidFill>
                <a:schemeClr val="dk1"/>
              </a:solidFill>
              <a:effectLst/>
              <a:latin typeface="+mn-lt"/>
              <a:ea typeface="+mn-ea"/>
              <a:cs typeface="+mn-cs"/>
            </a:rPr>
            <a:t>一般会計よりも大きな黒字額を計上することとな</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、全会計で赤字額を計上することは無い状況が続いている</a:t>
          </a:r>
          <a:r>
            <a:rPr lang="ja-JP" altLang="en-US" sz="1100" b="0" i="0" baseline="0">
              <a:solidFill>
                <a:schemeClr val="dk1"/>
              </a:solidFill>
              <a:effectLst/>
              <a:latin typeface="+mn-lt"/>
              <a:ea typeface="+mn-ea"/>
              <a:cs typeface="+mn-cs"/>
            </a:rPr>
            <a:t>が、今後は、</a:t>
          </a:r>
          <a:r>
            <a:rPr lang="ja-JP" altLang="ja-JP" sz="1100" b="0" i="0" baseline="0">
              <a:solidFill>
                <a:schemeClr val="dk1"/>
              </a:solidFill>
              <a:effectLst/>
              <a:latin typeface="+mn-lt"/>
              <a:ea typeface="+mn-ea"/>
              <a:cs typeface="+mn-cs"/>
            </a:rPr>
            <a:t>扶助費や公営企業における施設改修等の支出の増加が見込まれることから、収支の悪化が懸念されるところであり、行財政改革や公債費の縮減対策等、将来的な財政健全化に向けた施策に積極的に取り組む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11501075</v>
      </c>
      <c r="BO4" s="411"/>
      <c r="BP4" s="411"/>
      <c r="BQ4" s="411"/>
      <c r="BR4" s="411"/>
      <c r="BS4" s="411"/>
      <c r="BT4" s="411"/>
      <c r="BU4" s="412"/>
      <c r="BV4" s="410">
        <v>11974501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3.5</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11006174</v>
      </c>
      <c r="BO5" s="416"/>
      <c r="BP5" s="416"/>
      <c r="BQ5" s="416"/>
      <c r="BR5" s="416"/>
      <c r="BS5" s="416"/>
      <c r="BT5" s="416"/>
      <c r="BU5" s="417"/>
      <c r="BV5" s="415">
        <v>11461740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86.4</v>
      </c>
      <c r="CU5" s="386"/>
      <c r="CV5" s="386"/>
      <c r="CW5" s="386"/>
      <c r="CX5" s="386"/>
      <c r="CY5" s="386"/>
      <c r="CZ5" s="386"/>
      <c r="DA5" s="387"/>
      <c r="DB5" s="385">
        <v>83.9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494901</v>
      </c>
      <c r="BO6" s="416"/>
      <c r="BP6" s="416"/>
      <c r="BQ6" s="416"/>
      <c r="BR6" s="416"/>
      <c r="BS6" s="416"/>
      <c r="BT6" s="416"/>
      <c r="BU6" s="417"/>
      <c r="BV6" s="415">
        <v>512761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90.2</v>
      </c>
      <c r="CU6" s="562"/>
      <c r="CV6" s="562"/>
      <c r="CW6" s="562"/>
      <c r="CX6" s="562"/>
      <c r="CY6" s="562"/>
      <c r="CZ6" s="562"/>
      <c r="DA6" s="563"/>
      <c r="DB6" s="561">
        <v>88.4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251701</v>
      </c>
      <c r="BO7" s="416"/>
      <c r="BP7" s="416"/>
      <c r="BQ7" s="416"/>
      <c r="BR7" s="416"/>
      <c r="BS7" s="416"/>
      <c r="BT7" s="416"/>
      <c r="BU7" s="417"/>
      <c r="BV7" s="415">
        <v>200134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7010091</v>
      </c>
      <c r="CU7" s="416"/>
      <c r="CV7" s="416"/>
      <c r="CW7" s="416"/>
      <c r="CX7" s="416"/>
      <c r="CY7" s="416"/>
      <c r="CZ7" s="416"/>
      <c r="DA7" s="417"/>
      <c r="DB7" s="415">
        <v>7336268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243200</v>
      </c>
      <c r="BO8" s="416"/>
      <c r="BP8" s="416"/>
      <c r="BQ8" s="416"/>
      <c r="BR8" s="416"/>
      <c r="BS8" s="416"/>
      <c r="BT8" s="416"/>
      <c r="BU8" s="417"/>
      <c r="BV8" s="415">
        <v>312627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14453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-69427</v>
      </c>
      <c r="BO9" s="416"/>
      <c r="BP9" s="416"/>
      <c r="BQ9" s="416"/>
      <c r="BR9" s="416"/>
      <c r="BS9" s="416"/>
      <c r="BT9" s="416"/>
      <c r="BU9" s="417"/>
      <c r="BV9" s="415">
        <v>252158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15.7</v>
      </c>
      <c r="CU9" s="386"/>
      <c r="CV9" s="386"/>
      <c r="CW9" s="386"/>
      <c r="CX9" s="386"/>
      <c r="CY9" s="386"/>
      <c r="CZ9" s="386"/>
      <c r="DA9" s="387"/>
      <c r="DB9" s="385">
        <v>16.5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15732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162261</v>
      </c>
      <c r="BO10" s="416"/>
      <c r="BP10" s="416"/>
      <c r="BQ10" s="416"/>
      <c r="BR10" s="416"/>
      <c r="BS10" s="416"/>
      <c r="BT10" s="416"/>
      <c r="BU10" s="417"/>
      <c r="BV10" s="415">
        <v>43369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14903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14750</v>
      </c>
      <c r="S13" s="517"/>
      <c r="T13" s="517"/>
      <c r="U13" s="517"/>
      <c r="V13" s="518"/>
      <c r="W13" s="504" t="s">
        <v>124</v>
      </c>
      <c r="X13" s="428"/>
      <c r="Y13" s="428"/>
      <c r="Z13" s="428"/>
      <c r="AA13" s="428"/>
      <c r="AB13" s="429"/>
      <c r="AC13" s="391">
        <v>1079</v>
      </c>
      <c r="AD13" s="392"/>
      <c r="AE13" s="392"/>
      <c r="AF13" s="392"/>
      <c r="AG13" s="393"/>
      <c r="AH13" s="391">
        <v>1174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92834</v>
      </c>
      <c r="BO13" s="416"/>
      <c r="BP13" s="416"/>
      <c r="BQ13" s="416"/>
      <c r="BR13" s="416"/>
      <c r="BS13" s="416"/>
      <c r="BT13" s="416"/>
      <c r="BU13" s="417"/>
      <c r="BV13" s="415">
        <v>295527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14.2</v>
      </c>
      <c r="CU13" s="386"/>
      <c r="CV13" s="386"/>
      <c r="CW13" s="386"/>
      <c r="CX13" s="386"/>
      <c r="CY13" s="386"/>
      <c r="CZ13" s="386"/>
      <c r="DA13" s="387"/>
      <c r="DB13" s="385">
        <v>14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15245</v>
      </c>
      <c r="S14" s="517"/>
      <c r="T14" s="517"/>
      <c r="U14" s="517"/>
      <c r="V14" s="518"/>
      <c r="W14" s="519"/>
      <c r="X14" s="431"/>
      <c r="Y14" s="431"/>
      <c r="Z14" s="431"/>
      <c r="AA14" s="431"/>
      <c r="AB14" s="432"/>
      <c r="AC14" s="509">
        <v>15.6</v>
      </c>
      <c r="AD14" s="510"/>
      <c r="AE14" s="510"/>
      <c r="AF14" s="510"/>
      <c r="AG14" s="511"/>
      <c r="AH14" s="509">
        <v>15.8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121</v>
      </c>
      <c r="CU14" s="488"/>
      <c r="CV14" s="488"/>
      <c r="CW14" s="488"/>
      <c r="CX14" s="488"/>
      <c r="CY14" s="488"/>
      <c r="CZ14" s="488"/>
      <c r="DA14" s="489"/>
      <c r="DB14" s="520">
        <v>119.6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15095</v>
      </c>
      <c r="S15" s="517"/>
      <c r="T15" s="517"/>
      <c r="U15" s="517"/>
      <c r="V15" s="518"/>
      <c r="W15" s="504" t="s">
        <v>131</v>
      </c>
      <c r="X15" s="428"/>
      <c r="Y15" s="428"/>
      <c r="Z15" s="428"/>
      <c r="AA15" s="428"/>
      <c r="AB15" s="429"/>
      <c r="AC15" s="391">
        <v>1896</v>
      </c>
      <c r="AD15" s="392"/>
      <c r="AE15" s="392"/>
      <c r="AF15" s="392"/>
      <c r="AG15" s="393"/>
      <c r="AH15" s="391">
        <v>2115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1631641</v>
      </c>
      <c r="BO15" s="411"/>
      <c r="BP15" s="411"/>
      <c r="BQ15" s="411"/>
      <c r="BR15" s="411"/>
      <c r="BS15" s="411"/>
      <c r="BT15" s="411"/>
      <c r="BU15" s="412"/>
      <c r="BV15" s="410">
        <v>1767181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27.5</v>
      </c>
      <c r="AD16" s="510"/>
      <c r="AE16" s="510"/>
      <c r="AF16" s="510"/>
      <c r="AG16" s="511"/>
      <c r="AH16" s="509">
        <v>28.4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5709476</v>
      </c>
      <c r="BO16" s="416"/>
      <c r="BP16" s="416"/>
      <c r="BQ16" s="416"/>
      <c r="BR16" s="416"/>
      <c r="BS16" s="416"/>
      <c r="BT16" s="416"/>
      <c r="BU16" s="417"/>
      <c r="BV16" s="415">
        <v>5648003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3922</v>
      </c>
      <c r="AD17" s="392"/>
      <c r="AE17" s="392"/>
      <c r="AF17" s="392"/>
      <c r="AG17" s="393"/>
      <c r="AH17" s="391">
        <v>4148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2060426</v>
      </c>
      <c r="BO17" s="416"/>
      <c r="BP17" s="416"/>
      <c r="BQ17" s="416"/>
      <c r="BR17" s="416"/>
      <c r="BS17" s="416"/>
      <c r="BT17" s="416"/>
      <c r="BU17" s="417"/>
      <c r="BV17" s="415">
        <v>2235809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303.08999999999997</v>
      </c>
      <c r="M18" s="480"/>
      <c r="N18" s="480"/>
      <c r="O18" s="480"/>
      <c r="P18" s="480"/>
      <c r="Q18" s="480"/>
      <c r="R18" s="481"/>
      <c r="S18" s="481"/>
      <c r="T18" s="481"/>
      <c r="U18" s="481"/>
      <c r="V18" s="482"/>
      <c r="W18" s="496"/>
      <c r="X18" s="497"/>
      <c r="Y18" s="497"/>
      <c r="Z18" s="497"/>
      <c r="AA18" s="497"/>
      <c r="AB18" s="505"/>
      <c r="AC18" s="379">
        <v>56.9</v>
      </c>
      <c r="AD18" s="380"/>
      <c r="AE18" s="380"/>
      <c r="AF18" s="380"/>
      <c r="AG18" s="483"/>
      <c r="AH18" s="379">
        <v>55.8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6136584</v>
      </c>
      <c r="BO18" s="416"/>
      <c r="BP18" s="416"/>
      <c r="BQ18" s="416"/>
      <c r="BR18" s="416"/>
      <c r="BS18" s="416"/>
      <c r="BT18" s="416"/>
      <c r="BU18" s="417"/>
      <c r="BV18" s="415">
        <v>6253884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8359454</v>
      </c>
      <c r="BO19" s="416"/>
      <c r="BP19" s="416"/>
      <c r="BQ19" s="416"/>
      <c r="BR19" s="416"/>
      <c r="BS19" s="416"/>
      <c r="BT19" s="416"/>
      <c r="BU19" s="417"/>
      <c r="BV19" s="415">
        <v>8436184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5448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14748006</v>
      </c>
      <c r="BO23" s="416"/>
      <c r="BP23" s="416"/>
      <c r="BQ23" s="416"/>
      <c r="BR23" s="416"/>
      <c r="BS23" s="416"/>
      <c r="BT23" s="416"/>
      <c r="BU23" s="417"/>
      <c r="BV23" s="415">
        <v>14783809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6750</v>
      </c>
      <c r="R24" s="392"/>
      <c r="S24" s="392"/>
      <c r="T24" s="392"/>
      <c r="U24" s="392"/>
      <c r="V24" s="393"/>
      <c r="W24" s="457"/>
      <c r="X24" s="448"/>
      <c r="Y24" s="449"/>
      <c r="Z24" s="388" t="s">
        <v>155</v>
      </c>
      <c r="AA24" s="389"/>
      <c r="AB24" s="389"/>
      <c r="AC24" s="389"/>
      <c r="AD24" s="389"/>
      <c r="AE24" s="389"/>
      <c r="AF24" s="389"/>
      <c r="AG24" s="390"/>
      <c r="AH24" s="391">
        <v>192</v>
      </c>
      <c r="AI24" s="392"/>
      <c r="AJ24" s="392"/>
      <c r="AK24" s="392"/>
      <c r="AL24" s="393"/>
      <c r="AM24" s="391">
        <v>569472</v>
      </c>
      <c r="AN24" s="392"/>
      <c r="AO24" s="392"/>
      <c r="AP24" s="392"/>
      <c r="AQ24" s="392"/>
      <c r="AR24" s="393"/>
      <c r="AS24" s="391">
        <v>2966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10643965</v>
      </c>
      <c r="BO24" s="416"/>
      <c r="BP24" s="416"/>
      <c r="BQ24" s="416"/>
      <c r="BR24" s="416"/>
      <c r="BS24" s="416"/>
      <c r="BT24" s="416"/>
      <c r="BU24" s="417"/>
      <c r="BV24" s="415">
        <v>10768753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5580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104971</v>
      </c>
      <c r="BO25" s="411"/>
      <c r="BP25" s="411"/>
      <c r="BQ25" s="411"/>
      <c r="BR25" s="411"/>
      <c r="BS25" s="411"/>
      <c r="BT25" s="411"/>
      <c r="BU25" s="412"/>
      <c r="BV25" s="410">
        <v>164181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5040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3000</v>
      </c>
      <c r="R27" s="392"/>
      <c r="S27" s="392"/>
      <c r="T27" s="392"/>
      <c r="U27" s="392"/>
      <c r="V27" s="393"/>
      <c r="W27" s="457"/>
      <c r="X27" s="448"/>
      <c r="Y27" s="449"/>
      <c r="Z27" s="388" t="s">
        <v>165</v>
      </c>
      <c r="AA27" s="389"/>
      <c r="AB27" s="389"/>
      <c r="AC27" s="389"/>
      <c r="AD27" s="389"/>
      <c r="AE27" s="389"/>
      <c r="AF27" s="389"/>
      <c r="AG27" s="390"/>
      <c r="AH27" s="391">
        <v>5</v>
      </c>
      <c r="AI27" s="392"/>
      <c r="AJ27" s="392"/>
      <c r="AK27" s="392"/>
      <c r="AL27" s="393"/>
      <c r="AM27" s="391">
        <v>14325</v>
      </c>
      <c r="AN27" s="392"/>
      <c r="AO27" s="392"/>
      <c r="AP27" s="392"/>
      <c r="AQ27" s="392"/>
      <c r="AR27" s="393"/>
      <c r="AS27" s="391">
        <v>2865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387932</v>
      </c>
      <c r="BO27" s="419"/>
      <c r="BP27" s="419"/>
      <c r="BQ27" s="419"/>
      <c r="BR27" s="419"/>
      <c r="BS27" s="419"/>
      <c r="BT27" s="419"/>
      <c r="BU27" s="420"/>
      <c r="BV27" s="418">
        <v>387764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2300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2053614</v>
      </c>
      <c r="BO28" s="411"/>
      <c r="BP28" s="411"/>
      <c r="BQ28" s="411"/>
      <c r="BR28" s="411"/>
      <c r="BS28" s="411"/>
      <c r="BT28" s="411"/>
      <c r="BU28" s="412"/>
      <c r="BV28" s="410">
        <v>1891353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14</v>
      </c>
      <c r="M29" s="392"/>
      <c r="N29" s="392"/>
      <c r="O29" s="392"/>
      <c r="P29" s="393"/>
      <c r="Q29" s="391">
        <v>2100</v>
      </c>
      <c r="R29" s="392"/>
      <c r="S29" s="392"/>
      <c r="T29" s="392"/>
      <c r="U29" s="392"/>
      <c r="V29" s="393"/>
      <c r="W29" s="458"/>
      <c r="X29" s="459"/>
      <c r="Y29" s="460"/>
      <c r="Z29" s="388" t="s">
        <v>172</v>
      </c>
      <c r="AA29" s="389"/>
      <c r="AB29" s="389"/>
      <c r="AC29" s="389"/>
      <c r="AD29" s="389"/>
      <c r="AE29" s="389"/>
      <c r="AF29" s="389"/>
      <c r="AG29" s="390"/>
      <c r="AH29" s="391">
        <v>197</v>
      </c>
      <c r="AI29" s="392"/>
      <c r="AJ29" s="392"/>
      <c r="AK29" s="392"/>
      <c r="AL29" s="393"/>
      <c r="AM29" s="391">
        <v>583797</v>
      </c>
      <c r="AN29" s="392"/>
      <c r="AO29" s="392"/>
      <c r="AP29" s="392"/>
      <c r="AQ29" s="392"/>
      <c r="AR29" s="393"/>
      <c r="AS29" s="391">
        <v>2963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416413</v>
      </c>
      <c r="BO29" s="416"/>
      <c r="BP29" s="416"/>
      <c r="BQ29" s="416"/>
      <c r="BR29" s="416"/>
      <c r="BS29" s="416"/>
      <c r="BT29" s="416"/>
      <c r="BU29" s="417"/>
      <c r="BV29" s="415">
        <v>415650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93.1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2086414</v>
      </c>
      <c r="BO30" s="419"/>
      <c r="BP30" s="419"/>
      <c r="BQ30" s="419"/>
      <c r="BR30" s="419"/>
      <c r="BS30" s="419"/>
      <c r="BT30" s="419"/>
      <c r="BU30" s="420"/>
      <c r="BV30" s="418">
        <v>2152780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国民健康保険事業特別会計（事業勘定）</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国保京丹波町病院事業会計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国民健康保険南丹病院組合(病院事業会計)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丹波情報センター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船井郡衛生管理組合(一般会計)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丹波地域開発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育英資金給付事業特別会計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介護保険事業特別会計（事業勘定）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京都府市町村職員退職手当組合（一般会計）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丹波ふるさと振興公社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町営バス運行事業特別会計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介護保険事業特別会計（サービス勘定）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京都府市町村議会議員公務災害補償等組合(一般会計)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グランベール京都ゴルフ倶楽部</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介護保険事業特別会計（老人保健施設サービス勘定）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京都中部広域消防組合(一般会計)</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瑞穂農業公社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京都府自治会館管理組合(一般会計)</v>
      </c>
      <c r="BZ39" s="374"/>
      <c r="CA39" s="374"/>
      <c r="CB39" s="374"/>
      <c r="CC39" s="374"/>
      <c r="CD39" s="374"/>
      <c r="CE39" s="374"/>
      <c r="CF39" s="374"/>
      <c r="CG39" s="374"/>
      <c r="CH39" s="374"/>
      <c r="CI39" s="374"/>
      <c r="CJ39" s="374"/>
      <c r="CK39" s="374"/>
      <c r="CL39" s="374"/>
      <c r="CM39" s="374"/>
      <c r="CN39" s="167"/>
      <c r="CO39" s="375">
        <f t="shared" si="3"/>
        <v>28</v>
      </c>
      <c r="CP39" s="375"/>
      <c r="CQ39" s="374" t="str">
        <f>IF('各会計、関係団体の財政状況及び健全化判断比率'!BS12="","",'各会計、関係団体の財政状況及び健全化判断比率'!BS12)</f>
        <v>グリーンランドみずほ</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京都府住宅新築資金等貸付事業管理組合(一般会計)</v>
      </c>
      <c r="BZ40" s="374"/>
      <c r="CA40" s="374"/>
      <c r="CB40" s="374"/>
      <c r="CC40" s="374"/>
      <c r="CD40" s="374"/>
      <c r="CE40" s="374"/>
      <c r="CF40" s="374"/>
      <c r="CG40" s="374"/>
      <c r="CH40" s="374"/>
      <c r="CI40" s="374"/>
      <c r="CJ40" s="374"/>
      <c r="CK40" s="374"/>
      <c r="CL40" s="374"/>
      <c r="CM40" s="374"/>
      <c r="CN40" s="167"/>
      <c r="CO40" s="375">
        <f t="shared" si="3"/>
        <v>29</v>
      </c>
      <c r="CP40" s="375"/>
      <c r="CQ40" s="374" t="str">
        <f>IF('各会計、関係団体の財政状況及び健全化判断比率'!BS13="","",'各会計、関係団体の財政状況及び健全化判断比率'!BS13)</f>
        <v>瑞穂農林</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京都府住宅新築資金等貸付事業管理組合(特別会計)</v>
      </c>
      <c r="BZ41" s="374"/>
      <c r="CA41" s="374"/>
      <c r="CB41" s="374"/>
      <c r="CC41" s="374"/>
      <c r="CD41" s="374"/>
      <c r="CE41" s="374"/>
      <c r="CF41" s="374"/>
      <c r="CG41" s="374"/>
      <c r="CH41" s="374"/>
      <c r="CI41" s="374"/>
      <c r="CJ41" s="374"/>
      <c r="CK41" s="374"/>
      <c r="CL41" s="374"/>
      <c r="CM41" s="374"/>
      <c r="CN41" s="167"/>
      <c r="CO41" s="375">
        <f t="shared" si="3"/>
        <v>30</v>
      </c>
      <c r="CP41" s="375"/>
      <c r="CQ41" s="374" t="str">
        <f>IF('各会計、関係団体の財政状況及び健全化判断比率'!BS14="","",'各会計、関係団体の財政状況及び健全化判断比率'!BS14)</f>
        <v>和知ふるさと振興センター</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京都府後期高齢者医療広域連合(一般会計)</v>
      </c>
      <c r="BZ42" s="374"/>
      <c r="CA42" s="374"/>
      <c r="CB42" s="374"/>
      <c r="CC42" s="374"/>
      <c r="CD42" s="374"/>
      <c r="CE42" s="374"/>
      <c r="CF42" s="374"/>
      <c r="CG42" s="374"/>
      <c r="CH42" s="374"/>
      <c r="CI42" s="374"/>
      <c r="CJ42" s="374"/>
      <c r="CK42" s="374"/>
      <c r="CL42" s="374"/>
      <c r="CM42" s="374"/>
      <c r="CN42" s="167"/>
      <c r="CO42" s="375">
        <f t="shared" si="3"/>
        <v>31</v>
      </c>
      <c r="CP42" s="375"/>
      <c r="CQ42" s="374" t="str">
        <f>IF('各会計、関係団体の財政状況及び健全化判断比率'!BS15="","",'各会計、関係団体の財政状況及び健全化判断比率'!BS15)</f>
        <v>京都府立丹波自然運動公園協力会</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京都府後期高齢者医療広域連合(後期高齢者医療特別会計)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539</v>
      </c>
      <c r="D34" s="1184"/>
      <c r="E34" s="1185"/>
      <c r="F34" s="32">
        <v>7.58</v>
      </c>
      <c r="G34" s="33">
        <v>8.5299999999999994</v>
      </c>
      <c r="H34" s="33">
        <v>9.34</v>
      </c>
      <c r="I34" s="33">
        <v>10</v>
      </c>
      <c r="J34" s="34">
        <v>6.5</v>
      </c>
      <c r="K34" s="22"/>
      <c r="L34" s="22"/>
      <c r="M34" s="22"/>
      <c r="N34" s="22"/>
      <c r="O34" s="22"/>
      <c r="P34" s="22"/>
    </row>
    <row r="35" spans="1:16" ht="39" customHeight="1" x14ac:dyDescent="0.15">
      <c r="A35" s="22"/>
      <c r="B35" s="35"/>
      <c r="C35" s="1178" t="s">
        <v>540</v>
      </c>
      <c r="D35" s="1179"/>
      <c r="E35" s="1180"/>
      <c r="F35" s="36">
        <v>4.6399999999999997</v>
      </c>
      <c r="G35" s="37">
        <v>0.76</v>
      </c>
      <c r="H35" s="37">
        <v>0.82</v>
      </c>
      <c r="I35" s="37">
        <v>4.25</v>
      </c>
      <c r="J35" s="38">
        <v>3.46</v>
      </c>
      <c r="K35" s="22"/>
      <c r="L35" s="22"/>
      <c r="M35" s="22"/>
      <c r="N35" s="22"/>
      <c r="O35" s="22"/>
      <c r="P35" s="22"/>
    </row>
    <row r="36" spans="1:16" ht="39" customHeight="1" x14ac:dyDescent="0.15">
      <c r="A36" s="22"/>
      <c r="B36" s="35"/>
      <c r="C36" s="1178" t="s">
        <v>541</v>
      </c>
      <c r="D36" s="1179"/>
      <c r="E36" s="1180"/>
      <c r="F36" s="36">
        <v>0.34</v>
      </c>
      <c r="G36" s="37">
        <v>0.19</v>
      </c>
      <c r="H36" s="37">
        <v>0.1</v>
      </c>
      <c r="I36" s="37">
        <v>0.34</v>
      </c>
      <c r="J36" s="38">
        <v>2.37</v>
      </c>
      <c r="K36" s="22"/>
      <c r="L36" s="22"/>
      <c r="M36" s="22"/>
      <c r="N36" s="22"/>
      <c r="O36" s="22"/>
      <c r="P36" s="22"/>
    </row>
    <row r="37" spans="1:16" ht="39" customHeight="1" x14ac:dyDescent="0.15">
      <c r="A37" s="22"/>
      <c r="B37" s="35"/>
      <c r="C37" s="1178" t="s">
        <v>542</v>
      </c>
      <c r="D37" s="1179"/>
      <c r="E37" s="1180"/>
      <c r="F37" s="36">
        <v>0.14000000000000001</v>
      </c>
      <c r="G37" s="37">
        <v>0.11</v>
      </c>
      <c r="H37" s="37">
        <v>0.38</v>
      </c>
      <c r="I37" s="37">
        <v>1.24</v>
      </c>
      <c r="J37" s="38">
        <v>1.1399999999999999</v>
      </c>
      <c r="K37" s="22"/>
      <c r="L37" s="22"/>
      <c r="M37" s="22"/>
      <c r="N37" s="22"/>
      <c r="O37" s="22"/>
      <c r="P37" s="22"/>
    </row>
    <row r="38" spans="1:16" ht="39" customHeight="1" x14ac:dyDescent="0.15">
      <c r="A38" s="22"/>
      <c r="B38" s="35"/>
      <c r="C38" s="1178" t="s">
        <v>543</v>
      </c>
      <c r="D38" s="1179"/>
      <c r="E38" s="1180"/>
      <c r="F38" s="36">
        <v>0.77</v>
      </c>
      <c r="G38" s="37">
        <v>0.64</v>
      </c>
      <c r="H38" s="37">
        <v>0.27</v>
      </c>
      <c r="I38" s="37">
        <v>0.09</v>
      </c>
      <c r="J38" s="38">
        <v>1.03</v>
      </c>
      <c r="K38" s="22"/>
      <c r="L38" s="22"/>
      <c r="M38" s="22"/>
      <c r="N38" s="22"/>
      <c r="O38" s="22"/>
      <c r="P38" s="22"/>
    </row>
    <row r="39" spans="1:16" ht="39" customHeight="1" x14ac:dyDescent="0.15">
      <c r="A39" s="22"/>
      <c r="B39" s="35"/>
      <c r="C39" s="1178" t="s">
        <v>544</v>
      </c>
      <c r="D39" s="1179"/>
      <c r="E39" s="1180"/>
      <c r="F39" s="36">
        <v>0</v>
      </c>
      <c r="G39" s="37">
        <v>0</v>
      </c>
      <c r="H39" s="37">
        <v>0.01</v>
      </c>
      <c r="I39" s="37">
        <v>0.02</v>
      </c>
      <c r="J39" s="38">
        <v>0.04</v>
      </c>
      <c r="K39" s="22"/>
      <c r="L39" s="22"/>
      <c r="M39" s="22"/>
      <c r="N39" s="22"/>
      <c r="O39" s="22"/>
      <c r="P39" s="22"/>
    </row>
    <row r="40" spans="1:16" ht="39" customHeight="1" x14ac:dyDescent="0.15">
      <c r="A40" s="22"/>
      <c r="B40" s="35"/>
      <c r="C40" s="1178" t="s">
        <v>545</v>
      </c>
      <c r="D40" s="1179"/>
      <c r="E40" s="1180"/>
      <c r="F40" s="36">
        <v>0.04</v>
      </c>
      <c r="G40" s="37">
        <v>0.04</v>
      </c>
      <c r="H40" s="37">
        <v>0.03</v>
      </c>
      <c r="I40" s="37">
        <v>0.03</v>
      </c>
      <c r="J40" s="38">
        <v>0.03</v>
      </c>
      <c r="K40" s="22"/>
      <c r="L40" s="22"/>
      <c r="M40" s="22"/>
      <c r="N40" s="22"/>
      <c r="O40" s="22"/>
      <c r="P40" s="22"/>
    </row>
    <row r="41" spans="1:16" ht="39" customHeight="1" x14ac:dyDescent="0.15">
      <c r="A41" s="22"/>
      <c r="B41" s="35"/>
      <c r="C41" s="1178" t="s">
        <v>546</v>
      </c>
      <c r="D41" s="1179"/>
      <c r="E41" s="1180"/>
      <c r="F41" s="36">
        <v>0.01</v>
      </c>
      <c r="G41" s="37">
        <v>0.01</v>
      </c>
      <c r="H41" s="37">
        <v>0</v>
      </c>
      <c r="I41" s="37">
        <v>0.01</v>
      </c>
      <c r="J41" s="38">
        <v>0.01</v>
      </c>
      <c r="K41" s="22"/>
      <c r="L41" s="22"/>
      <c r="M41" s="22"/>
      <c r="N41" s="22"/>
      <c r="O41" s="22"/>
      <c r="P41" s="22"/>
    </row>
    <row r="42" spans="1:16" ht="39" customHeight="1" x14ac:dyDescent="0.15">
      <c r="A42" s="22"/>
      <c r="B42" s="39"/>
      <c r="C42" s="1178" t="s">
        <v>547</v>
      </c>
      <c r="D42" s="1179"/>
      <c r="E42" s="1180"/>
      <c r="F42" s="36" t="s">
        <v>492</v>
      </c>
      <c r="G42" s="37" t="s">
        <v>492</v>
      </c>
      <c r="H42" s="37" t="s">
        <v>492</v>
      </c>
      <c r="I42" s="37" t="s">
        <v>492</v>
      </c>
      <c r="J42" s="38" t="s">
        <v>492</v>
      </c>
      <c r="K42" s="22"/>
      <c r="L42" s="22"/>
      <c r="M42" s="22"/>
      <c r="N42" s="22"/>
      <c r="O42" s="22"/>
      <c r="P42" s="22"/>
    </row>
    <row r="43" spans="1:16" ht="39" customHeight="1" thickBot="1" x14ac:dyDescent="0.2">
      <c r="A43" s="22"/>
      <c r="B43" s="40"/>
      <c r="C43" s="1181" t="s">
        <v>548</v>
      </c>
      <c r="D43" s="1182"/>
      <c r="E43" s="1183"/>
      <c r="F43" s="41">
        <v>0.01</v>
      </c>
      <c r="G43" s="42">
        <v>0.01</v>
      </c>
      <c r="H43" s="42">
        <v>7.0000000000000007E-2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1695</v>
      </c>
      <c r="L45" s="60">
        <v>1555</v>
      </c>
      <c r="M45" s="60">
        <v>1551</v>
      </c>
      <c r="N45" s="60">
        <v>1429</v>
      </c>
      <c r="O45" s="61">
        <v>1348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15">
      <c r="A48" s="48"/>
      <c r="B48" s="1196"/>
      <c r="C48" s="1197"/>
      <c r="D48" s="62"/>
      <c r="E48" s="1188" t="s">
        <v>15</v>
      </c>
      <c r="F48" s="1188"/>
      <c r="G48" s="1188"/>
      <c r="H48" s="1188"/>
      <c r="I48" s="1188"/>
      <c r="J48" s="1189"/>
      <c r="K48" s="63">
        <v>856</v>
      </c>
      <c r="L48" s="64">
        <v>946</v>
      </c>
      <c r="M48" s="64">
        <v>957</v>
      </c>
      <c r="N48" s="64">
        <v>961</v>
      </c>
      <c r="O48" s="65">
        <v>1032</v>
      </c>
      <c r="P48" s="48"/>
      <c r="Q48" s="48"/>
      <c r="R48" s="48"/>
      <c r="S48" s="48"/>
      <c r="T48" s="48"/>
      <c r="U48" s="48"/>
    </row>
    <row r="49" spans="1:21" ht="30.75" customHeight="1" x14ac:dyDescent="0.15">
      <c r="A49" s="48"/>
      <c r="B49" s="1196"/>
      <c r="C49" s="1197"/>
      <c r="D49" s="62"/>
      <c r="E49" s="1188" t="s">
        <v>16</v>
      </c>
      <c r="F49" s="1188"/>
      <c r="G49" s="1188"/>
      <c r="H49" s="1188"/>
      <c r="I49" s="1188"/>
      <c r="J49" s="1189"/>
      <c r="K49" s="63">
        <v>23</v>
      </c>
      <c r="L49" s="64">
        <v>10</v>
      </c>
      <c r="M49" s="64">
        <v>11</v>
      </c>
      <c r="N49" s="64">
        <v>15</v>
      </c>
      <c r="O49" s="65">
        <v>17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492</v>
      </c>
      <c r="L50" s="64" t="s">
        <v>492</v>
      </c>
      <c r="M50" s="64" t="s">
        <v>492</v>
      </c>
      <c r="N50" s="64" t="s">
        <v>492</v>
      </c>
      <c r="O50" s="65" t="s">
        <v>492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492</v>
      </c>
      <c r="L51" s="64" t="s">
        <v>492</v>
      </c>
      <c r="M51" s="64" t="s">
        <v>492</v>
      </c>
      <c r="N51" s="64" t="s">
        <v>492</v>
      </c>
      <c r="O51" s="65" t="s">
        <v>492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1741</v>
      </c>
      <c r="L52" s="64">
        <v>1684</v>
      </c>
      <c r="M52" s="64">
        <v>1714</v>
      </c>
      <c r="N52" s="64">
        <v>1627</v>
      </c>
      <c r="O52" s="65">
        <v>1577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833</v>
      </c>
      <c r="L53" s="69">
        <v>827</v>
      </c>
      <c r="M53" s="69">
        <v>805</v>
      </c>
      <c r="N53" s="69">
        <v>778</v>
      </c>
      <c r="O53" s="70">
        <v>820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14" t="s">
        <v>24</v>
      </c>
      <c r="C41" s="1215"/>
      <c r="D41" s="81"/>
      <c r="E41" s="1216" t="s">
        <v>25</v>
      </c>
      <c r="F41" s="1216"/>
      <c r="G41" s="1216"/>
      <c r="H41" s="1217"/>
      <c r="I41" s="82">
        <v>14301</v>
      </c>
      <c r="J41" s="83">
        <v>14184</v>
      </c>
      <c r="K41" s="83">
        <v>14520</v>
      </c>
      <c r="L41" s="83">
        <v>14784</v>
      </c>
      <c r="M41" s="84">
        <v>14748</v>
      </c>
    </row>
    <row r="42" spans="2:13" ht="27.75" customHeight="1" x14ac:dyDescent="0.15">
      <c r="B42" s="1204"/>
      <c r="C42" s="1205"/>
      <c r="D42" s="85"/>
      <c r="E42" s="1208" t="s">
        <v>26</v>
      </c>
      <c r="F42" s="1208"/>
      <c r="G42" s="1208"/>
      <c r="H42" s="1209"/>
      <c r="I42" s="86">
        <v>791</v>
      </c>
      <c r="J42" s="87">
        <v>367</v>
      </c>
      <c r="K42" s="87" t="s">
        <v>492</v>
      </c>
      <c r="L42" s="87" t="s">
        <v>492</v>
      </c>
      <c r="M42" s="88" t="s">
        <v>492</v>
      </c>
    </row>
    <row r="43" spans="2:13" ht="27.75" customHeight="1" x14ac:dyDescent="0.15">
      <c r="B43" s="1204"/>
      <c r="C43" s="1205"/>
      <c r="D43" s="85"/>
      <c r="E43" s="1208" t="s">
        <v>27</v>
      </c>
      <c r="F43" s="1208"/>
      <c r="G43" s="1208"/>
      <c r="H43" s="1209"/>
      <c r="I43" s="86">
        <v>11901</v>
      </c>
      <c r="J43" s="87">
        <v>11094</v>
      </c>
      <c r="K43" s="87">
        <v>10556</v>
      </c>
      <c r="L43" s="87">
        <v>10328</v>
      </c>
      <c r="M43" s="88">
        <v>10102</v>
      </c>
    </row>
    <row r="44" spans="2:13" ht="27.75" customHeight="1" x14ac:dyDescent="0.15">
      <c r="B44" s="1204"/>
      <c r="C44" s="1205"/>
      <c r="D44" s="85"/>
      <c r="E44" s="1208" t="s">
        <v>28</v>
      </c>
      <c r="F44" s="1208"/>
      <c r="G44" s="1208"/>
      <c r="H44" s="1209"/>
      <c r="I44" s="86">
        <v>403</v>
      </c>
      <c r="J44" s="87">
        <v>519</v>
      </c>
      <c r="K44" s="87">
        <v>606</v>
      </c>
      <c r="L44" s="87">
        <v>636</v>
      </c>
      <c r="M44" s="88">
        <v>643</v>
      </c>
    </row>
    <row r="45" spans="2:13" ht="27.75" customHeight="1" x14ac:dyDescent="0.15">
      <c r="B45" s="1204"/>
      <c r="C45" s="1205"/>
      <c r="D45" s="85"/>
      <c r="E45" s="1208" t="s">
        <v>29</v>
      </c>
      <c r="F45" s="1208"/>
      <c r="G45" s="1208"/>
      <c r="H45" s="1209"/>
      <c r="I45" s="86">
        <v>1437</v>
      </c>
      <c r="J45" s="87">
        <v>1412</v>
      </c>
      <c r="K45" s="87">
        <v>1352</v>
      </c>
      <c r="L45" s="87">
        <v>1401</v>
      </c>
      <c r="M45" s="88">
        <v>1254</v>
      </c>
    </row>
    <row r="46" spans="2:13" ht="27.75" customHeight="1" x14ac:dyDescent="0.15">
      <c r="B46" s="1204"/>
      <c r="C46" s="1205"/>
      <c r="D46" s="89"/>
      <c r="E46" s="1208" t="s">
        <v>30</v>
      </c>
      <c r="F46" s="1208"/>
      <c r="G46" s="1208"/>
      <c r="H46" s="1209"/>
      <c r="I46" s="86" t="s">
        <v>492</v>
      </c>
      <c r="J46" s="87" t="s">
        <v>492</v>
      </c>
      <c r="K46" s="87" t="s">
        <v>492</v>
      </c>
      <c r="L46" s="87" t="s">
        <v>492</v>
      </c>
      <c r="M46" s="88" t="s">
        <v>492</v>
      </c>
    </row>
    <row r="47" spans="2:13" ht="27.75" customHeight="1" x14ac:dyDescent="0.15">
      <c r="B47" s="1204"/>
      <c r="C47" s="1205"/>
      <c r="D47" s="90"/>
      <c r="E47" s="1218" t="s">
        <v>31</v>
      </c>
      <c r="F47" s="1219"/>
      <c r="G47" s="1219"/>
      <c r="H47" s="1220"/>
      <c r="I47" s="86" t="s">
        <v>492</v>
      </c>
      <c r="J47" s="87" t="s">
        <v>492</v>
      </c>
      <c r="K47" s="87" t="s">
        <v>492</v>
      </c>
      <c r="L47" s="87" t="s">
        <v>492</v>
      </c>
      <c r="M47" s="88" t="s">
        <v>492</v>
      </c>
    </row>
    <row r="48" spans="2:13" ht="27.75" customHeight="1" x14ac:dyDescent="0.15">
      <c r="B48" s="1204"/>
      <c r="C48" s="1205"/>
      <c r="D48" s="85"/>
      <c r="E48" s="1208" t="s">
        <v>32</v>
      </c>
      <c r="F48" s="1208"/>
      <c r="G48" s="1208"/>
      <c r="H48" s="1209"/>
      <c r="I48" s="86" t="s">
        <v>492</v>
      </c>
      <c r="J48" s="87" t="s">
        <v>492</v>
      </c>
      <c r="K48" s="87" t="s">
        <v>492</v>
      </c>
      <c r="L48" s="87" t="s">
        <v>492</v>
      </c>
      <c r="M48" s="88" t="s">
        <v>492</v>
      </c>
    </row>
    <row r="49" spans="2:13" ht="27.75" customHeight="1" x14ac:dyDescent="0.15">
      <c r="B49" s="1206"/>
      <c r="C49" s="1207"/>
      <c r="D49" s="85"/>
      <c r="E49" s="1208" t="s">
        <v>33</v>
      </c>
      <c r="F49" s="1208"/>
      <c r="G49" s="1208"/>
      <c r="H49" s="1209"/>
      <c r="I49" s="86" t="s">
        <v>492</v>
      </c>
      <c r="J49" s="87" t="s">
        <v>492</v>
      </c>
      <c r="K49" s="87" t="s">
        <v>492</v>
      </c>
      <c r="L49" s="87" t="s">
        <v>492</v>
      </c>
      <c r="M49" s="88" t="s">
        <v>492</v>
      </c>
    </row>
    <row r="50" spans="2:13" ht="27.75" customHeight="1" x14ac:dyDescent="0.15">
      <c r="B50" s="1202" t="s">
        <v>34</v>
      </c>
      <c r="C50" s="1203"/>
      <c r="D50" s="91"/>
      <c r="E50" s="1208" t="s">
        <v>35</v>
      </c>
      <c r="F50" s="1208"/>
      <c r="G50" s="1208"/>
      <c r="H50" s="1209"/>
      <c r="I50" s="86">
        <v>3442</v>
      </c>
      <c r="J50" s="87">
        <v>3565</v>
      </c>
      <c r="K50" s="87">
        <v>2865</v>
      </c>
      <c r="L50" s="87">
        <v>2934</v>
      </c>
      <c r="M50" s="88">
        <v>3142</v>
      </c>
    </row>
    <row r="51" spans="2:13" ht="27.75" customHeight="1" x14ac:dyDescent="0.15">
      <c r="B51" s="1204"/>
      <c r="C51" s="1205"/>
      <c r="D51" s="85"/>
      <c r="E51" s="1208" t="s">
        <v>36</v>
      </c>
      <c r="F51" s="1208"/>
      <c r="G51" s="1208"/>
      <c r="H51" s="1209"/>
      <c r="I51" s="86">
        <v>489</v>
      </c>
      <c r="J51" s="87">
        <v>386</v>
      </c>
      <c r="K51" s="87">
        <v>331</v>
      </c>
      <c r="L51" s="87">
        <v>284</v>
      </c>
      <c r="M51" s="88">
        <v>249</v>
      </c>
    </row>
    <row r="52" spans="2:13" ht="27.75" customHeight="1" x14ac:dyDescent="0.15">
      <c r="B52" s="1206"/>
      <c r="C52" s="1207"/>
      <c r="D52" s="85"/>
      <c r="E52" s="1208" t="s">
        <v>37</v>
      </c>
      <c r="F52" s="1208"/>
      <c r="G52" s="1208"/>
      <c r="H52" s="1209"/>
      <c r="I52" s="86">
        <v>17303</v>
      </c>
      <c r="J52" s="87">
        <v>16907</v>
      </c>
      <c r="K52" s="87">
        <v>17053</v>
      </c>
      <c r="L52" s="87">
        <v>17054</v>
      </c>
      <c r="M52" s="88">
        <v>16735</v>
      </c>
    </row>
    <row r="53" spans="2:13" ht="27.75" customHeight="1" thickBot="1" x14ac:dyDescent="0.2">
      <c r="B53" s="1210" t="s">
        <v>21</v>
      </c>
      <c r="C53" s="1211"/>
      <c r="D53" s="92"/>
      <c r="E53" s="1212" t="s">
        <v>38</v>
      </c>
      <c r="F53" s="1212"/>
      <c r="G53" s="1212"/>
      <c r="H53" s="1213"/>
      <c r="I53" s="93">
        <v>7599</v>
      </c>
      <c r="J53" s="94">
        <v>6719</v>
      </c>
      <c r="K53" s="94">
        <v>6786</v>
      </c>
      <c r="L53" s="94">
        <v>6876</v>
      </c>
      <c r="M53" s="95">
        <v>6622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G77" sqref="G77:H8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577</v>
      </c>
      <c r="I42" s="354"/>
      <c r="J42" s="354"/>
      <c r="K42" s="354"/>
      <c r="L42" s="246"/>
      <c r="M42" s="246"/>
      <c r="N42" s="246"/>
      <c r="O42" s="246"/>
    </row>
    <row r="43" spans="2:17" x14ac:dyDescent="0.15">
      <c r="B43" s="250"/>
      <c r="C43" s="246"/>
      <c r="D43" s="246"/>
      <c r="E43" s="246"/>
      <c r="F43" s="246"/>
      <c r="G43" s="1235"/>
      <c r="H43" s="1257"/>
      <c r="I43" s="1257"/>
      <c r="J43" s="1257"/>
      <c r="K43" s="1257"/>
      <c r="L43" s="1257"/>
      <c r="M43" s="1257"/>
      <c r="N43" s="1257"/>
      <c r="O43" s="1258"/>
    </row>
    <row r="44" spans="2:17" x14ac:dyDescent="0.15">
      <c r="B44" s="250"/>
      <c r="C44" s="246"/>
      <c r="D44" s="246"/>
      <c r="E44" s="246"/>
      <c r="F44" s="246"/>
      <c r="G44" s="1259"/>
      <c r="H44" s="1260"/>
      <c r="I44" s="1260"/>
      <c r="J44" s="1260"/>
      <c r="K44" s="1260"/>
      <c r="L44" s="1260"/>
      <c r="M44" s="1260"/>
      <c r="N44" s="1260"/>
      <c r="O44" s="1261"/>
    </row>
    <row r="45" spans="2:17" x14ac:dyDescent="0.15">
      <c r="B45" s="250"/>
      <c r="C45" s="246"/>
      <c r="D45" s="246"/>
      <c r="E45" s="246"/>
      <c r="F45" s="246"/>
      <c r="G45" s="1259"/>
      <c r="H45" s="1260"/>
      <c r="I45" s="1260"/>
      <c r="J45" s="1260"/>
      <c r="K45" s="1260"/>
      <c r="L45" s="1260"/>
      <c r="M45" s="1260"/>
      <c r="N45" s="1260"/>
      <c r="O45" s="1261"/>
    </row>
    <row r="46" spans="2:17" x14ac:dyDescent="0.15">
      <c r="B46" s="250"/>
      <c r="C46" s="246"/>
      <c r="D46" s="246"/>
      <c r="E46" s="246"/>
      <c r="F46" s="246"/>
      <c r="G46" s="1259"/>
      <c r="H46" s="1260"/>
      <c r="I46" s="1260"/>
      <c r="J46" s="1260"/>
      <c r="K46" s="1260"/>
      <c r="L46" s="1260"/>
      <c r="M46" s="1260"/>
      <c r="N46" s="1260"/>
      <c r="O46" s="1261"/>
    </row>
    <row r="47" spans="2:17" x14ac:dyDescent="0.15">
      <c r="B47" s="250"/>
      <c r="C47" s="246"/>
      <c r="D47" s="246"/>
      <c r="E47" s="246"/>
      <c r="F47" s="246"/>
      <c r="G47" s="1262"/>
      <c r="H47" s="1263"/>
      <c r="I47" s="1263"/>
      <c r="J47" s="1263"/>
      <c r="K47" s="1263"/>
      <c r="L47" s="1263"/>
      <c r="M47" s="1263"/>
      <c r="N47" s="1263"/>
      <c r="O47" s="1264"/>
    </row>
    <row r="48" spans="2:17" x14ac:dyDescent="0.15">
      <c r="B48" s="250"/>
      <c r="C48" s="246"/>
      <c r="D48" s="246"/>
      <c r="E48" s="246"/>
      <c r="F48" s="246"/>
      <c r="G48" s="246"/>
      <c r="H48" s="355"/>
      <c r="I48" s="355"/>
      <c r="J48" s="355"/>
    </row>
    <row r="49" spans="1:17" x14ac:dyDescent="0.15">
      <c r="B49" s="250"/>
      <c r="C49" s="246"/>
      <c r="D49" s="246"/>
      <c r="E49" s="246"/>
      <c r="F49" s="246"/>
      <c r="G49" s="245" t="s">
        <v>578</v>
      </c>
    </row>
    <row r="50" spans="1:17" x14ac:dyDescent="0.15">
      <c r="B50" s="250"/>
      <c r="C50" s="246"/>
      <c r="D50" s="246"/>
      <c r="E50" s="246"/>
      <c r="F50" s="246"/>
      <c r="G50" s="1244"/>
      <c r="H50" s="1245"/>
      <c r="I50" s="1245"/>
      <c r="J50" s="1246"/>
      <c r="K50" s="356" t="s">
        <v>532</v>
      </c>
      <c r="L50" s="356" t="s">
        <v>533</v>
      </c>
      <c r="M50" s="356" t="s">
        <v>534</v>
      </c>
      <c r="N50" s="356" t="s">
        <v>535</v>
      </c>
      <c r="O50" s="356" t="s">
        <v>536</v>
      </c>
    </row>
    <row r="51" spans="1:17" x14ac:dyDescent="0.15">
      <c r="B51" s="250"/>
      <c r="C51" s="246"/>
      <c r="D51" s="246"/>
      <c r="E51" s="246"/>
      <c r="F51" s="246"/>
      <c r="G51" s="1247" t="s">
        <v>579</v>
      </c>
      <c r="H51" s="1248"/>
      <c r="I51" s="1253" t="s">
        <v>580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581</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582</v>
      </c>
      <c r="H55" s="1228"/>
      <c r="I55" s="1233" t="s">
        <v>580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581</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583</v>
      </c>
      <c r="C63" s="246"/>
      <c r="D63" s="246"/>
      <c r="E63" s="246"/>
      <c r="F63" s="246"/>
      <c r="G63" s="246"/>
      <c r="H63" s="246"/>
      <c r="I63" s="246"/>
      <c r="J63" s="246"/>
      <c r="K63" s="246"/>
      <c r="L63" s="246"/>
      <c r="M63" s="246"/>
      <c r="N63" s="246"/>
      <c r="O63" s="246"/>
    </row>
    <row r="64" spans="1:17" x14ac:dyDescent="0.15">
      <c r="B64" s="250"/>
      <c r="C64" s="246"/>
      <c r="D64" s="246"/>
      <c r="E64" s="246"/>
      <c r="F64" s="246"/>
      <c r="G64" s="353" t="s">
        <v>577</v>
      </c>
      <c r="I64" s="354"/>
      <c r="J64" s="354"/>
      <c r="K64" s="354"/>
      <c r="L64" s="246"/>
      <c r="M64" s="246"/>
      <c r="N64" s="246"/>
      <c r="O64" s="246"/>
    </row>
    <row r="65" spans="2:30" x14ac:dyDescent="0.15">
      <c r="B65" s="250"/>
      <c r="C65" s="246"/>
      <c r="D65" s="246"/>
      <c r="E65" s="246"/>
      <c r="F65" s="246"/>
      <c r="G65" s="1235" t="s">
        <v>584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585</v>
      </c>
      <c r="I71" s="370"/>
      <c r="J71" s="366"/>
      <c r="K71" s="366"/>
      <c r="L71" s="367"/>
      <c r="M71" s="366"/>
      <c r="N71" s="367"/>
      <c r="O71" s="368"/>
    </row>
    <row r="72" spans="2:30" x14ac:dyDescent="0.15">
      <c r="B72" s="250"/>
      <c r="C72" s="246"/>
      <c r="D72" s="246"/>
      <c r="E72" s="246"/>
      <c r="F72" s="246"/>
      <c r="G72" s="1244"/>
      <c r="H72" s="1245"/>
      <c r="I72" s="1245"/>
      <c r="J72" s="1246"/>
      <c r="K72" s="356" t="s">
        <v>532</v>
      </c>
      <c r="L72" s="356" t="s">
        <v>533</v>
      </c>
      <c r="M72" s="356" t="s">
        <v>534</v>
      </c>
      <c r="N72" s="356" t="s">
        <v>535</v>
      </c>
      <c r="O72" s="356" t="s">
        <v>536</v>
      </c>
    </row>
    <row r="73" spans="2:30" x14ac:dyDescent="0.15">
      <c r="B73" s="250"/>
      <c r="C73" s="246"/>
      <c r="D73" s="246"/>
      <c r="E73" s="246"/>
      <c r="F73" s="246"/>
      <c r="G73" s="1247" t="s">
        <v>579</v>
      </c>
      <c r="H73" s="1248"/>
      <c r="I73" s="1253" t="s">
        <v>580</v>
      </c>
      <c r="J73" s="1253"/>
      <c r="K73" s="1234">
        <v>133.5</v>
      </c>
      <c r="L73" s="1234">
        <v>117.2</v>
      </c>
      <c r="M73" s="1221">
        <v>121</v>
      </c>
      <c r="N73" s="1221">
        <v>119.6</v>
      </c>
      <c r="O73" s="1221">
        <v>121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586</v>
      </c>
      <c r="J75" s="1233"/>
      <c r="K75" s="1225">
        <v>14.4</v>
      </c>
      <c r="L75" s="1225">
        <v>14.4</v>
      </c>
      <c r="M75" s="1225">
        <v>14.4</v>
      </c>
      <c r="N75" s="1225">
        <v>14</v>
      </c>
      <c r="O75" s="1225">
        <v>14.2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582</v>
      </c>
      <c r="H77" s="1228"/>
      <c r="I77" s="1233" t="s">
        <v>580</v>
      </c>
      <c r="J77" s="1233"/>
      <c r="K77" s="1234">
        <v>49.3</v>
      </c>
      <c r="L77" s="1234">
        <v>44.3</v>
      </c>
      <c r="M77" s="1221">
        <v>40.299999999999997</v>
      </c>
      <c r="N77" s="1221">
        <v>20.2</v>
      </c>
      <c r="O77" s="1221">
        <v>38.5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586</v>
      </c>
      <c r="J79" s="1223"/>
      <c r="K79" s="1224">
        <v>11.5</v>
      </c>
      <c r="L79" s="1224">
        <v>10.6</v>
      </c>
      <c r="M79" s="1224">
        <v>9.8000000000000007</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G77" sqref="G77:H8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77" sqref="G77:H8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531</v>
      </c>
      <c r="G2" s="113"/>
      <c r="H2" s="114"/>
    </row>
    <row r="3" spans="1:8" x14ac:dyDescent="0.15">
      <c r="A3" s="110" t="s">
        <v>524</v>
      </c>
      <c r="B3" s="115"/>
      <c r="C3" s="116"/>
      <c r="D3" s="117">
        <v>167327</v>
      </c>
      <c r="E3" s="118"/>
      <c r="F3" s="119">
        <v>70582</v>
      </c>
      <c r="G3" s="120"/>
      <c r="H3" s="121"/>
    </row>
    <row r="4" spans="1:8" x14ac:dyDescent="0.15">
      <c r="A4" s="122"/>
      <c r="B4" s="123"/>
      <c r="C4" s="124"/>
      <c r="D4" s="125">
        <v>106477</v>
      </c>
      <c r="E4" s="126"/>
      <c r="F4" s="127">
        <v>36117</v>
      </c>
      <c r="G4" s="128"/>
      <c r="H4" s="129"/>
    </row>
    <row r="5" spans="1:8" x14ac:dyDescent="0.15">
      <c r="A5" s="110" t="s">
        <v>526</v>
      </c>
      <c r="B5" s="115"/>
      <c r="C5" s="116"/>
      <c r="D5" s="117">
        <v>161339</v>
      </c>
      <c r="E5" s="118"/>
      <c r="F5" s="119">
        <v>81990</v>
      </c>
      <c r="G5" s="120"/>
      <c r="H5" s="121"/>
    </row>
    <row r="6" spans="1:8" x14ac:dyDescent="0.15">
      <c r="A6" s="122"/>
      <c r="B6" s="123"/>
      <c r="C6" s="124"/>
      <c r="D6" s="125">
        <v>79700</v>
      </c>
      <c r="E6" s="126"/>
      <c r="F6" s="127">
        <v>34482</v>
      </c>
      <c r="G6" s="128"/>
      <c r="H6" s="129"/>
    </row>
    <row r="7" spans="1:8" x14ac:dyDescent="0.15">
      <c r="A7" s="110" t="s">
        <v>527</v>
      </c>
      <c r="B7" s="115"/>
      <c r="C7" s="116"/>
      <c r="D7" s="117">
        <v>205689</v>
      </c>
      <c r="E7" s="118"/>
      <c r="F7" s="119">
        <v>87551</v>
      </c>
      <c r="G7" s="120"/>
      <c r="H7" s="121"/>
    </row>
    <row r="8" spans="1:8" x14ac:dyDescent="0.15">
      <c r="A8" s="122"/>
      <c r="B8" s="123"/>
      <c r="C8" s="124"/>
      <c r="D8" s="125">
        <v>119685</v>
      </c>
      <c r="E8" s="126"/>
      <c r="F8" s="127">
        <v>43994</v>
      </c>
      <c r="G8" s="128"/>
      <c r="H8" s="129"/>
    </row>
    <row r="9" spans="1:8" x14ac:dyDescent="0.15">
      <c r="A9" s="110" t="s">
        <v>528</v>
      </c>
      <c r="B9" s="115"/>
      <c r="C9" s="116"/>
      <c r="D9" s="117">
        <v>118716</v>
      </c>
      <c r="E9" s="118"/>
      <c r="F9" s="119">
        <v>106092</v>
      </c>
      <c r="G9" s="120"/>
      <c r="H9" s="121"/>
    </row>
    <row r="10" spans="1:8" x14ac:dyDescent="0.15">
      <c r="A10" s="122"/>
      <c r="B10" s="123"/>
      <c r="C10" s="124"/>
      <c r="D10" s="125">
        <v>60845</v>
      </c>
      <c r="E10" s="126"/>
      <c r="F10" s="127">
        <v>44299</v>
      </c>
      <c r="G10" s="128"/>
      <c r="H10" s="129"/>
    </row>
    <row r="11" spans="1:8" x14ac:dyDescent="0.15">
      <c r="A11" s="110" t="s">
        <v>529</v>
      </c>
      <c r="B11" s="115"/>
      <c r="C11" s="116"/>
      <c r="D11" s="117">
        <v>116155</v>
      </c>
      <c r="E11" s="118"/>
      <c r="F11" s="119">
        <v>78903</v>
      </c>
      <c r="G11" s="120"/>
      <c r="H11" s="121"/>
    </row>
    <row r="12" spans="1:8" x14ac:dyDescent="0.15">
      <c r="A12" s="122"/>
      <c r="B12" s="123"/>
      <c r="C12" s="130"/>
      <c r="D12" s="125">
        <v>72229</v>
      </c>
      <c r="E12" s="126"/>
      <c r="F12" s="127">
        <v>49201</v>
      </c>
      <c r="G12" s="128"/>
      <c r="H12" s="129"/>
    </row>
    <row r="13" spans="1:8" x14ac:dyDescent="0.15">
      <c r="A13" s="110"/>
      <c r="B13" s="115"/>
      <c r="C13" s="131"/>
      <c r="D13" s="132">
        <v>153845</v>
      </c>
      <c r="E13" s="133"/>
      <c r="F13" s="134">
        <v>85024</v>
      </c>
      <c r="G13" s="135"/>
      <c r="H13" s="121"/>
    </row>
    <row r="14" spans="1:8" x14ac:dyDescent="0.15">
      <c r="A14" s="122"/>
      <c r="B14" s="123"/>
      <c r="C14" s="124"/>
      <c r="D14" s="125">
        <v>87787</v>
      </c>
      <c r="E14" s="126"/>
      <c r="F14" s="127">
        <v>41619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4.6500000000000004</v>
      </c>
      <c r="C19" s="136">
        <f>ROUND(VALUE(SUBSTITUTE(実質収支比率等に係る経年分析!G$48,"▲","-")),2)</f>
        <v>0.77</v>
      </c>
      <c r="D19" s="136">
        <f>ROUND(VALUE(SUBSTITUTE(実質収支比率等に係る経年分析!H$48,"▲","-")),2)</f>
        <v>0.83</v>
      </c>
      <c r="E19" s="136">
        <f>ROUND(VALUE(SUBSTITUTE(実質収支比率等に係る経年分析!I$48,"▲","-")),2)</f>
        <v>4.26</v>
      </c>
      <c r="F19" s="136">
        <f>ROUND(VALUE(SUBSTITUTE(実質収支比率等に係る経年分析!J$48,"▲","-")),2)</f>
        <v>3.47</v>
      </c>
    </row>
    <row r="20" spans="1:11" x14ac:dyDescent="0.15">
      <c r="A20" s="136" t="s">
        <v>43</v>
      </c>
      <c r="B20" s="136">
        <f>ROUND(VALUE(SUBSTITUTE(実質収支比率等に係る経年分析!F$47,"▲","-")),2)</f>
        <v>30.3</v>
      </c>
      <c r="C20" s="136">
        <f>ROUND(VALUE(SUBSTITUTE(実質収支比率等に係る経年分析!G$47,"▲","-")),2)</f>
        <v>30.38</v>
      </c>
      <c r="D20" s="136">
        <f>ROUND(VALUE(SUBSTITUTE(実質収支比率等に係る経年分析!H$47,"▲","-")),2)</f>
        <v>25.38</v>
      </c>
      <c r="E20" s="136">
        <f>ROUND(VALUE(SUBSTITUTE(実質収支比率等に係る経年分析!I$47,"▲","-")),2)</f>
        <v>25.78</v>
      </c>
      <c r="F20" s="136">
        <f>ROUND(VALUE(SUBSTITUTE(実質収支比率等に係る経年分析!J$47,"▲","-")),2)</f>
        <v>29.3</v>
      </c>
    </row>
    <row r="21" spans="1:11" x14ac:dyDescent="0.15">
      <c r="A21" s="136" t="s">
        <v>44</v>
      </c>
      <c r="B21" s="136">
        <f>IF(ISNUMBER(VALUE(SUBSTITUTE(実質収支比率等に係る経年分析!F$49,"▲","-"))),ROUND(VALUE(SUBSTITUTE(実質収支比率等に係る経年分析!F$49,"▲","-")),2),NA())</f>
        <v>1.52</v>
      </c>
      <c r="C21" s="136">
        <f>IF(ISNUMBER(VALUE(SUBSTITUTE(実質収支比率等に係る経年分析!G$49,"▲","-"))),ROUND(VALUE(SUBSTITUTE(実質収支比率等に係る経年分析!G$49,"▲","-")),2),NA())</f>
        <v>-3.83</v>
      </c>
      <c r="D21" s="136">
        <f>IF(ISNUMBER(VALUE(SUBSTITUTE(実質収支比率等に係る経年分析!H$49,"▲","-"))),ROUND(VALUE(SUBSTITUTE(実質収支比率等に係る経年分析!H$49,"▲","-")),2),NA())</f>
        <v>-5.24</v>
      </c>
      <c r="E21" s="136">
        <f>IF(ISNUMBER(VALUE(SUBSTITUTE(実質収支比率等に係る経年分析!I$49,"▲","-"))),ROUND(VALUE(SUBSTITUTE(実質収支比率等に係る経年分析!I$49,"▲","-")),2),NA())</f>
        <v>4.03</v>
      </c>
      <c r="F21" s="136">
        <f>IF(ISNUMBER(VALUE(SUBSTITUTE(実質収支比率等に係る経年分析!J$49,"▲","-"))),ROUND(VALUE(SUBSTITUTE(実質収支比率等に係る経年分析!J$49,"▲","-")),2),NA())</f>
        <v>1.32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介護保険事業特別会計（老人保健施設サービス勘定）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介護保険事業特別会計（サービス勘定）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国民健康保険事業特別会計（事業勘定）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1.03</v>
      </c>
    </row>
    <row r="33" spans="1:16" x14ac:dyDescent="0.15">
      <c r="A33" s="137" t="str">
        <f>IF(連結実質赤字比率に係る赤字・黒字の構成分析!C$37="",NA(),連結実質赤字比率に係る赤字・黒字の構成分析!C$37)</f>
        <v>介護保険事業特別会計（事業勘定）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1.1399999999999999</v>
      </c>
    </row>
    <row r="34" spans="1:16" x14ac:dyDescent="0.15">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4.6399999999999997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3.46</v>
      </c>
    </row>
    <row r="36" spans="1:16" x14ac:dyDescent="0.15">
      <c r="A36" s="137" t="str">
        <f>IF(連結実質赤字比率に係る赤字・黒字の構成分析!C$34="",NA(),連結実質赤字比率に係る赤字・黒字の構成分析!C$34)</f>
        <v>国保京丹波町病院事業会計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8.5299999999999994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1741</v>
      </c>
      <c r="E42" s="138"/>
      <c r="F42" s="138"/>
      <c r="G42" s="138">
        <f>'実質公債費比率（分子）の構造'!L$52</f>
        <v>1684</v>
      </c>
      <c r="H42" s="138"/>
      <c r="I42" s="138"/>
      <c r="J42" s="138">
        <f>'実質公債費比率（分子）の構造'!M$52</f>
        <v>1714</v>
      </c>
      <c r="K42" s="138"/>
      <c r="L42" s="138"/>
      <c r="M42" s="138">
        <f>'実質公債費比率（分子）の構造'!N$52</f>
        <v>1627</v>
      </c>
      <c r="N42" s="138"/>
      <c r="O42" s="138"/>
      <c r="P42" s="138">
        <f>'実質公債費比率（分子）の構造'!O$52</f>
        <v>1577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23</v>
      </c>
      <c r="C45" s="138"/>
      <c r="D45" s="138"/>
      <c r="E45" s="138">
        <f>'実質公債費比率（分子）の構造'!L$49</f>
        <v>10</v>
      </c>
      <c r="F45" s="138"/>
      <c r="G45" s="138"/>
      <c r="H45" s="138">
        <f>'実質公債費比率（分子）の構造'!M$49</f>
        <v>11</v>
      </c>
      <c r="I45" s="138"/>
      <c r="J45" s="138"/>
      <c r="K45" s="138">
        <f>'実質公債費比率（分子）の構造'!N$49</f>
        <v>15</v>
      </c>
      <c r="L45" s="138"/>
      <c r="M45" s="138"/>
      <c r="N45" s="138">
        <f>'実質公債費比率（分子）の構造'!O$49</f>
        <v>17</v>
      </c>
      <c r="O45" s="138"/>
      <c r="P45" s="138"/>
    </row>
    <row r="46" spans="1:16" x14ac:dyDescent="0.15">
      <c r="A46" s="138" t="s">
        <v>55</v>
      </c>
      <c r="B46" s="138">
        <f>'実質公債費比率（分子）の構造'!K$48</f>
        <v>856</v>
      </c>
      <c r="C46" s="138"/>
      <c r="D46" s="138"/>
      <c r="E46" s="138">
        <f>'実質公債費比率（分子）の構造'!L$48</f>
        <v>946</v>
      </c>
      <c r="F46" s="138"/>
      <c r="G46" s="138"/>
      <c r="H46" s="138">
        <f>'実質公債費比率（分子）の構造'!M$48</f>
        <v>957</v>
      </c>
      <c r="I46" s="138"/>
      <c r="J46" s="138"/>
      <c r="K46" s="138">
        <f>'実質公債費比率（分子）の構造'!N$48</f>
        <v>961</v>
      </c>
      <c r="L46" s="138"/>
      <c r="M46" s="138"/>
      <c r="N46" s="138">
        <f>'実質公債費比率（分子）の構造'!O$48</f>
        <v>1032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1695</v>
      </c>
      <c r="C49" s="138"/>
      <c r="D49" s="138"/>
      <c r="E49" s="138">
        <f>'実質公債費比率（分子）の構造'!L$45</f>
        <v>1555</v>
      </c>
      <c r="F49" s="138"/>
      <c r="G49" s="138"/>
      <c r="H49" s="138">
        <f>'実質公債費比率（分子）の構造'!M$45</f>
        <v>1551</v>
      </c>
      <c r="I49" s="138"/>
      <c r="J49" s="138"/>
      <c r="K49" s="138">
        <f>'実質公債費比率（分子）の構造'!N$45</f>
        <v>1429</v>
      </c>
      <c r="L49" s="138"/>
      <c r="M49" s="138"/>
      <c r="N49" s="138">
        <f>'実質公債費比率（分子）の構造'!O$45</f>
        <v>1348</v>
      </c>
      <c r="O49" s="138"/>
      <c r="P49" s="138"/>
    </row>
    <row r="50" spans="1:16" x14ac:dyDescent="0.15">
      <c r="A50" s="138" t="s">
        <v>59</v>
      </c>
      <c r="B50" s="138" t="e">
        <f>NA()</f>
        <v>#N/A</v>
      </c>
      <c r="C50" s="138">
        <f>IF(ISNUMBER('実質公債費比率（分子）の構造'!K$53),'実質公債費比率（分子）の構造'!K$53,NA())</f>
        <v>833</v>
      </c>
      <c r="D50" s="138" t="e">
        <f>NA()</f>
        <v>#N/A</v>
      </c>
      <c r="E50" s="138" t="e">
        <f>NA()</f>
        <v>#N/A</v>
      </c>
      <c r="F50" s="138">
        <f>IF(ISNUMBER('実質公債費比率（分子）の構造'!L$53),'実質公債費比率（分子）の構造'!L$53,NA())</f>
        <v>827</v>
      </c>
      <c r="G50" s="138" t="e">
        <f>NA()</f>
        <v>#N/A</v>
      </c>
      <c r="H50" s="138" t="e">
        <f>NA()</f>
        <v>#N/A</v>
      </c>
      <c r="I50" s="138">
        <f>IF(ISNUMBER('実質公債費比率（分子）の構造'!M$53),'実質公債費比率（分子）の構造'!M$53,NA())</f>
        <v>805</v>
      </c>
      <c r="J50" s="138" t="e">
        <f>NA()</f>
        <v>#N/A</v>
      </c>
      <c r="K50" s="138" t="e">
        <f>NA()</f>
        <v>#N/A</v>
      </c>
      <c r="L50" s="138">
        <f>IF(ISNUMBER('実質公債費比率（分子）の構造'!N$53),'実質公債費比率（分子）の構造'!N$53,NA())</f>
        <v>778</v>
      </c>
      <c r="M50" s="138" t="e">
        <f>NA()</f>
        <v>#N/A</v>
      </c>
      <c r="N50" s="138" t="e">
        <f>NA()</f>
        <v>#N/A</v>
      </c>
      <c r="O50" s="138">
        <f>IF(ISNUMBER('実質公債費比率（分子）の構造'!O$53),'実質公債費比率（分子）の構造'!O$53,NA())</f>
        <v>820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17303</v>
      </c>
      <c r="E56" s="137"/>
      <c r="F56" s="137"/>
      <c r="G56" s="137">
        <f>'将来負担比率（分子）の構造'!J$52</f>
        <v>16907</v>
      </c>
      <c r="H56" s="137"/>
      <c r="I56" s="137"/>
      <c r="J56" s="137">
        <f>'将来負担比率（分子）の構造'!K$52</f>
        <v>17053</v>
      </c>
      <c r="K56" s="137"/>
      <c r="L56" s="137"/>
      <c r="M56" s="137">
        <f>'将来負担比率（分子）の構造'!L$52</f>
        <v>17054</v>
      </c>
      <c r="N56" s="137"/>
      <c r="O56" s="137"/>
      <c r="P56" s="137">
        <f>'将来負担比率（分子）の構造'!M$52</f>
        <v>16735</v>
      </c>
    </row>
    <row r="57" spans="1:16" x14ac:dyDescent="0.15">
      <c r="A57" s="137" t="s">
        <v>36</v>
      </c>
      <c r="B57" s="137"/>
      <c r="C57" s="137"/>
      <c r="D57" s="137">
        <f>'将来負担比率（分子）の構造'!I$51</f>
        <v>489</v>
      </c>
      <c r="E57" s="137"/>
      <c r="F57" s="137"/>
      <c r="G57" s="137">
        <f>'将来負担比率（分子）の構造'!J$51</f>
        <v>386</v>
      </c>
      <c r="H57" s="137"/>
      <c r="I57" s="137"/>
      <c r="J57" s="137">
        <f>'将来負担比率（分子）の構造'!K$51</f>
        <v>331</v>
      </c>
      <c r="K57" s="137"/>
      <c r="L57" s="137"/>
      <c r="M57" s="137">
        <f>'将来負担比率（分子）の構造'!L$51</f>
        <v>284</v>
      </c>
      <c r="N57" s="137"/>
      <c r="O57" s="137"/>
      <c r="P57" s="137">
        <f>'将来負担比率（分子）の構造'!M$51</f>
        <v>249</v>
      </c>
    </row>
    <row r="58" spans="1:16" x14ac:dyDescent="0.15">
      <c r="A58" s="137" t="s">
        <v>35</v>
      </c>
      <c r="B58" s="137"/>
      <c r="C58" s="137"/>
      <c r="D58" s="137">
        <f>'将来負担比率（分子）の構造'!I$50</f>
        <v>3442</v>
      </c>
      <c r="E58" s="137"/>
      <c r="F58" s="137"/>
      <c r="G58" s="137">
        <f>'将来負担比率（分子）の構造'!J$50</f>
        <v>3565</v>
      </c>
      <c r="H58" s="137"/>
      <c r="I58" s="137"/>
      <c r="J58" s="137">
        <f>'将来負担比率（分子）の構造'!K$50</f>
        <v>2865</v>
      </c>
      <c r="K58" s="137"/>
      <c r="L58" s="137"/>
      <c r="M58" s="137">
        <f>'将来負担比率（分子）の構造'!L$50</f>
        <v>2934</v>
      </c>
      <c r="N58" s="137"/>
      <c r="O58" s="137"/>
      <c r="P58" s="137">
        <f>'将来負担比率（分子）の構造'!M$50</f>
        <v>3142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1437</v>
      </c>
      <c r="C62" s="137"/>
      <c r="D62" s="137"/>
      <c r="E62" s="137">
        <f>'将来負担比率（分子）の構造'!J$45</f>
        <v>1412</v>
      </c>
      <c r="F62" s="137"/>
      <c r="G62" s="137"/>
      <c r="H62" s="137">
        <f>'将来負担比率（分子）の構造'!K$45</f>
        <v>1352</v>
      </c>
      <c r="I62" s="137"/>
      <c r="J62" s="137"/>
      <c r="K62" s="137">
        <f>'将来負担比率（分子）の構造'!L$45</f>
        <v>1401</v>
      </c>
      <c r="L62" s="137"/>
      <c r="M62" s="137"/>
      <c r="N62" s="137">
        <f>'将来負担比率（分子）の構造'!M$45</f>
        <v>1254</v>
      </c>
      <c r="O62" s="137"/>
      <c r="P62" s="137"/>
    </row>
    <row r="63" spans="1:16" x14ac:dyDescent="0.15">
      <c r="A63" s="137" t="s">
        <v>28</v>
      </c>
      <c r="B63" s="137">
        <f>'将来負担比率（分子）の構造'!I$44</f>
        <v>403</v>
      </c>
      <c r="C63" s="137"/>
      <c r="D63" s="137"/>
      <c r="E63" s="137">
        <f>'将来負担比率（分子）の構造'!J$44</f>
        <v>519</v>
      </c>
      <c r="F63" s="137"/>
      <c r="G63" s="137"/>
      <c r="H63" s="137">
        <f>'将来負担比率（分子）の構造'!K$44</f>
        <v>606</v>
      </c>
      <c r="I63" s="137"/>
      <c r="J63" s="137"/>
      <c r="K63" s="137">
        <f>'将来負担比率（分子）の構造'!L$44</f>
        <v>636</v>
      </c>
      <c r="L63" s="137"/>
      <c r="M63" s="137"/>
      <c r="N63" s="137">
        <f>'将来負担比率（分子）の構造'!M$44</f>
        <v>643</v>
      </c>
      <c r="O63" s="137"/>
      <c r="P63" s="137"/>
    </row>
    <row r="64" spans="1:16" x14ac:dyDescent="0.15">
      <c r="A64" s="137" t="s">
        <v>27</v>
      </c>
      <c r="B64" s="137">
        <f>'将来負担比率（分子）の構造'!I$43</f>
        <v>11901</v>
      </c>
      <c r="C64" s="137"/>
      <c r="D64" s="137"/>
      <c r="E64" s="137">
        <f>'将来負担比率（分子）の構造'!J$43</f>
        <v>11094</v>
      </c>
      <c r="F64" s="137"/>
      <c r="G64" s="137"/>
      <c r="H64" s="137">
        <f>'将来負担比率（分子）の構造'!K$43</f>
        <v>10556</v>
      </c>
      <c r="I64" s="137"/>
      <c r="J64" s="137"/>
      <c r="K64" s="137">
        <f>'将来負担比率（分子）の構造'!L$43</f>
        <v>10328</v>
      </c>
      <c r="L64" s="137"/>
      <c r="M64" s="137"/>
      <c r="N64" s="137">
        <f>'将来負担比率（分子）の構造'!M$43</f>
        <v>10102</v>
      </c>
      <c r="O64" s="137"/>
      <c r="P64" s="137"/>
    </row>
    <row r="65" spans="1:16" x14ac:dyDescent="0.15">
      <c r="A65" s="137" t="s">
        <v>26</v>
      </c>
      <c r="B65" s="137">
        <f>'将来負担比率（分子）の構造'!I$42</f>
        <v>791</v>
      </c>
      <c r="C65" s="137"/>
      <c r="D65" s="137"/>
      <c r="E65" s="137">
        <f>'将来負担比率（分子）の構造'!J$42</f>
        <v>367</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14301</v>
      </c>
      <c r="C66" s="137"/>
      <c r="D66" s="137"/>
      <c r="E66" s="137">
        <f>'将来負担比率（分子）の構造'!J$41</f>
        <v>14184</v>
      </c>
      <c r="F66" s="137"/>
      <c r="G66" s="137"/>
      <c r="H66" s="137">
        <f>'将来負担比率（分子）の構造'!K$41</f>
        <v>14520</v>
      </c>
      <c r="I66" s="137"/>
      <c r="J66" s="137"/>
      <c r="K66" s="137">
        <f>'将来負担比率（分子）の構造'!L$41</f>
        <v>14784</v>
      </c>
      <c r="L66" s="137"/>
      <c r="M66" s="137"/>
      <c r="N66" s="137">
        <f>'将来負担比率（分子）の構造'!M$41</f>
        <v>14748</v>
      </c>
      <c r="O66" s="137"/>
      <c r="P66" s="137"/>
    </row>
    <row r="67" spans="1:16" x14ac:dyDescent="0.15">
      <c r="A67" s="137" t="s">
        <v>63</v>
      </c>
      <c r="B67" s="137" t="e">
        <f>NA()</f>
        <v>#N/A</v>
      </c>
      <c r="C67" s="137">
        <f>IF(ISNUMBER('将来負担比率（分子）の構造'!I$53), IF('将来負担比率（分子）の構造'!I$53 &lt; 0, 0, '将来負担比率（分子）の構造'!I$53), NA())</f>
        <v>7599</v>
      </c>
      <c r="D67" s="137" t="e">
        <f>NA()</f>
        <v>#N/A</v>
      </c>
      <c r="E67" s="137" t="e">
        <f>NA()</f>
        <v>#N/A</v>
      </c>
      <c r="F67" s="137">
        <f>IF(ISNUMBER('将来負担比率（分子）の構造'!J$53), IF('将来負担比率（分子）の構造'!J$53 &lt; 0, 0, '将来負担比率（分子）の構造'!J$53), NA())</f>
        <v>6719</v>
      </c>
      <c r="G67" s="137" t="e">
        <f>NA()</f>
        <v>#N/A</v>
      </c>
      <c r="H67" s="137" t="e">
        <f>NA()</f>
        <v>#N/A</v>
      </c>
      <c r="I67" s="137">
        <f>IF(ISNUMBER('将来負担比率（分子）の構造'!K$53), IF('将来負担比率（分子）の構造'!K$53 &lt; 0, 0, '将来負担比率（分子）の構造'!K$53), NA())</f>
        <v>6786</v>
      </c>
      <c r="J67" s="137" t="e">
        <f>NA()</f>
        <v>#N/A</v>
      </c>
      <c r="K67" s="137" t="e">
        <f>NA()</f>
        <v>#N/A</v>
      </c>
      <c r="L67" s="137">
        <f>IF(ISNUMBER('将来負担比率（分子）の構造'!L$53), IF('将来負担比率（分子）の構造'!L$53 &lt; 0, 0, '将来負担比率（分子）の構造'!L$53), NA())</f>
        <v>6876</v>
      </c>
      <c r="M67" s="137" t="e">
        <f>NA()</f>
        <v>#N/A</v>
      </c>
      <c r="N67" s="137" t="e">
        <f>NA()</f>
        <v>#N/A</v>
      </c>
      <c r="O67" s="137">
        <f>IF(ISNUMBER('将来負担比率（分子）の構造'!M$53), IF('将来負担比率（分子）の構造'!M$53 &lt; 0, 0, '将来負担比率（分子）の構造'!M$53), NA())</f>
        <v>6622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O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1682426</v>
      </c>
      <c r="S5" s="671"/>
      <c r="T5" s="671"/>
      <c r="U5" s="671"/>
      <c r="V5" s="671"/>
      <c r="W5" s="671"/>
      <c r="X5" s="671"/>
      <c r="Y5" s="718"/>
      <c r="Z5" s="731">
        <v>14.6</v>
      </c>
      <c r="AA5" s="731"/>
      <c r="AB5" s="731"/>
      <c r="AC5" s="731"/>
      <c r="AD5" s="732">
        <v>1682426</v>
      </c>
      <c r="AE5" s="732"/>
      <c r="AF5" s="732"/>
      <c r="AG5" s="732"/>
      <c r="AH5" s="732"/>
      <c r="AI5" s="732"/>
      <c r="AJ5" s="732"/>
      <c r="AK5" s="732"/>
      <c r="AL5" s="719">
        <v>24.7</v>
      </c>
      <c r="AM5" s="688"/>
      <c r="AN5" s="688"/>
      <c r="AO5" s="720"/>
      <c r="AP5" s="707" t="s">
        <v>211</v>
      </c>
      <c r="AQ5" s="708"/>
      <c r="AR5" s="708"/>
      <c r="AS5" s="708"/>
      <c r="AT5" s="708"/>
      <c r="AU5" s="708"/>
      <c r="AV5" s="708"/>
      <c r="AW5" s="708"/>
      <c r="AX5" s="708"/>
      <c r="AY5" s="708"/>
      <c r="AZ5" s="708"/>
      <c r="BA5" s="708"/>
      <c r="BB5" s="708"/>
      <c r="BC5" s="708"/>
      <c r="BD5" s="708"/>
      <c r="BE5" s="708"/>
      <c r="BF5" s="709"/>
      <c r="BG5" s="620">
        <v>1682426</v>
      </c>
      <c r="BH5" s="621"/>
      <c r="BI5" s="621"/>
      <c r="BJ5" s="621"/>
      <c r="BK5" s="621"/>
      <c r="BL5" s="621"/>
      <c r="BM5" s="621"/>
      <c r="BN5" s="622"/>
      <c r="BO5" s="673">
        <v>100</v>
      </c>
      <c r="BP5" s="673"/>
      <c r="BQ5" s="673"/>
      <c r="BR5" s="673"/>
      <c r="BS5" s="674">
        <v>4901</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89850</v>
      </c>
      <c r="S6" s="621"/>
      <c r="T6" s="621"/>
      <c r="U6" s="621"/>
      <c r="V6" s="621"/>
      <c r="W6" s="621"/>
      <c r="X6" s="621"/>
      <c r="Y6" s="622"/>
      <c r="Z6" s="673">
        <v>0.8</v>
      </c>
      <c r="AA6" s="673"/>
      <c r="AB6" s="673"/>
      <c r="AC6" s="673"/>
      <c r="AD6" s="674">
        <v>89850</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1682426</v>
      </c>
      <c r="BH6" s="621"/>
      <c r="BI6" s="621"/>
      <c r="BJ6" s="621"/>
      <c r="BK6" s="621"/>
      <c r="BL6" s="621"/>
      <c r="BM6" s="621"/>
      <c r="BN6" s="622"/>
      <c r="BO6" s="673">
        <v>100</v>
      </c>
      <c r="BP6" s="673"/>
      <c r="BQ6" s="673"/>
      <c r="BR6" s="673"/>
      <c r="BS6" s="674">
        <v>4901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98028</v>
      </c>
      <c r="CS6" s="621"/>
      <c r="CT6" s="621"/>
      <c r="CU6" s="621"/>
      <c r="CV6" s="621"/>
      <c r="CW6" s="621"/>
      <c r="CX6" s="621"/>
      <c r="CY6" s="622"/>
      <c r="CZ6" s="673">
        <v>0.9</v>
      </c>
      <c r="DA6" s="673"/>
      <c r="DB6" s="673"/>
      <c r="DC6" s="673"/>
      <c r="DD6" s="626" t="s">
        <v>218</v>
      </c>
      <c r="DE6" s="621"/>
      <c r="DF6" s="621"/>
      <c r="DG6" s="621"/>
      <c r="DH6" s="621"/>
      <c r="DI6" s="621"/>
      <c r="DJ6" s="621"/>
      <c r="DK6" s="621"/>
      <c r="DL6" s="621"/>
      <c r="DM6" s="621"/>
      <c r="DN6" s="621"/>
      <c r="DO6" s="621"/>
      <c r="DP6" s="622"/>
      <c r="DQ6" s="626">
        <v>98028</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2291</v>
      </c>
      <c r="S7" s="621"/>
      <c r="T7" s="621"/>
      <c r="U7" s="621"/>
      <c r="V7" s="621"/>
      <c r="W7" s="621"/>
      <c r="X7" s="621"/>
      <c r="Y7" s="622"/>
      <c r="Z7" s="673">
        <v>0</v>
      </c>
      <c r="AA7" s="673"/>
      <c r="AB7" s="673"/>
      <c r="AC7" s="673"/>
      <c r="AD7" s="674">
        <v>2291</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620123</v>
      </c>
      <c r="BH7" s="621"/>
      <c r="BI7" s="621"/>
      <c r="BJ7" s="621"/>
      <c r="BK7" s="621"/>
      <c r="BL7" s="621"/>
      <c r="BM7" s="621"/>
      <c r="BN7" s="622"/>
      <c r="BO7" s="673">
        <v>36.9</v>
      </c>
      <c r="BP7" s="673"/>
      <c r="BQ7" s="673"/>
      <c r="BR7" s="673"/>
      <c r="BS7" s="674" t="s">
        <v>218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1817693</v>
      </c>
      <c r="CS7" s="621"/>
      <c r="CT7" s="621"/>
      <c r="CU7" s="621"/>
      <c r="CV7" s="621"/>
      <c r="CW7" s="621"/>
      <c r="CX7" s="621"/>
      <c r="CY7" s="622"/>
      <c r="CZ7" s="673">
        <v>16.5</v>
      </c>
      <c r="DA7" s="673"/>
      <c r="DB7" s="673"/>
      <c r="DC7" s="673"/>
      <c r="DD7" s="626">
        <v>345177</v>
      </c>
      <c r="DE7" s="621"/>
      <c r="DF7" s="621"/>
      <c r="DG7" s="621"/>
      <c r="DH7" s="621"/>
      <c r="DI7" s="621"/>
      <c r="DJ7" s="621"/>
      <c r="DK7" s="621"/>
      <c r="DL7" s="621"/>
      <c r="DM7" s="621"/>
      <c r="DN7" s="621"/>
      <c r="DO7" s="621"/>
      <c r="DP7" s="622"/>
      <c r="DQ7" s="626">
        <v>1193431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7466</v>
      </c>
      <c r="S8" s="621"/>
      <c r="T8" s="621"/>
      <c r="U8" s="621"/>
      <c r="V8" s="621"/>
      <c r="W8" s="621"/>
      <c r="X8" s="621"/>
      <c r="Y8" s="622"/>
      <c r="Z8" s="673">
        <v>0.1</v>
      </c>
      <c r="AA8" s="673"/>
      <c r="AB8" s="673"/>
      <c r="AC8" s="673"/>
      <c r="AD8" s="674">
        <v>7466</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23589</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2428571</v>
      </c>
      <c r="CS8" s="621"/>
      <c r="CT8" s="621"/>
      <c r="CU8" s="621"/>
      <c r="CV8" s="621"/>
      <c r="CW8" s="621"/>
      <c r="CX8" s="621"/>
      <c r="CY8" s="622"/>
      <c r="CZ8" s="673">
        <v>22.1</v>
      </c>
      <c r="DA8" s="673"/>
      <c r="DB8" s="673"/>
      <c r="DC8" s="673"/>
      <c r="DD8" s="626">
        <v>29633</v>
      </c>
      <c r="DE8" s="621"/>
      <c r="DF8" s="621"/>
      <c r="DG8" s="621"/>
      <c r="DH8" s="621"/>
      <c r="DI8" s="621"/>
      <c r="DJ8" s="621"/>
      <c r="DK8" s="621"/>
      <c r="DL8" s="621"/>
      <c r="DM8" s="621"/>
      <c r="DN8" s="621"/>
      <c r="DO8" s="621"/>
      <c r="DP8" s="622"/>
      <c r="DQ8" s="626">
        <v>1546164</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4499</v>
      </c>
      <c r="S9" s="621"/>
      <c r="T9" s="621"/>
      <c r="U9" s="621"/>
      <c r="V9" s="621"/>
      <c r="W9" s="621"/>
      <c r="X9" s="621"/>
      <c r="Y9" s="622"/>
      <c r="Z9" s="673">
        <v>0</v>
      </c>
      <c r="AA9" s="673"/>
      <c r="AB9" s="673"/>
      <c r="AC9" s="673"/>
      <c r="AD9" s="674">
        <v>4499</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454852</v>
      </c>
      <c r="BH9" s="621"/>
      <c r="BI9" s="621"/>
      <c r="BJ9" s="621"/>
      <c r="BK9" s="621"/>
      <c r="BL9" s="621"/>
      <c r="BM9" s="621"/>
      <c r="BN9" s="622"/>
      <c r="BO9" s="673">
        <v>27</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1568884</v>
      </c>
      <c r="CS9" s="621"/>
      <c r="CT9" s="621"/>
      <c r="CU9" s="621"/>
      <c r="CV9" s="621"/>
      <c r="CW9" s="621"/>
      <c r="CX9" s="621"/>
      <c r="CY9" s="622"/>
      <c r="CZ9" s="673">
        <v>14.3</v>
      </c>
      <c r="DA9" s="673"/>
      <c r="DB9" s="673"/>
      <c r="DC9" s="673"/>
      <c r="DD9" s="626">
        <v>14249</v>
      </c>
      <c r="DE9" s="621"/>
      <c r="DF9" s="621"/>
      <c r="DG9" s="621"/>
      <c r="DH9" s="621"/>
      <c r="DI9" s="621"/>
      <c r="DJ9" s="621"/>
      <c r="DK9" s="621"/>
      <c r="DL9" s="621"/>
      <c r="DM9" s="621"/>
      <c r="DN9" s="621"/>
      <c r="DO9" s="621"/>
      <c r="DP9" s="622"/>
      <c r="DQ9" s="626">
        <v>1522447</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260850</v>
      </c>
      <c r="S10" s="621"/>
      <c r="T10" s="621"/>
      <c r="U10" s="621"/>
      <c r="V10" s="621"/>
      <c r="W10" s="621"/>
      <c r="X10" s="621"/>
      <c r="Y10" s="622"/>
      <c r="Z10" s="673">
        <v>2.2999999999999998</v>
      </c>
      <c r="AA10" s="673"/>
      <c r="AB10" s="673"/>
      <c r="AC10" s="673"/>
      <c r="AD10" s="674">
        <v>260850</v>
      </c>
      <c r="AE10" s="674"/>
      <c r="AF10" s="674"/>
      <c r="AG10" s="674"/>
      <c r="AH10" s="674"/>
      <c r="AI10" s="674"/>
      <c r="AJ10" s="674"/>
      <c r="AK10" s="674"/>
      <c r="AL10" s="643">
        <v>3.8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35924</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50</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67826</v>
      </c>
      <c r="S11" s="621"/>
      <c r="T11" s="621"/>
      <c r="U11" s="621"/>
      <c r="V11" s="621"/>
      <c r="W11" s="621"/>
      <c r="X11" s="621"/>
      <c r="Y11" s="622"/>
      <c r="Z11" s="673">
        <v>0.6</v>
      </c>
      <c r="AA11" s="673"/>
      <c r="AB11" s="673"/>
      <c r="AC11" s="673"/>
      <c r="AD11" s="674">
        <v>67826</v>
      </c>
      <c r="AE11" s="674"/>
      <c r="AF11" s="674"/>
      <c r="AG11" s="674"/>
      <c r="AH11" s="674"/>
      <c r="AI11" s="674"/>
      <c r="AJ11" s="674"/>
      <c r="AK11" s="674"/>
      <c r="AL11" s="643">
        <v>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105758</v>
      </c>
      <c r="BH11" s="621"/>
      <c r="BI11" s="621"/>
      <c r="BJ11" s="621"/>
      <c r="BK11" s="621"/>
      <c r="BL11" s="621"/>
      <c r="BM11" s="621"/>
      <c r="BN11" s="622"/>
      <c r="BO11" s="673">
        <v>6.3</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1364537</v>
      </c>
      <c r="CS11" s="621"/>
      <c r="CT11" s="621"/>
      <c r="CU11" s="621"/>
      <c r="CV11" s="621"/>
      <c r="CW11" s="621"/>
      <c r="CX11" s="621"/>
      <c r="CY11" s="622"/>
      <c r="CZ11" s="673">
        <v>12.4</v>
      </c>
      <c r="DA11" s="673"/>
      <c r="DB11" s="673"/>
      <c r="DC11" s="673"/>
      <c r="DD11" s="626">
        <v>572634</v>
      </c>
      <c r="DE11" s="621"/>
      <c r="DF11" s="621"/>
      <c r="DG11" s="621"/>
      <c r="DH11" s="621"/>
      <c r="DI11" s="621"/>
      <c r="DJ11" s="621"/>
      <c r="DK11" s="621"/>
      <c r="DL11" s="621"/>
      <c r="DM11" s="621"/>
      <c r="DN11" s="621"/>
      <c r="DO11" s="621"/>
      <c r="DP11" s="622"/>
      <c r="DQ11" s="626">
        <v>629080</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912282</v>
      </c>
      <c r="BH12" s="621"/>
      <c r="BI12" s="621"/>
      <c r="BJ12" s="621"/>
      <c r="BK12" s="621"/>
      <c r="BL12" s="621"/>
      <c r="BM12" s="621"/>
      <c r="BN12" s="622"/>
      <c r="BO12" s="673">
        <v>54.2</v>
      </c>
      <c r="BP12" s="673"/>
      <c r="BQ12" s="673"/>
      <c r="BR12" s="673"/>
      <c r="BS12" s="626">
        <v>4901</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204156</v>
      </c>
      <c r="CS12" s="621"/>
      <c r="CT12" s="621"/>
      <c r="CU12" s="621"/>
      <c r="CV12" s="621"/>
      <c r="CW12" s="621"/>
      <c r="CX12" s="621"/>
      <c r="CY12" s="622"/>
      <c r="CZ12" s="673">
        <v>1.9</v>
      </c>
      <c r="DA12" s="673"/>
      <c r="DB12" s="673"/>
      <c r="DC12" s="673"/>
      <c r="DD12" s="626">
        <v>16064</v>
      </c>
      <c r="DE12" s="621"/>
      <c r="DF12" s="621"/>
      <c r="DG12" s="621"/>
      <c r="DH12" s="621"/>
      <c r="DI12" s="621"/>
      <c r="DJ12" s="621"/>
      <c r="DK12" s="621"/>
      <c r="DL12" s="621"/>
      <c r="DM12" s="621"/>
      <c r="DN12" s="621"/>
      <c r="DO12" s="621"/>
      <c r="DP12" s="622"/>
      <c r="DQ12" s="626">
        <v>163912</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29001</v>
      </c>
      <c r="S13" s="621"/>
      <c r="T13" s="621"/>
      <c r="U13" s="621"/>
      <c r="V13" s="621"/>
      <c r="W13" s="621"/>
      <c r="X13" s="621"/>
      <c r="Y13" s="622"/>
      <c r="Z13" s="673">
        <v>0.3</v>
      </c>
      <c r="AA13" s="673"/>
      <c r="AB13" s="673"/>
      <c r="AC13" s="673"/>
      <c r="AD13" s="674">
        <v>29001</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911580</v>
      </c>
      <c r="BH13" s="621"/>
      <c r="BI13" s="621"/>
      <c r="BJ13" s="621"/>
      <c r="BK13" s="621"/>
      <c r="BL13" s="621"/>
      <c r="BM13" s="621"/>
      <c r="BN13" s="622"/>
      <c r="BO13" s="673">
        <v>54.2</v>
      </c>
      <c r="BP13" s="673"/>
      <c r="BQ13" s="673"/>
      <c r="BR13" s="673"/>
      <c r="BS13" s="626">
        <v>4901</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833888</v>
      </c>
      <c r="CS13" s="621"/>
      <c r="CT13" s="621"/>
      <c r="CU13" s="621"/>
      <c r="CV13" s="621"/>
      <c r="CW13" s="621"/>
      <c r="CX13" s="621"/>
      <c r="CY13" s="622"/>
      <c r="CZ13" s="673">
        <v>7.6</v>
      </c>
      <c r="DA13" s="673"/>
      <c r="DB13" s="673"/>
      <c r="DC13" s="673"/>
      <c r="DD13" s="626">
        <v>477863</v>
      </c>
      <c r="DE13" s="621"/>
      <c r="DF13" s="621"/>
      <c r="DG13" s="621"/>
      <c r="DH13" s="621"/>
      <c r="DI13" s="621"/>
      <c r="DJ13" s="621"/>
      <c r="DK13" s="621"/>
      <c r="DL13" s="621"/>
      <c r="DM13" s="621"/>
      <c r="DN13" s="621"/>
      <c r="DO13" s="621"/>
      <c r="DP13" s="622"/>
      <c r="DQ13" s="626">
        <v>425903</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57086</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377339</v>
      </c>
      <c r="CS14" s="621"/>
      <c r="CT14" s="621"/>
      <c r="CU14" s="621"/>
      <c r="CV14" s="621"/>
      <c r="CW14" s="621"/>
      <c r="CX14" s="621"/>
      <c r="CY14" s="622"/>
      <c r="CZ14" s="673">
        <v>3.4</v>
      </c>
      <c r="DA14" s="673"/>
      <c r="DB14" s="673"/>
      <c r="DC14" s="673"/>
      <c r="DD14" s="626">
        <v>6324</v>
      </c>
      <c r="DE14" s="621"/>
      <c r="DF14" s="621"/>
      <c r="DG14" s="621"/>
      <c r="DH14" s="621"/>
      <c r="DI14" s="621"/>
      <c r="DJ14" s="621"/>
      <c r="DK14" s="621"/>
      <c r="DL14" s="621"/>
      <c r="DM14" s="621"/>
      <c r="DN14" s="621"/>
      <c r="DO14" s="621"/>
      <c r="DP14" s="622"/>
      <c r="DQ14" s="626">
        <v>356261</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3836</v>
      </c>
      <c r="S15" s="621"/>
      <c r="T15" s="621"/>
      <c r="U15" s="621"/>
      <c r="V15" s="621"/>
      <c r="W15" s="621"/>
      <c r="X15" s="621"/>
      <c r="Y15" s="622"/>
      <c r="Z15" s="673">
        <v>0</v>
      </c>
      <c r="AA15" s="673"/>
      <c r="AB15" s="673"/>
      <c r="AC15" s="673"/>
      <c r="AD15" s="674">
        <v>3836</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92935</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936990</v>
      </c>
      <c r="CS15" s="621"/>
      <c r="CT15" s="621"/>
      <c r="CU15" s="621"/>
      <c r="CV15" s="621"/>
      <c r="CW15" s="621"/>
      <c r="CX15" s="621"/>
      <c r="CY15" s="622"/>
      <c r="CZ15" s="673">
        <v>8.5</v>
      </c>
      <c r="DA15" s="673"/>
      <c r="DB15" s="673"/>
      <c r="DC15" s="673"/>
      <c r="DD15" s="626">
        <v>269116</v>
      </c>
      <c r="DE15" s="621"/>
      <c r="DF15" s="621"/>
      <c r="DG15" s="621"/>
      <c r="DH15" s="621"/>
      <c r="DI15" s="621"/>
      <c r="DJ15" s="621"/>
      <c r="DK15" s="621"/>
      <c r="DL15" s="621"/>
      <c r="DM15" s="621"/>
      <c r="DN15" s="621"/>
      <c r="DO15" s="621"/>
      <c r="DP15" s="622"/>
      <c r="DQ15" s="626">
        <v>610040</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5252885</v>
      </c>
      <c r="S16" s="621"/>
      <c r="T16" s="621"/>
      <c r="U16" s="621"/>
      <c r="V16" s="621"/>
      <c r="W16" s="621"/>
      <c r="X16" s="621"/>
      <c r="Y16" s="622"/>
      <c r="Z16" s="673">
        <v>45.7</v>
      </c>
      <c r="AA16" s="673"/>
      <c r="AB16" s="673"/>
      <c r="AC16" s="673"/>
      <c r="AD16" s="674">
        <v>4651955</v>
      </c>
      <c r="AE16" s="674"/>
      <c r="AF16" s="674"/>
      <c r="AG16" s="674"/>
      <c r="AH16" s="674"/>
      <c r="AI16" s="674"/>
      <c r="AJ16" s="674"/>
      <c r="AK16" s="674"/>
      <c r="AL16" s="643">
        <v>68.400000000000006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28531</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10936</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4651955</v>
      </c>
      <c r="S17" s="621"/>
      <c r="T17" s="621"/>
      <c r="U17" s="621"/>
      <c r="V17" s="621"/>
      <c r="W17" s="621"/>
      <c r="X17" s="621"/>
      <c r="Y17" s="622"/>
      <c r="Z17" s="673">
        <v>40.4</v>
      </c>
      <c r="AA17" s="673"/>
      <c r="AB17" s="673"/>
      <c r="AC17" s="673"/>
      <c r="AD17" s="674">
        <v>4651955</v>
      </c>
      <c r="AE17" s="674"/>
      <c r="AF17" s="674"/>
      <c r="AG17" s="674"/>
      <c r="AH17" s="674"/>
      <c r="AI17" s="674"/>
      <c r="AJ17" s="674"/>
      <c r="AK17" s="674"/>
      <c r="AL17" s="643">
        <v>68.400000000000006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1347507</v>
      </c>
      <c r="CS17" s="621"/>
      <c r="CT17" s="621"/>
      <c r="CU17" s="621"/>
      <c r="CV17" s="621"/>
      <c r="CW17" s="621"/>
      <c r="CX17" s="621"/>
      <c r="CY17" s="622"/>
      <c r="CZ17" s="673">
        <v>12.2</v>
      </c>
      <c r="DA17" s="673"/>
      <c r="DB17" s="673"/>
      <c r="DC17" s="673"/>
      <c r="DD17" s="626" t="s">
        <v>112</v>
      </c>
      <c r="DE17" s="621"/>
      <c r="DF17" s="621"/>
      <c r="DG17" s="621"/>
      <c r="DH17" s="621"/>
      <c r="DI17" s="621"/>
      <c r="DJ17" s="621"/>
      <c r="DK17" s="621"/>
      <c r="DL17" s="621"/>
      <c r="DM17" s="621"/>
      <c r="DN17" s="621"/>
      <c r="DO17" s="621"/>
      <c r="DP17" s="622"/>
      <c r="DQ17" s="626">
        <v>1308301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600930</v>
      </c>
      <c r="S18" s="621"/>
      <c r="T18" s="621"/>
      <c r="U18" s="621"/>
      <c r="V18" s="621"/>
      <c r="W18" s="621"/>
      <c r="X18" s="621"/>
      <c r="Y18" s="622"/>
      <c r="Z18" s="673">
        <v>5.2</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7400930</v>
      </c>
      <c r="S20" s="621"/>
      <c r="T20" s="621"/>
      <c r="U20" s="621"/>
      <c r="V20" s="621"/>
      <c r="W20" s="621"/>
      <c r="X20" s="621"/>
      <c r="Y20" s="622"/>
      <c r="Z20" s="673">
        <v>64.3</v>
      </c>
      <c r="AA20" s="673"/>
      <c r="AB20" s="673"/>
      <c r="AC20" s="673"/>
      <c r="AD20" s="674">
        <v>6800000</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11006174</v>
      </c>
      <c r="CS20" s="621"/>
      <c r="CT20" s="621"/>
      <c r="CU20" s="621"/>
      <c r="CV20" s="621"/>
      <c r="CW20" s="621"/>
      <c r="CX20" s="621"/>
      <c r="CY20" s="622"/>
      <c r="CZ20" s="673">
        <v>100</v>
      </c>
      <c r="DA20" s="673"/>
      <c r="DB20" s="673"/>
      <c r="DC20" s="673"/>
      <c r="DD20" s="626">
        <v>1731060</v>
      </c>
      <c r="DE20" s="621"/>
      <c r="DF20" s="621"/>
      <c r="DG20" s="621"/>
      <c r="DH20" s="621"/>
      <c r="DI20" s="621"/>
      <c r="DJ20" s="621"/>
      <c r="DK20" s="621"/>
      <c r="DL20" s="621"/>
      <c r="DM20" s="621"/>
      <c r="DN20" s="621"/>
      <c r="DO20" s="621"/>
      <c r="DP20" s="622"/>
      <c r="DQ20" s="626">
        <v>7864553</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3105</v>
      </c>
      <c r="S21" s="621"/>
      <c r="T21" s="621"/>
      <c r="U21" s="621"/>
      <c r="V21" s="621"/>
      <c r="W21" s="621"/>
      <c r="X21" s="621"/>
      <c r="Y21" s="622"/>
      <c r="Z21" s="673">
        <v>0</v>
      </c>
      <c r="AA21" s="673"/>
      <c r="AB21" s="673"/>
      <c r="AC21" s="673"/>
      <c r="AD21" s="674">
        <v>3105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16194</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370881</v>
      </c>
      <c r="S23" s="621"/>
      <c r="T23" s="621"/>
      <c r="U23" s="621"/>
      <c r="V23" s="621"/>
      <c r="W23" s="621"/>
      <c r="X23" s="621"/>
      <c r="Y23" s="622"/>
      <c r="Z23" s="673">
        <v>3.2</v>
      </c>
      <c r="AA23" s="673"/>
      <c r="AB23" s="673"/>
      <c r="AC23" s="673"/>
      <c r="AD23" s="674">
        <v>227</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10560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4007390</v>
      </c>
      <c r="CS24" s="671"/>
      <c r="CT24" s="671"/>
      <c r="CU24" s="671"/>
      <c r="CV24" s="671"/>
      <c r="CW24" s="671"/>
      <c r="CX24" s="671"/>
      <c r="CY24" s="718"/>
      <c r="CZ24" s="722">
        <v>36.4</v>
      </c>
      <c r="DA24" s="723"/>
      <c r="DB24" s="723"/>
      <c r="DC24" s="724"/>
      <c r="DD24" s="717">
        <v>3284479</v>
      </c>
      <c r="DE24" s="671"/>
      <c r="DF24" s="671"/>
      <c r="DG24" s="671"/>
      <c r="DH24" s="671"/>
      <c r="DI24" s="671"/>
      <c r="DJ24" s="671"/>
      <c r="DK24" s="718"/>
      <c r="DL24" s="717">
        <v>3243045</v>
      </c>
      <c r="DM24" s="671"/>
      <c r="DN24" s="671"/>
      <c r="DO24" s="671"/>
      <c r="DP24" s="671"/>
      <c r="DQ24" s="671"/>
      <c r="DR24" s="671"/>
      <c r="DS24" s="671"/>
      <c r="DT24" s="671"/>
      <c r="DU24" s="671"/>
      <c r="DV24" s="718"/>
      <c r="DW24" s="719">
        <v>45.7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688320</v>
      </c>
      <c r="S25" s="621"/>
      <c r="T25" s="621"/>
      <c r="U25" s="621"/>
      <c r="V25" s="621"/>
      <c r="W25" s="621"/>
      <c r="X25" s="621"/>
      <c r="Y25" s="622"/>
      <c r="Z25" s="673">
        <v>6</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1740114</v>
      </c>
      <c r="CS25" s="639"/>
      <c r="CT25" s="639"/>
      <c r="CU25" s="639"/>
      <c r="CV25" s="639"/>
      <c r="CW25" s="639"/>
      <c r="CX25" s="639"/>
      <c r="CY25" s="640"/>
      <c r="CZ25" s="623">
        <v>15.8</v>
      </c>
      <c r="DA25" s="641"/>
      <c r="DB25" s="641"/>
      <c r="DC25" s="642"/>
      <c r="DD25" s="626">
        <v>1668395</v>
      </c>
      <c r="DE25" s="639"/>
      <c r="DF25" s="639"/>
      <c r="DG25" s="639"/>
      <c r="DH25" s="639"/>
      <c r="DI25" s="639"/>
      <c r="DJ25" s="639"/>
      <c r="DK25" s="640"/>
      <c r="DL25" s="626">
        <v>1626961</v>
      </c>
      <c r="DM25" s="639"/>
      <c r="DN25" s="639"/>
      <c r="DO25" s="639"/>
      <c r="DP25" s="639"/>
      <c r="DQ25" s="639"/>
      <c r="DR25" s="639"/>
      <c r="DS25" s="639"/>
      <c r="DT25" s="639"/>
      <c r="DU25" s="639"/>
      <c r="DV25" s="640"/>
      <c r="DW25" s="643">
        <v>22.9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1147370</v>
      </c>
      <c r="CS26" s="621"/>
      <c r="CT26" s="621"/>
      <c r="CU26" s="621"/>
      <c r="CV26" s="621"/>
      <c r="CW26" s="621"/>
      <c r="CX26" s="621"/>
      <c r="CY26" s="622"/>
      <c r="CZ26" s="623">
        <v>10.4</v>
      </c>
      <c r="DA26" s="641"/>
      <c r="DB26" s="641"/>
      <c r="DC26" s="642"/>
      <c r="DD26" s="626">
        <v>1081189</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765633</v>
      </c>
      <c r="S27" s="621"/>
      <c r="T27" s="621"/>
      <c r="U27" s="621"/>
      <c r="V27" s="621"/>
      <c r="W27" s="621"/>
      <c r="X27" s="621"/>
      <c r="Y27" s="622"/>
      <c r="Z27" s="673">
        <v>6.7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1682426</v>
      </c>
      <c r="BH27" s="621"/>
      <c r="BI27" s="621"/>
      <c r="BJ27" s="621"/>
      <c r="BK27" s="621"/>
      <c r="BL27" s="621"/>
      <c r="BM27" s="621"/>
      <c r="BN27" s="622"/>
      <c r="BO27" s="673">
        <v>100</v>
      </c>
      <c r="BP27" s="673"/>
      <c r="BQ27" s="673"/>
      <c r="BR27" s="673"/>
      <c r="BS27" s="626">
        <v>4901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919769</v>
      </c>
      <c r="CS27" s="639"/>
      <c r="CT27" s="639"/>
      <c r="CU27" s="639"/>
      <c r="CV27" s="639"/>
      <c r="CW27" s="639"/>
      <c r="CX27" s="639"/>
      <c r="CY27" s="640"/>
      <c r="CZ27" s="623">
        <v>8.4</v>
      </c>
      <c r="DA27" s="641"/>
      <c r="DB27" s="641"/>
      <c r="DC27" s="642"/>
      <c r="DD27" s="626">
        <v>307783</v>
      </c>
      <c r="DE27" s="639"/>
      <c r="DF27" s="639"/>
      <c r="DG27" s="639"/>
      <c r="DH27" s="639"/>
      <c r="DI27" s="639"/>
      <c r="DJ27" s="639"/>
      <c r="DK27" s="640"/>
      <c r="DL27" s="626">
        <v>307783</v>
      </c>
      <c r="DM27" s="639"/>
      <c r="DN27" s="639"/>
      <c r="DO27" s="639"/>
      <c r="DP27" s="639"/>
      <c r="DQ27" s="639"/>
      <c r="DR27" s="639"/>
      <c r="DS27" s="639"/>
      <c r="DT27" s="639"/>
      <c r="DU27" s="639"/>
      <c r="DV27" s="640"/>
      <c r="DW27" s="643">
        <v>4.3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112615</v>
      </c>
      <c r="S28" s="621"/>
      <c r="T28" s="621"/>
      <c r="U28" s="621"/>
      <c r="V28" s="621"/>
      <c r="W28" s="621"/>
      <c r="X28" s="621"/>
      <c r="Y28" s="622"/>
      <c r="Z28" s="673">
        <v>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1347507</v>
      </c>
      <c r="CS28" s="621"/>
      <c r="CT28" s="621"/>
      <c r="CU28" s="621"/>
      <c r="CV28" s="621"/>
      <c r="CW28" s="621"/>
      <c r="CX28" s="621"/>
      <c r="CY28" s="622"/>
      <c r="CZ28" s="623">
        <v>12.2</v>
      </c>
      <c r="DA28" s="641"/>
      <c r="DB28" s="641"/>
      <c r="DC28" s="642"/>
      <c r="DD28" s="626">
        <v>1308301</v>
      </c>
      <c r="DE28" s="621"/>
      <c r="DF28" s="621"/>
      <c r="DG28" s="621"/>
      <c r="DH28" s="621"/>
      <c r="DI28" s="621"/>
      <c r="DJ28" s="621"/>
      <c r="DK28" s="622"/>
      <c r="DL28" s="626">
        <v>1308301</v>
      </c>
      <c r="DM28" s="621"/>
      <c r="DN28" s="621"/>
      <c r="DO28" s="621"/>
      <c r="DP28" s="621"/>
      <c r="DQ28" s="621"/>
      <c r="DR28" s="621"/>
      <c r="DS28" s="621"/>
      <c r="DT28" s="621"/>
      <c r="DU28" s="621"/>
      <c r="DV28" s="622"/>
      <c r="DW28" s="643">
        <v>18.399999999999999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21588</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1347507</v>
      </c>
      <c r="CS29" s="639"/>
      <c r="CT29" s="639"/>
      <c r="CU29" s="639"/>
      <c r="CV29" s="639"/>
      <c r="CW29" s="639"/>
      <c r="CX29" s="639"/>
      <c r="CY29" s="640"/>
      <c r="CZ29" s="623">
        <v>12.2</v>
      </c>
      <c r="DA29" s="641"/>
      <c r="DB29" s="641"/>
      <c r="DC29" s="642"/>
      <c r="DD29" s="626">
        <v>1308301</v>
      </c>
      <c r="DE29" s="639"/>
      <c r="DF29" s="639"/>
      <c r="DG29" s="639"/>
      <c r="DH29" s="639"/>
      <c r="DI29" s="639"/>
      <c r="DJ29" s="639"/>
      <c r="DK29" s="640"/>
      <c r="DL29" s="626">
        <v>1308301</v>
      </c>
      <c r="DM29" s="639"/>
      <c r="DN29" s="639"/>
      <c r="DO29" s="639"/>
      <c r="DP29" s="639"/>
      <c r="DQ29" s="639"/>
      <c r="DR29" s="639"/>
      <c r="DS29" s="639"/>
      <c r="DT29" s="639"/>
      <c r="DU29" s="639"/>
      <c r="DV29" s="640"/>
      <c r="DW29" s="643">
        <v>18.399999999999999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110674</v>
      </c>
      <c r="S30" s="621"/>
      <c r="T30" s="621"/>
      <c r="U30" s="621"/>
      <c r="V30" s="621"/>
      <c r="W30" s="621"/>
      <c r="X30" s="621"/>
      <c r="Y30" s="622"/>
      <c r="Z30" s="673">
        <v>1</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98.9</v>
      </c>
      <c r="BH30" s="687"/>
      <c r="BI30" s="687"/>
      <c r="BJ30" s="687"/>
      <c r="BK30" s="687"/>
      <c r="BL30" s="687"/>
      <c r="BM30" s="688">
        <v>94.5</v>
      </c>
      <c r="BN30" s="687"/>
      <c r="BO30" s="687"/>
      <c r="BP30" s="687"/>
      <c r="BQ30" s="689"/>
      <c r="BR30" s="686">
        <v>98.9</v>
      </c>
      <c r="BS30" s="687"/>
      <c r="BT30" s="687"/>
      <c r="BU30" s="687"/>
      <c r="BV30" s="687"/>
      <c r="BW30" s="687"/>
      <c r="BX30" s="688">
        <v>94.6</v>
      </c>
      <c r="BY30" s="687"/>
      <c r="BZ30" s="687"/>
      <c r="CA30" s="687"/>
      <c r="CB30" s="689"/>
      <c r="CD30" s="692"/>
      <c r="CE30" s="693"/>
      <c r="CF30" s="657" t="s">
        <v>294</v>
      </c>
      <c r="CG30" s="654"/>
      <c r="CH30" s="654"/>
      <c r="CI30" s="654"/>
      <c r="CJ30" s="654"/>
      <c r="CK30" s="654"/>
      <c r="CL30" s="654"/>
      <c r="CM30" s="654"/>
      <c r="CN30" s="654"/>
      <c r="CO30" s="654"/>
      <c r="CP30" s="654"/>
      <c r="CQ30" s="655"/>
      <c r="CR30" s="620">
        <v>1217003</v>
      </c>
      <c r="CS30" s="621"/>
      <c r="CT30" s="621"/>
      <c r="CU30" s="621"/>
      <c r="CV30" s="621"/>
      <c r="CW30" s="621"/>
      <c r="CX30" s="621"/>
      <c r="CY30" s="622"/>
      <c r="CZ30" s="623">
        <v>11.1</v>
      </c>
      <c r="DA30" s="641"/>
      <c r="DB30" s="641"/>
      <c r="DC30" s="642"/>
      <c r="DD30" s="626">
        <v>1177797</v>
      </c>
      <c r="DE30" s="621"/>
      <c r="DF30" s="621"/>
      <c r="DG30" s="621"/>
      <c r="DH30" s="621"/>
      <c r="DI30" s="621"/>
      <c r="DJ30" s="621"/>
      <c r="DK30" s="622"/>
      <c r="DL30" s="626">
        <v>1177797</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512761</v>
      </c>
      <c r="S31" s="621"/>
      <c r="T31" s="621"/>
      <c r="U31" s="621"/>
      <c r="V31" s="621"/>
      <c r="W31" s="621"/>
      <c r="X31" s="621"/>
      <c r="Y31" s="622"/>
      <c r="Z31" s="673">
        <v>4.5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96.9</v>
      </c>
      <c r="BN31" s="685"/>
      <c r="BO31" s="685"/>
      <c r="BP31" s="685"/>
      <c r="BQ31" s="649"/>
      <c r="BR31" s="684">
        <v>99.2</v>
      </c>
      <c r="BS31" s="639"/>
      <c r="BT31" s="639"/>
      <c r="BU31" s="639"/>
      <c r="BV31" s="639"/>
      <c r="BW31" s="639"/>
      <c r="BX31" s="675">
        <v>97.1</v>
      </c>
      <c r="BY31" s="685"/>
      <c r="BZ31" s="685"/>
      <c r="CA31" s="685"/>
      <c r="CB31" s="649"/>
      <c r="CD31" s="692"/>
      <c r="CE31" s="693"/>
      <c r="CF31" s="657" t="s">
        <v>298</v>
      </c>
      <c r="CG31" s="654"/>
      <c r="CH31" s="654"/>
      <c r="CI31" s="654"/>
      <c r="CJ31" s="654"/>
      <c r="CK31" s="654"/>
      <c r="CL31" s="654"/>
      <c r="CM31" s="654"/>
      <c r="CN31" s="654"/>
      <c r="CO31" s="654"/>
      <c r="CP31" s="654"/>
      <c r="CQ31" s="655"/>
      <c r="CR31" s="620">
        <v>130504</v>
      </c>
      <c r="CS31" s="639"/>
      <c r="CT31" s="639"/>
      <c r="CU31" s="639"/>
      <c r="CV31" s="639"/>
      <c r="CW31" s="639"/>
      <c r="CX31" s="639"/>
      <c r="CY31" s="640"/>
      <c r="CZ31" s="623">
        <v>1.2</v>
      </c>
      <c r="DA31" s="641"/>
      <c r="DB31" s="641"/>
      <c r="DC31" s="642"/>
      <c r="DD31" s="626">
        <v>130504</v>
      </c>
      <c r="DE31" s="639"/>
      <c r="DF31" s="639"/>
      <c r="DG31" s="639"/>
      <c r="DH31" s="639"/>
      <c r="DI31" s="639"/>
      <c r="DJ31" s="639"/>
      <c r="DK31" s="640"/>
      <c r="DL31" s="626">
        <v>130504</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306614</v>
      </c>
      <c r="S32" s="621"/>
      <c r="T32" s="621"/>
      <c r="U32" s="621"/>
      <c r="V32" s="621"/>
      <c r="W32" s="621"/>
      <c r="X32" s="621"/>
      <c r="Y32" s="622"/>
      <c r="Z32" s="673">
        <v>2.7</v>
      </c>
      <c r="AA32" s="673"/>
      <c r="AB32" s="673"/>
      <c r="AC32" s="673"/>
      <c r="AD32" s="674">
        <v>262</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98.8</v>
      </c>
      <c r="BH32" s="605"/>
      <c r="BI32" s="605"/>
      <c r="BJ32" s="605"/>
      <c r="BK32" s="605"/>
      <c r="BL32" s="605"/>
      <c r="BM32" s="668">
        <v>92.5</v>
      </c>
      <c r="BN32" s="605"/>
      <c r="BO32" s="605"/>
      <c r="BP32" s="605"/>
      <c r="BQ32" s="662"/>
      <c r="BR32" s="683">
        <v>98.6</v>
      </c>
      <c r="BS32" s="605"/>
      <c r="BT32" s="605"/>
      <c r="BU32" s="605"/>
      <c r="BV32" s="605"/>
      <c r="BW32" s="605"/>
      <c r="BX32" s="668">
        <v>92</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1181200</v>
      </c>
      <c r="S33" s="621"/>
      <c r="T33" s="621"/>
      <c r="U33" s="621"/>
      <c r="V33" s="621"/>
      <c r="W33" s="621"/>
      <c r="X33" s="621"/>
      <c r="Y33" s="622"/>
      <c r="Z33" s="673">
        <v>10.3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5239193</v>
      </c>
      <c r="CS33" s="639"/>
      <c r="CT33" s="639"/>
      <c r="CU33" s="639"/>
      <c r="CV33" s="639"/>
      <c r="CW33" s="639"/>
      <c r="CX33" s="639"/>
      <c r="CY33" s="640"/>
      <c r="CZ33" s="623">
        <v>47.6</v>
      </c>
      <c r="DA33" s="641"/>
      <c r="DB33" s="641"/>
      <c r="DC33" s="642"/>
      <c r="DD33" s="626">
        <v>4228293</v>
      </c>
      <c r="DE33" s="639"/>
      <c r="DF33" s="639"/>
      <c r="DG33" s="639"/>
      <c r="DH33" s="639"/>
      <c r="DI33" s="639"/>
      <c r="DJ33" s="639"/>
      <c r="DK33" s="640"/>
      <c r="DL33" s="626">
        <v>2893539</v>
      </c>
      <c r="DM33" s="639"/>
      <c r="DN33" s="639"/>
      <c r="DO33" s="639"/>
      <c r="DP33" s="639"/>
      <c r="DQ33" s="639"/>
      <c r="DR33" s="639"/>
      <c r="DS33" s="639"/>
      <c r="DT33" s="639"/>
      <c r="DU33" s="639"/>
      <c r="DV33" s="640"/>
      <c r="DW33" s="643">
        <v>40.700000000000003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1432447</v>
      </c>
      <c r="CS34" s="621"/>
      <c r="CT34" s="621"/>
      <c r="CU34" s="621"/>
      <c r="CV34" s="621"/>
      <c r="CW34" s="621"/>
      <c r="CX34" s="621"/>
      <c r="CY34" s="622"/>
      <c r="CZ34" s="623">
        <v>13</v>
      </c>
      <c r="DA34" s="641"/>
      <c r="DB34" s="641"/>
      <c r="DC34" s="642"/>
      <c r="DD34" s="626">
        <v>878653</v>
      </c>
      <c r="DE34" s="621"/>
      <c r="DF34" s="621"/>
      <c r="DG34" s="621"/>
      <c r="DH34" s="621"/>
      <c r="DI34" s="621"/>
      <c r="DJ34" s="621"/>
      <c r="DK34" s="622"/>
      <c r="DL34" s="626">
        <v>723294</v>
      </c>
      <c r="DM34" s="621"/>
      <c r="DN34" s="621"/>
      <c r="DO34" s="621"/>
      <c r="DP34" s="621"/>
      <c r="DQ34" s="621"/>
      <c r="DR34" s="621"/>
      <c r="DS34" s="621"/>
      <c r="DT34" s="621"/>
      <c r="DU34" s="621"/>
      <c r="DV34" s="622"/>
      <c r="DW34" s="643">
        <v>10.199999999999999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297700</v>
      </c>
      <c r="S35" s="621"/>
      <c r="T35" s="621"/>
      <c r="U35" s="621"/>
      <c r="V35" s="621"/>
      <c r="W35" s="621"/>
      <c r="X35" s="621"/>
      <c r="Y35" s="622"/>
      <c r="Z35" s="673">
        <v>2.6</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2338203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72486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10767</v>
      </c>
      <c r="CS35" s="639"/>
      <c r="CT35" s="639"/>
      <c r="CU35" s="639"/>
      <c r="CV35" s="639"/>
      <c r="CW35" s="639"/>
      <c r="CX35" s="639"/>
      <c r="CY35" s="640"/>
      <c r="CZ35" s="623">
        <v>0.1</v>
      </c>
      <c r="DA35" s="641"/>
      <c r="DB35" s="641"/>
      <c r="DC35" s="642"/>
      <c r="DD35" s="626">
        <v>7928</v>
      </c>
      <c r="DE35" s="639"/>
      <c r="DF35" s="639"/>
      <c r="DG35" s="639"/>
      <c r="DH35" s="639"/>
      <c r="DI35" s="639"/>
      <c r="DJ35" s="639"/>
      <c r="DK35" s="640"/>
      <c r="DL35" s="626">
        <v>7928</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11501075</v>
      </c>
      <c r="S36" s="661"/>
      <c r="T36" s="661"/>
      <c r="U36" s="661"/>
      <c r="V36" s="661"/>
      <c r="W36" s="661"/>
      <c r="X36" s="661"/>
      <c r="Y36" s="664"/>
      <c r="Z36" s="665">
        <v>100</v>
      </c>
      <c r="AA36" s="665"/>
      <c r="AB36" s="665"/>
      <c r="AC36" s="665"/>
      <c r="AD36" s="666">
        <v>6803594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609044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39307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1547376</v>
      </c>
      <c r="CS36" s="621"/>
      <c r="CT36" s="621"/>
      <c r="CU36" s="621"/>
      <c r="CV36" s="621"/>
      <c r="CW36" s="621"/>
      <c r="CX36" s="621"/>
      <c r="CY36" s="622"/>
      <c r="CZ36" s="623">
        <v>14.1</v>
      </c>
      <c r="DA36" s="641"/>
      <c r="DB36" s="641"/>
      <c r="DC36" s="642"/>
      <c r="DD36" s="626">
        <v>1230974</v>
      </c>
      <c r="DE36" s="621"/>
      <c r="DF36" s="621"/>
      <c r="DG36" s="621"/>
      <c r="DH36" s="621"/>
      <c r="DI36" s="621"/>
      <c r="DJ36" s="621"/>
      <c r="DK36" s="622"/>
      <c r="DL36" s="626">
        <v>793125</v>
      </c>
      <c r="DM36" s="621"/>
      <c r="DN36" s="621"/>
      <c r="DO36" s="621"/>
      <c r="DP36" s="621"/>
      <c r="DQ36" s="621"/>
      <c r="DR36" s="621"/>
      <c r="DS36" s="621"/>
      <c r="DT36" s="621"/>
      <c r="DU36" s="621"/>
      <c r="DV36" s="622"/>
      <c r="DW36" s="643">
        <v>11.2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482418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2451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547810</v>
      </c>
      <c r="CS37" s="639"/>
      <c r="CT37" s="639"/>
      <c r="CU37" s="639"/>
      <c r="CV37" s="639"/>
      <c r="CW37" s="639"/>
      <c r="CX37" s="639"/>
      <c r="CY37" s="640"/>
      <c r="CZ37" s="623">
        <v>5</v>
      </c>
      <c r="DA37" s="641"/>
      <c r="DB37" s="641"/>
      <c r="DC37" s="642"/>
      <c r="DD37" s="626">
        <v>547810</v>
      </c>
      <c r="DE37" s="639"/>
      <c r="DF37" s="639"/>
      <c r="DG37" s="639"/>
      <c r="DH37" s="639"/>
      <c r="DI37" s="639"/>
      <c r="DJ37" s="639"/>
      <c r="DK37" s="640"/>
      <c r="DL37" s="626">
        <v>453935</v>
      </c>
      <c r="DM37" s="639"/>
      <c r="DN37" s="639"/>
      <c r="DO37" s="639"/>
      <c r="DP37" s="639"/>
      <c r="DQ37" s="639"/>
      <c r="DR37" s="639"/>
      <c r="DS37" s="639"/>
      <c r="DT37" s="639"/>
      <c r="DU37" s="639"/>
      <c r="DV37" s="640"/>
      <c r="DW37" s="643">
        <v>6.4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358036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4067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1980167</v>
      </c>
      <c r="CS38" s="621"/>
      <c r="CT38" s="621"/>
      <c r="CU38" s="621"/>
      <c r="CV38" s="621"/>
      <c r="CW38" s="621"/>
      <c r="CX38" s="621"/>
      <c r="CY38" s="622"/>
      <c r="CZ38" s="623">
        <v>18</v>
      </c>
      <c r="DA38" s="641"/>
      <c r="DB38" s="641"/>
      <c r="DC38" s="642"/>
      <c r="DD38" s="626">
        <v>1847893</v>
      </c>
      <c r="DE38" s="621"/>
      <c r="DF38" s="621"/>
      <c r="DG38" s="621"/>
      <c r="DH38" s="621"/>
      <c r="DI38" s="621"/>
      <c r="DJ38" s="621"/>
      <c r="DK38" s="622"/>
      <c r="DL38" s="626">
        <v>1288088</v>
      </c>
      <c r="DM38" s="621"/>
      <c r="DN38" s="621"/>
      <c r="DO38" s="621"/>
      <c r="DP38" s="621"/>
      <c r="DQ38" s="621"/>
      <c r="DR38" s="621"/>
      <c r="DS38" s="621"/>
      <c r="DT38" s="621"/>
      <c r="DU38" s="621"/>
      <c r="DV38" s="622"/>
      <c r="DW38" s="643">
        <v>18.100000000000001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87200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187332</v>
      </c>
      <c r="CS39" s="639"/>
      <c r="CT39" s="639"/>
      <c r="CU39" s="639"/>
      <c r="CV39" s="639"/>
      <c r="CW39" s="639"/>
      <c r="CX39" s="639"/>
      <c r="CY39" s="640"/>
      <c r="CZ39" s="623">
        <v>1.7</v>
      </c>
      <c r="DA39" s="641"/>
      <c r="DB39" s="641"/>
      <c r="DC39" s="642"/>
      <c r="DD39" s="626">
        <v>181741</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195795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81104</v>
      </c>
      <c r="CS40" s="621"/>
      <c r="CT40" s="621"/>
      <c r="CU40" s="621"/>
      <c r="CV40" s="621"/>
      <c r="CW40" s="621"/>
      <c r="CX40" s="621"/>
      <c r="CY40" s="622"/>
      <c r="CZ40" s="623">
        <v>0.7</v>
      </c>
      <c r="DA40" s="641"/>
      <c r="DB40" s="641"/>
      <c r="DC40" s="642"/>
      <c r="DD40" s="626">
        <v>81104</v>
      </c>
      <c r="DE40" s="621"/>
      <c r="DF40" s="621"/>
      <c r="DG40" s="621"/>
      <c r="DH40" s="621"/>
      <c r="DI40" s="621"/>
      <c r="DJ40" s="621"/>
      <c r="DK40" s="622"/>
      <c r="DL40" s="626">
        <v>81104</v>
      </c>
      <c r="DM40" s="621"/>
      <c r="DN40" s="621"/>
      <c r="DO40" s="621"/>
      <c r="DP40" s="621"/>
      <c r="DQ40" s="621"/>
      <c r="DR40" s="621"/>
      <c r="DS40" s="621"/>
      <c r="DT40" s="621"/>
      <c r="DU40" s="621"/>
      <c r="DV40" s="622"/>
      <c r="DW40" s="643">
        <v>1.1000000000000001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605710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333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1759591</v>
      </c>
      <c r="CS42" s="621"/>
      <c r="CT42" s="621"/>
      <c r="CU42" s="621"/>
      <c r="CV42" s="621"/>
      <c r="CW42" s="621"/>
      <c r="CX42" s="621"/>
      <c r="CY42" s="622"/>
      <c r="CZ42" s="623">
        <v>16</v>
      </c>
      <c r="DA42" s="624"/>
      <c r="DB42" s="624"/>
      <c r="DC42" s="625"/>
      <c r="DD42" s="626">
        <v>351781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34398</v>
      </c>
      <c r="CS43" s="639"/>
      <c r="CT43" s="639"/>
      <c r="CU43" s="639"/>
      <c r="CV43" s="639"/>
      <c r="CW43" s="639"/>
      <c r="CX43" s="639"/>
      <c r="CY43" s="640"/>
      <c r="CZ43" s="623">
        <v>0.3</v>
      </c>
      <c r="DA43" s="641"/>
      <c r="DB43" s="641"/>
      <c r="DC43" s="642"/>
      <c r="DD43" s="626">
        <v>7387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1731060</v>
      </c>
      <c r="CS44" s="621"/>
      <c r="CT44" s="621"/>
      <c r="CU44" s="621"/>
      <c r="CV44" s="621"/>
      <c r="CW44" s="621"/>
      <c r="CX44" s="621"/>
      <c r="CY44" s="622"/>
      <c r="CZ44" s="623">
        <v>15.7</v>
      </c>
      <c r="DA44" s="624"/>
      <c r="DB44" s="624"/>
      <c r="DC44" s="625"/>
      <c r="DD44" s="626">
        <v>340845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654631</v>
      </c>
      <c r="CS45" s="639"/>
      <c r="CT45" s="639"/>
      <c r="CU45" s="639"/>
      <c r="CV45" s="639"/>
      <c r="CW45" s="639"/>
      <c r="CX45" s="639"/>
      <c r="CY45" s="640"/>
      <c r="CZ45" s="623">
        <v>5.9</v>
      </c>
      <c r="DA45" s="641"/>
      <c r="DB45" s="641"/>
      <c r="DC45" s="642"/>
      <c r="DD45" s="626">
        <v>25111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1076429</v>
      </c>
      <c r="CS46" s="621"/>
      <c r="CT46" s="621"/>
      <c r="CU46" s="621"/>
      <c r="CV46" s="621"/>
      <c r="CW46" s="621"/>
      <c r="CX46" s="621"/>
      <c r="CY46" s="622"/>
      <c r="CZ46" s="623">
        <v>9.8000000000000007</v>
      </c>
      <c r="DA46" s="624"/>
      <c r="DB46" s="624"/>
      <c r="DC46" s="625"/>
      <c r="DD46" s="626">
        <v>315734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28531</v>
      </c>
      <c r="CS47" s="639"/>
      <c r="CT47" s="639"/>
      <c r="CU47" s="639"/>
      <c r="CV47" s="639"/>
      <c r="CW47" s="639"/>
      <c r="CX47" s="639"/>
      <c r="CY47" s="640"/>
      <c r="CZ47" s="623">
        <v>0.3</v>
      </c>
      <c r="DA47" s="641"/>
      <c r="DB47" s="641"/>
      <c r="DC47" s="642"/>
      <c r="DD47" s="626">
        <v>10936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11006174</v>
      </c>
      <c r="CS49" s="605"/>
      <c r="CT49" s="605"/>
      <c r="CU49" s="605"/>
      <c r="CV49" s="605"/>
      <c r="CW49" s="605"/>
      <c r="CX49" s="605"/>
      <c r="CY49" s="606"/>
      <c r="CZ49" s="607">
        <v>100</v>
      </c>
      <c r="DA49" s="608"/>
      <c r="DB49" s="608"/>
      <c r="DC49" s="609"/>
      <c r="DD49" s="610">
        <v>7864553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11471</v>
      </c>
      <c r="R7" s="1134"/>
      <c r="S7" s="1134"/>
      <c r="T7" s="1134"/>
      <c r="U7" s="1134"/>
      <c r="V7" s="1134">
        <v>10977</v>
      </c>
      <c r="W7" s="1134"/>
      <c r="X7" s="1134"/>
      <c r="Y7" s="1134"/>
      <c r="Z7" s="1134"/>
      <c r="AA7" s="1134">
        <v>495</v>
      </c>
      <c r="AB7" s="1134"/>
      <c r="AC7" s="1134"/>
      <c r="AD7" s="1134"/>
      <c r="AE7" s="1135"/>
      <c r="AF7" s="1136">
        <v>243</v>
      </c>
      <c r="AG7" s="1137"/>
      <c r="AH7" s="1137"/>
      <c r="AI7" s="1137"/>
      <c r="AJ7" s="1138"/>
      <c r="AK7" s="1120">
        <v>109</v>
      </c>
      <c r="AL7" s="1121"/>
      <c r="AM7" s="1121"/>
      <c r="AN7" s="1121"/>
      <c r="AO7" s="1121"/>
      <c r="AP7" s="1121">
        <v>14701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558</v>
      </c>
      <c r="BT7" s="1125" t="s">
        <v>558</v>
      </c>
      <c r="BU7" s="1125" t="s">
        <v>558</v>
      </c>
      <c r="BV7" s="1125" t="s">
        <v>558</v>
      </c>
      <c r="BW7" s="1125" t="s">
        <v>558</v>
      </c>
      <c r="BX7" s="1125" t="s">
        <v>558</v>
      </c>
      <c r="BY7" s="1125" t="s">
        <v>558</v>
      </c>
      <c r="BZ7" s="1125" t="s">
        <v>558</v>
      </c>
      <c r="CA7" s="1125" t="s">
        <v>558</v>
      </c>
      <c r="CB7" s="1125" t="s">
        <v>558</v>
      </c>
      <c r="CC7" s="1125" t="s">
        <v>558</v>
      </c>
      <c r="CD7" s="1125" t="s">
        <v>558</v>
      </c>
      <c r="CE7" s="1125" t="s">
        <v>558</v>
      </c>
      <c r="CF7" s="1125" t="s">
        <v>558</v>
      </c>
      <c r="CG7" s="1126" t="s">
        <v>558</v>
      </c>
      <c r="CH7" s="1117">
        <v>0</v>
      </c>
      <c r="CI7" s="1118"/>
      <c r="CJ7" s="1118"/>
      <c r="CK7" s="1118"/>
      <c r="CL7" s="1119"/>
      <c r="CM7" s="1117">
        <v>24</v>
      </c>
      <c r="CN7" s="1118"/>
      <c r="CO7" s="1118"/>
      <c r="CP7" s="1118"/>
      <c r="CQ7" s="1119"/>
      <c r="CR7" s="1117">
        <v>10</v>
      </c>
      <c r="CS7" s="1118"/>
      <c r="CT7" s="1118"/>
      <c r="CU7" s="1118"/>
      <c r="CV7" s="1119"/>
      <c r="CW7" s="1117" t="s">
        <v>556</v>
      </c>
      <c r="CX7" s="1118"/>
      <c r="CY7" s="1118"/>
      <c r="CZ7" s="1118"/>
      <c r="DA7" s="1119"/>
      <c r="DB7" s="1117" t="s">
        <v>556</v>
      </c>
      <c r="DC7" s="1118"/>
      <c r="DD7" s="1118"/>
      <c r="DE7" s="1118"/>
      <c r="DF7" s="1119"/>
      <c r="DG7" s="1117" t="s">
        <v>556</v>
      </c>
      <c r="DH7" s="1118"/>
      <c r="DI7" s="1118"/>
      <c r="DJ7" s="1118"/>
      <c r="DK7" s="1119"/>
      <c r="DL7" s="1117" t="s">
        <v>567</v>
      </c>
      <c r="DM7" s="1118"/>
      <c r="DN7" s="1118"/>
      <c r="DO7" s="1118"/>
      <c r="DP7" s="1119"/>
      <c r="DQ7" s="1117" t="s">
        <v>556</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t="s">
        <v>555</v>
      </c>
      <c r="AB8" s="1073"/>
      <c r="AC8" s="1073"/>
      <c r="AD8" s="1073"/>
      <c r="AE8" s="1074"/>
      <c r="AF8" s="1048" t="s">
        <v>369</v>
      </c>
      <c r="AG8" s="1049"/>
      <c r="AH8" s="1049"/>
      <c r="AI8" s="1049"/>
      <c r="AJ8" s="1050"/>
      <c r="AK8" s="1115">
        <v>0</v>
      </c>
      <c r="AL8" s="1116"/>
      <c r="AM8" s="1116"/>
      <c r="AN8" s="1116"/>
      <c r="AO8" s="1116"/>
      <c r="AP8" s="1116" t="s">
        <v>556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559</v>
      </c>
      <c r="BT8" s="1044" t="s">
        <v>559</v>
      </c>
      <c r="BU8" s="1044" t="s">
        <v>559</v>
      </c>
      <c r="BV8" s="1044" t="s">
        <v>559</v>
      </c>
      <c r="BW8" s="1044" t="s">
        <v>559</v>
      </c>
      <c r="BX8" s="1044" t="s">
        <v>559</v>
      </c>
      <c r="BY8" s="1044" t="s">
        <v>559</v>
      </c>
      <c r="BZ8" s="1044" t="s">
        <v>559</v>
      </c>
      <c r="CA8" s="1044" t="s">
        <v>559</v>
      </c>
      <c r="CB8" s="1044" t="s">
        <v>559</v>
      </c>
      <c r="CC8" s="1044" t="s">
        <v>559</v>
      </c>
      <c r="CD8" s="1044" t="s">
        <v>559</v>
      </c>
      <c r="CE8" s="1044" t="s">
        <v>559</v>
      </c>
      <c r="CF8" s="1044" t="s">
        <v>559</v>
      </c>
      <c r="CG8" s="1045" t="s">
        <v>559</v>
      </c>
      <c r="CH8" s="1018">
        <v>6</v>
      </c>
      <c r="CI8" s="1019"/>
      <c r="CJ8" s="1019"/>
      <c r="CK8" s="1019"/>
      <c r="CL8" s="1020"/>
      <c r="CM8" s="1018">
        <v>450</v>
      </c>
      <c r="CN8" s="1019"/>
      <c r="CO8" s="1019"/>
      <c r="CP8" s="1019"/>
      <c r="CQ8" s="1020"/>
      <c r="CR8" s="1018">
        <v>303</v>
      </c>
      <c r="CS8" s="1019"/>
      <c r="CT8" s="1019"/>
      <c r="CU8" s="1019"/>
      <c r="CV8" s="1020"/>
      <c r="CW8" s="1018" t="s">
        <v>556</v>
      </c>
      <c r="CX8" s="1019"/>
      <c r="CY8" s="1019"/>
      <c r="CZ8" s="1019"/>
      <c r="DA8" s="1020"/>
      <c r="DB8" s="1018" t="s">
        <v>556</v>
      </c>
      <c r="DC8" s="1019"/>
      <c r="DD8" s="1019"/>
      <c r="DE8" s="1019"/>
      <c r="DF8" s="1020"/>
      <c r="DG8" s="1018" t="s">
        <v>556</v>
      </c>
      <c r="DH8" s="1019"/>
      <c r="DI8" s="1019"/>
      <c r="DJ8" s="1019"/>
      <c r="DK8" s="1020"/>
      <c r="DL8" s="1018" t="s">
        <v>556</v>
      </c>
      <c r="DM8" s="1019"/>
      <c r="DN8" s="1019"/>
      <c r="DO8" s="1019"/>
      <c r="DP8" s="1020"/>
      <c r="DQ8" s="1018" t="s">
        <v>556</v>
      </c>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3</v>
      </c>
      <c r="R9" s="1073"/>
      <c r="S9" s="1073"/>
      <c r="T9" s="1073"/>
      <c r="U9" s="1073"/>
      <c r="V9" s="1073">
        <v>3</v>
      </c>
      <c r="W9" s="1073"/>
      <c r="X9" s="1073"/>
      <c r="Y9" s="1073"/>
      <c r="Z9" s="1073"/>
      <c r="AA9" s="1073" t="s">
        <v>556</v>
      </c>
      <c r="AB9" s="1073"/>
      <c r="AC9" s="1073"/>
      <c r="AD9" s="1073"/>
      <c r="AE9" s="1074"/>
      <c r="AF9" s="1048" t="s">
        <v>112</v>
      </c>
      <c r="AG9" s="1049"/>
      <c r="AH9" s="1049"/>
      <c r="AI9" s="1049"/>
      <c r="AJ9" s="1050"/>
      <c r="AK9" s="1115">
        <v>3</v>
      </c>
      <c r="AL9" s="1116"/>
      <c r="AM9" s="1116"/>
      <c r="AN9" s="1116"/>
      <c r="AO9" s="1116"/>
      <c r="AP9" s="1116" t="s">
        <v>556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560</v>
      </c>
      <c r="BT9" s="1044" t="s">
        <v>560</v>
      </c>
      <c r="BU9" s="1044" t="s">
        <v>560</v>
      </c>
      <c r="BV9" s="1044" t="s">
        <v>560</v>
      </c>
      <c r="BW9" s="1044" t="s">
        <v>560</v>
      </c>
      <c r="BX9" s="1044" t="s">
        <v>560</v>
      </c>
      <c r="BY9" s="1044" t="s">
        <v>560</v>
      </c>
      <c r="BZ9" s="1044" t="s">
        <v>560</v>
      </c>
      <c r="CA9" s="1044" t="s">
        <v>560</v>
      </c>
      <c r="CB9" s="1044" t="s">
        <v>560</v>
      </c>
      <c r="CC9" s="1044" t="s">
        <v>560</v>
      </c>
      <c r="CD9" s="1044" t="s">
        <v>560</v>
      </c>
      <c r="CE9" s="1044" t="s">
        <v>560</v>
      </c>
      <c r="CF9" s="1044" t="s">
        <v>560</v>
      </c>
      <c r="CG9" s="1045" t="s">
        <v>560</v>
      </c>
      <c r="CH9" s="1018">
        <v>0</v>
      </c>
      <c r="CI9" s="1019"/>
      <c r="CJ9" s="1019"/>
      <c r="CK9" s="1019"/>
      <c r="CL9" s="1020"/>
      <c r="CM9" s="1018">
        <v>16</v>
      </c>
      <c r="CN9" s="1019"/>
      <c r="CO9" s="1019"/>
      <c r="CP9" s="1019"/>
      <c r="CQ9" s="1020"/>
      <c r="CR9" s="1018">
        <v>15</v>
      </c>
      <c r="CS9" s="1019"/>
      <c r="CT9" s="1019"/>
      <c r="CU9" s="1019"/>
      <c r="CV9" s="1020"/>
      <c r="CW9" s="1018">
        <v>7</v>
      </c>
      <c r="CX9" s="1019"/>
      <c r="CY9" s="1019"/>
      <c r="CZ9" s="1019"/>
      <c r="DA9" s="1020"/>
      <c r="DB9" s="1018" t="s">
        <v>556</v>
      </c>
      <c r="DC9" s="1019"/>
      <c r="DD9" s="1019"/>
      <c r="DE9" s="1019"/>
      <c r="DF9" s="1020"/>
      <c r="DG9" s="1018" t="s">
        <v>557</v>
      </c>
      <c r="DH9" s="1019"/>
      <c r="DI9" s="1019"/>
      <c r="DJ9" s="1019"/>
      <c r="DK9" s="1020"/>
      <c r="DL9" s="1018" t="s">
        <v>556</v>
      </c>
      <c r="DM9" s="1019"/>
      <c r="DN9" s="1019"/>
      <c r="DO9" s="1019"/>
      <c r="DP9" s="1020"/>
      <c r="DQ9" s="1018" t="s">
        <v>556</v>
      </c>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96</v>
      </c>
      <c r="R10" s="1073"/>
      <c r="S10" s="1073"/>
      <c r="T10" s="1073"/>
      <c r="U10" s="1073"/>
      <c r="V10" s="1073">
        <v>96</v>
      </c>
      <c r="W10" s="1073"/>
      <c r="X10" s="1073"/>
      <c r="Y10" s="1073"/>
      <c r="Z10" s="1073"/>
      <c r="AA10" s="1073">
        <v>0</v>
      </c>
      <c r="AB10" s="1073"/>
      <c r="AC10" s="1073"/>
      <c r="AD10" s="1073"/>
      <c r="AE10" s="1074"/>
      <c r="AF10" s="1048">
        <v>0</v>
      </c>
      <c r="AG10" s="1049"/>
      <c r="AH10" s="1049"/>
      <c r="AI10" s="1049"/>
      <c r="AJ10" s="1050"/>
      <c r="AK10" s="1115">
        <v>70</v>
      </c>
      <c r="AL10" s="1116"/>
      <c r="AM10" s="1116"/>
      <c r="AN10" s="1116"/>
      <c r="AO10" s="1116"/>
      <c r="AP10" s="1116">
        <v>47</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561</v>
      </c>
      <c r="BT10" s="1044" t="s">
        <v>561</v>
      </c>
      <c r="BU10" s="1044" t="s">
        <v>561</v>
      </c>
      <c r="BV10" s="1044" t="s">
        <v>561</v>
      </c>
      <c r="BW10" s="1044" t="s">
        <v>561</v>
      </c>
      <c r="BX10" s="1044" t="s">
        <v>561</v>
      </c>
      <c r="BY10" s="1044" t="s">
        <v>561</v>
      </c>
      <c r="BZ10" s="1044" t="s">
        <v>561</v>
      </c>
      <c r="CA10" s="1044" t="s">
        <v>561</v>
      </c>
      <c r="CB10" s="1044" t="s">
        <v>561</v>
      </c>
      <c r="CC10" s="1044" t="s">
        <v>561</v>
      </c>
      <c r="CD10" s="1044" t="s">
        <v>561</v>
      </c>
      <c r="CE10" s="1044" t="s">
        <v>561</v>
      </c>
      <c r="CF10" s="1044" t="s">
        <v>561</v>
      </c>
      <c r="CG10" s="1045" t="s">
        <v>561</v>
      </c>
      <c r="CH10" s="1018" t="s">
        <v>556</v>
      </c>
      <c r="CI10" s="1019"/>
      <c r="CJ10" s="1019"/>
      <c r="CK10" s="1019"/>
      <c r="CL10" s="1020"/>
      <c r="CM10" s="1018" t="s">
        <v>556</v>
      </c>
      <c r="CN10" s="1019"/>
      <c r="CO10" s="1019"/>
      <c r="CP10" s="1019"/>
      <c r="CQ10" s="1020"/>
      <c r="CR10" s="1018">
        <v>1</v>
      </c>
      <c r="CS10" s="1019"/>
      <c r="CT10" s="1019"/>
      <c r="CU10" s="1019"/>
      <c r="CV10" s="1020"/>
      <c r="CW10" s="1018" t="s">
        <v>556</v>
      </c>
      <c r="CX10" s="1019"/>
      <c r="CY10" s="1019"/>
      <c r="CZ10" s="1019"/>
      <c r="DA10" s="1020"/>
      <c r="DB10" s="1018" t="s">
        <v>556</v>
      </c>
      <c r="DC10" s="1019"/>
      <c r="DD10" s="1019"/>
      <c r="DE10" s="1019"/>
      <c r="DF10" s="1020"/>
      <c r="DG10" s="1018" t="s">
        <v>556</v>
      </c>
      <c r="DH10" s="1019"/>
      <c r="DI10" s="1019"/>
      <c r="DJ10" s="1019"/>
      <c r="DK10" s="1020"/>
      <c r="DL10" s="1018" t="s">
        <v>556</v>
      </c>
      <c r="DM10" s="1019"/>
      <c r="DN10" s="1019"/>
      <c r="DO10" s="1019"/>
      <c r="DP10" s="1020"/>
      <c r="DQ10" s="1018" t="s">
        <v>556</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573</v>
      </c>
      <c r="BT11" s="1044" t="s">
        <v>562</v>
      </c>
      <c r="BU11" s="1044" t="s">
        <v>562</v>
      </c>
      <c r="BV11" s="1044" t="s">
        <v>562</v>
      </c>
      <c r="BW11" s="1044" t="s">
        <v>562</v>
      </c>
      <c r="BX11" s="1044" t="s">
        <v>562</v>
      </c>
      <c r="BY11" s="1044" t="s">
        <v>562</v>
      </c>
      <c r="BZ11" s="1044" t="s">
        <v>562</v>
      </c>
      <c r="CA11" s="1044" t="s">
        <v>562</v>
      </c>
      <c r="CB11" s="1044" t="s">
        <v>562</v>
      </c>
      <c r="CC11" s="1044" t="s">
        <v>562</v>
      </c>
      <c r="CD11" s="1044" t="s">
        <v>562</v>
      </c>
      <c r="CE11" s="1044" t="s">
        <v>562</v>
      </c>
      <c r="CF11" s="1044" t="s">
        <v>562</v>
      </c>
      <c r="CG11" s="1045" t="s">
        <v>562</v>
      </c>
      <c r="CH11" s="1018">
        <v>0</v>
      </c>
      <c r="CI11" s="1019"/>
      <c r="CJ11" s="1019"/>
      <c r="CK11" s="1019"/>
      <c r="CL11" s="1020"/>
      <c r="CM11" s="1018">
        <v>48</v>
      </c>
      <c r="CN11" s="1019"/>
      <c r="CO11" s="1019"/>
      <c r="CP11" s="1019"/>
      <c r="CQ11" s="1020"/>
      <c r="CR11" s="1018">
        <v>20</v>
      </c>
      <c r="CS11" s="1019"/>
      <c r="CT11" s="1019"/>
      <c r="CU11" s="1019"/>
      <c r="CV11" s="1020"/>
      <c r="CW11" s="1018">
        <v>17</v>
      </c>
      <c r="CX11" s="1019"/>
      <c r="CY11" s="1019"/>
      <c r="CZ11" s="1019"/>
      <c r="DA11" s="1020"/>
      <c r="DB11" s="1018" t="s">
        <v>556</v>
      </c>
      <c r="DC11" s="1019"/>
      <c r="DD11" s="1019"/>
      <c r="DE11" s="1019"/>
      <c r="DF11" s="1020"/>
      <c r="DG11" s="1018" t="s">
        <v>556</v>
      </c>
      <c r="DH11" s="1019"/>
      <c r="DI11" s="1019"/>
      <c r="DJ11" s="1019"/>
      <c r="DK11" s="1020"/>
      <c r="DL11" s="1018" t="s">
        <v>556</v>
      </c>
      <c r="DM11" s="1019"/>
      <c r="DN11" s="1019"/>
      <c r="DO11" s="1019"/>
      <c r="DP11" s="1020"/>
      <c r="DQ11" s="1018" t="s">
        <v>556</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563</v>
      </c>
      <c r="BT12" s="1044" t="s">
        <v>563</v>
      </c>
      <c r="BU12" s="1044" t="s">
        <v>563</v>
      </c>
      <c r="BV12" s="1044" t="s">
        <v>563</v>
      </c>
      <c r="BW12" s="1044" t="s">
        <v>563</v>
      </c>
      <c r="BX12" s="1044" t="s">
        <v>563</v>
      </c>
      <c r="BY12" s="1044" t="s">
        <v>563</v>
      </c>
      <c r="BZ12" s="1044" t="s">
        <v>563</v>
      </c>
      <c r="CA12" s="1044" t="s">
        <v>563</v>
      </c>
      <c r="CB12" s="1044" t="s">
        <v>563</v>
      </c>
      <c r="CC12" s="1044" t="s">
        <v>563</v>
      </c>
      <c r="CD12" s="1044" t="s">
        <v>563</v>
      </c>
      <c r="CE12" s="1044" t="s">
        <v>563</v>
      </c>
      <c r="CF12" s="1044" t="s">
        <v>563</v>
      </c>
      <c r="CG12" s="1045" t="s">
        <v>563</v>
      </c>
      <c r="CH12" s="1018">
        <v>-2</v>
      </c>
      <c r="CI12" s="1019"/>
      <c r="CJ12" s="1019"/>
      <c r="CK12" s="1019"/>
      <c r="CL12" s="1020"/>
      <c r="CM12" s="1018">
        <v>79</v>
      </c>
      <c r="CN12" s="1019"/>
      <c r="CO12" s="1019"/>
      <c r="CP12" s="1019"/>
      <c r="CQ12" s="1020"/>
      <c r="CR12" s="1018">
        <v>35</v>
      </c>
      <c r="CS12" s="1019"/>
      <c r="CT12" s="1019"/>
      <c r="CU12" s="1019"/>
      <c r="CV12" s="1020"/>
      <c r="CW12" s="1018" t="s">
        <v>556</v>
      </c>
      <c r="CX12" s="1019"/>
      <c r="CY12" s="1019"/>
      <c r="CZ12" s="1019"/>
      <c r="DA12" s="1020"/>
      <c r="DB12" s="1018" t="s">
        <v>556</v>
      </c>
      <c r="DC12" s="1019"/>
      <c r="DD12" s="1019"/>
      <c r="DE12" s="1019"/>
      <c r="DF12" s="1020"/>
      <c r="DG12" s="1018" t="s">
        <v>557</v>
      </c>
      <c r="DH12" s="1019"/>
      <c r="DI12" s="1019"/>
      <c r="DJ12" s="1019"/>
      <c r="DK12" s="1020"/>
      <c r="DL12" s="1018" t="s">
        <v>556</v>
      </c>
      <c r="DM12" s="1019"/>
      <c r="DN12" s="1019"/>
      <c r="DO12" s="1019"/>
      <c r="DP12" s="1020"/>
      <c r="DQ12" s="1018" t="s">
        <v>557</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564</v>
      </c>
      <c r="BT13" s="1044" t="s">
        <v>564</v>
      </c>
      <c r="BU13" s="1044" t="s">
        <v>564</v>
      </c>
      <c r="BV13" s="1044" t="s">
        <v>564</v>
      </c>
      <c r="BW13" s="1044" t="s">
        <v>564</v>
      </c>
      <c r="BX13" s="1044" t="s">
        <v>564</v>
      </c>
      <c r="BY13" s="1044" t="s">
        <v>564</v>
      </c>
      <c r="BZ13" s="1044" t="s">
        <v>564</v>
      </c>
      <c r="CA13" s="1044" t="s">
        <v>564</v>
      </c>
      <c r="CB13" s="1044" t="s">
        <v>564</v>
      </c>
      <c r="CC13" s="1044" t="s">
        <v>564</v>
      </c>
      <c r="CD13" s="1044" t="s">
        <v>564</v>
      </c>
      <c r="CE13" s="1044" t="s">
        <v>564</v>
      </c>
      <c r="CF13" s="1044" t="s">
        <v>564</v>
      </c>
      <c r="CG13" s="1045" t="s">
        <v>564</v>
      </c>
      <c r="CH13" s="1018">
        <v>4</v>
      </c>
      <c r="CI13" s="1019"/>
      <c r="CJ13" s="1019"/>
      <c r="CK13" s="1019"/>
      <c r="CL13" s="1020"/>
      <c r="CM13" s="1018">
        <v>-690</v>
      </c>
      <c r="CN13" s="1019"/>
      <c r="CO13" s="1019"/>
      <c r="CP13" s="1019"/>
      <c r="CQ13" s="1020"/>
      <c r="CR13" s="1018">
        <v>4</v>
      </c>
      <c r="CS13" s="1019"/>
      <c r="CT13" s="1019"/>
      <c r="CU13" s="1019"/>
      <c r="CV13" s="1020"/>
      <c r="CW13" s="1018">
        <v>3</v>
      </c>
      <c r="CX13" s="1019"/>
      <c r="CY13" s="1019"/>
      <c r="CZ13" s="1019"/>
      <c r="DA13" s="1020"/>
      <c r="DB13" s="1018">
        <v>28</v>
      </c>
      <c r="DC13" s="1019"/>
      <c r="DD13" s="1019"/>
      <c r="DE13" s="1019"/>
      <c r="DF13" s="1020"/>
      <c r="DG13" s="1018" t="s">
        <v>556</v>
      </c>
      <c r="DH13" s="1019"/>
      <c r="DI13" s="1019"/>
      <c r="DJ13" s="1019"/>
      <c r="DK13" s="1020"/>
      <c r="DL13" s="1018" t="s">
        <v>556</v>
      </c>
      <c r="DM13" s="1019"/>
      <c r="DN13" s="1019"/>
      <c r="DO13" s="1019"/>
      <c r="DP13" s="1020"/>
      <c r="DQ13" s="1018" t="s">
        <v>556</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565</v>
      </c>
      <c r="BT14" s="1044" t="s">
        <v>565</v>
      </c>
      <c r="BU14" s="1044" t="s">
        <v>565</v>
      </c>
      <c r="BV14" s="1044" t="s">
        <v>565</v>
      </c>
      <c r="BW14" s="1044" t="s">
        <v>565</v>
      </c>
      <c r="BX14" s="1044" t="s">
        <v>565</v>
      </c>
      <c r="BY14" s="1044" t="s">
        <v>565</v>
      </c>
      <c r="BZ14" s="1044" t="s">
        <v>565</v>
      </c>
      <c r="CA14" s="1044" t="s">
        <v>565</v>
      </c>
      <c r="CB14" s="1044" t="s">
        <v>565</v>
      </c>
      <c r="CC14" s="1044" t="s">
        <v>565</v>
      </c>
      <c r="CD14" s="1044" t="s">
        <v>565</v>
      </c>
      <c r="CE14" s="1044" t="s">
        <v>565</v>
      </c>
      <c r="CF14" s="1044" t="s">
        <v>565</v>
      </c>
      <c r="CG14" s="1045" t="s">
        <v>565</v>
      </c>
      <c r="CH14" s="1018">
        <v>-11</v>
      </c>
      <c r="CI14" s="1019"/>
      <c r="CJ14" s="1019"/>
      <c r="CK14" s="1019"/>
      <c r="CL14" s="1020"/>
      <c r="CM14" s="1018">
        <v>96</v>
      </c>
      <c r="CN14" s="1019"/>
      <c r="CO14" s="1019"/>
      <c r="CP14" s="1019"/>
      <c r="CQ14" s="1020"/>
      <c r="CR14" s="1018">
        <v>27</v>
      </c>
      <c r="CS14" s="1019"/>
      <c r="CT14" s="1019"/>
      <c r="CU14" s="1019"/>
      <c r="CV14" s="1020"/>
      <c r="CW14" s="1018">
        <v>4</v>
      </c>
      <c r="CX14" s="1019"/>
      <c r="CY14" s="1019"/>
      <c r="CZ14" s="1019"/>
      <c r="DA14" s="1020"/>
      <c r="DB14" s="1018" t="s">
        <v>574</v>
      </c>
      <c r="DC14" s="1019"/>
      <c r="DD14" s="1019"/>
      <c r="DE14" s="1019"/>
      <c r="DF14" s="1020"/>
      <c r="DG14" s="1018" t="s">
        <v>556</v>
      </c>
      <c r="DH14" s="1019"/>
      <c r="DI14" s="1019"/>
      <c r="DJ14" s="1019"/>
      <c r="DK14" s="1020"/>
      <c r="DL14" s="1018" t="s">
        <v>556</v>
      </c>
      <c r="DM14" s="1019"/>
      <c r="DN14" s="1019"/>
      <c r="DO14" s="1019"/>
      <c r="DP14" s="1020"/>
      <c r="DQ14" s="1018" t="s">
        <v>556</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566</v>
      </c>
      <c r="BT15" s="1044" t="s">
        <v>566</v>
      </c>
      <c r="BU15" s="1044" t="s">
        <v>566</v>
      </c>
      <c r="BV15" s="1044" t="s">
        <v>566</v>
      </c>
      <c r="BW15" s="1044" t="s">
        <v>566</v>
      </c>
      <c r="BX15" s="1044" t="s">
        <v>566</v>
      </c>
      <c r="BY15" s="1044" t="s">
        <v>566</v>
      </c>
      <c r="BZ15" s="1044" t="s">
        <v>566</v>
      </c>
      <c r="CA15" s="1044" t="s">
        <v>566</v>
      </c>
      <c r="CB15" s="1044" t="s">
        <v>566</v>
      </c>
      <c r="CC15" s="1044" t="s">
        <v>566</v>
      </c>
      <c r="CD15" s="1044" t="s">
        <v>566</v>
      </c>
      <c r="CE15" s="1044" t="s">
        <v>566</v>
      </c>
      <c r="CF15" s="1044" t="s">
        <v>566</v>
      </c>
      <c r="CG15" s="1045" t="s">
        <v>566</v>
      </c>
      <c r="CH15" s="1018">
        <v>5</v>
      </c>
      <c r="CI15" s="1019"/>
      <c r="CJ15" s="1019"/>
      <c r="CK15" s="1019"/>
      <c r="CL15" s="1020"/>
      <c r="CM15" s="1018">
        <v>53</v>
      </c>
      <c r="CN15" s="1019"/>
      <c r="CO15" s="1019"/>
      <c r="CP15" s="1019"/>
      <c r="CQ15" s="1020"/>
      <c r="CR15" s="1018">
        <v>2</v>
      </c>
      <c r="CS15" s="1019"/>
      <c r="CT15" s="1019"/>
      <c r="CU15" s="1019"/>
      <c r="CV15" s="1020"/>
      <c r="CW15" s="1018" t="s">
        <v>556</v>
      </c>
      <c r="CX15" s="1019"/>
      <c r="CY15" s="1019"/>
      <c r="CZ15" s="1019"/>
      <c r="DA15" s="1020"/>
      <c r="DB15" s="1018" t="s">
        <v>556</v>
      </c>
      <c r="DC15" s="1019"/>
      <c r="DD15" s="1019"/>
      <c r="DE15" s="1019"/>
      <c r="DF15" s="1020"/>
      <c r="DG15" s="1018" t="s">
        <v>556</v>
      </c>
      <c r="DH15" s="1019"/>
      <c r="DI15" s="1019"/>
      <c r="DJ15" s="1019"/>
      <c r="DK15" s="1020"/>
      <c r="DL15" s="1018" t="s">
        <v>557</v>
      </c>
      <c r="DM15" s="1019"/>
      <c r="DN15" s="1019"/>
      <c r="DO15" s="1019"/>
      <c r="DP15" s="1020"/>
      <c r="DQ15" s="1018" t="s">
        <v>556</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11499</v>
      </c>
      <c r="R23" s="1098"/>
      <c r="S23" s="1098"/>
      <c r="T23" s="1098"/>
      <c r="U23" s="1098"/>
      <c r="V23" s="1098">
        <v>11004</v>
      </c>
      <c r="W23" s="1098"/>
      <c r="X23" s="1098"/>
      <c r="Y23" s="1098"/>
      <c r="Z23" s="1098"/>
      <c r="AA23" s="1098">
        <v>495</v>
      </c>
      <c r="AB23" s="1098"/>
      <c r="AC23" s="1098"/>
      <c r="AD23" s="1098"/>
      <c r="AE23" s="1099"/>
      <c r="AF23" s="1100">
        <v>243</v>
      </c>
      <c r="AG23" s="1098"/>
      <c r="AH23" s="1098"/>
      <c r="AI23" s="1098"/>
      <c r="AJ23" s="1101"/>
      <c r="AK23" s="1102"/>
      <c r="AL23" s="1103"/>
      <c r="AM23" s="1103"/>
      <c r="AN23" s="1103"/>
      <c r="AO23" s="1103"/>
      <c r="AP23" s="1098">
        <v>14748</v>
      </c>
      <c r="AQ23" s="1098"/>
      <c r="AR23" s="1098"/>
      <c r="AS23" s="1098"/>
      <c r="AT23" s="1098"/>
      <c r="AU23" s="1104"/>
      <c r="AV23" s="1104"/>
      <c r="AW23" s="1104"/>
      <c r="AX23" s="1104"/>
      <c r="AY23" s="1105"/>
      <c r="AZ23" s="1094" t="s">
        <v>369</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2265</v>
      </c>
      <c r="R28" s="1083"/>
      <c r="S28" s="1083"/>
      <c r="T28" s="1083"/>
      <c r="U28" s="1083"/>
      <c r="V28" s="1083">
        <v>2191</v>
      </c>
      <c r="W28" s="1083"/>
      <c r="X28" s="1083"/>
      <c r="Y28" s="1083"/>
      <c r="Z28" s="1083"/>
      <c r="AA28" s="1083">
        <v>73</v>
      </c>
      <c r="AB28" s="1083"/>
      <c r="AC28" s="1083"/>
      <c r="AD28" s="1083"/>
      <c r="AE28" s="1084"/>
      <c r="AF28" s="1085">
        <v>72</v>
      </c>
      <c r="AG28" s="1083"/>
      <c r="AH28" s="1083"/>
      <c r="AI28" s="1083"/>
      <c r="AJ28" s="1086"/>
      <c r="AK28" s="1087">
        <v>181</v>
      </c>
      <c r="AL28" s="1075"/>
      <c r="AM28" s="1075"/>
      <c r="AN28" s="1075"/>
      <c r="AO28" s="1075"/>
      <c r="AP28" s="1075" t="s">
        <v>556</v>
      </c>
      <c r="AQ28" s="1075"/>
      <c r="AR28" s="1075"/>
      <c r="AS28" s="1075"/>
      <c r="AT28" s="1075"/>
      <c r="AU28" s="1075" t="s">
        <v>556</v>
      </c>
      <c r="AV28" s="1075"/>
      <c r="AW28" s="1075"/>
      <c r="AX28" s="1075"/>
      <c r="AY28" s="1075"/>
      <c r="AZ28" s="1076" t="s">
        <v>556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219</v>
      </c>
      <c r="R29" s="1073"/>
      <c r="S29" s="1073"/>
      <c r="T29" s="1073"/>
      <c r="U29" s="1073"/>
      <c r="V29" s="1073">
        <v>216</v>
      </c>
      <c r="W29" s="1073"/>
      <c r="X29" s="1073"/>
      <c r="Y29" s="1073"/>
      <c r="Z29" s="1073"/>
      <c r="AA29" s="1073">
        <v>3</v>
      </c>
      <c r="AB29" s="1073"/>
      <c r="AC29" s="1073"/>
      <c r="AD29" s="1073"/>
      <c r="AE29" s="1074"/>
      <c r="AF29" s="1048">
        <v>3</v>
      </c>
      <c r="AG29" s="1049"/>
      <c r="AH29" s="1049"/>
      <c r="AI29" s="1049"/>
      <c r="AJ29" s="1050"/>
      <c r="AK29" s="1009">
        <v>74</v>
      </c>
      <c r="AL29" s="1000"/>
      <c r="AM29" s="1000"/>
      <c r="AN29" s="1000"/>
      <c r="AO29" s="1000"/>
      <c r="AP29" s="1000" t="s">
        <v>556</v>
      </c>
      <c r="AQ29" s="1000"/>
      <c r="AR29" s="1000"/>
      <c r="AS29" s="1000"/>
      <c r="AT29" s="1000"/>
      <c r="AU29" s="1000" t="s">
        <v>556</v>
      </c>
      <c r="AV29" s="1000"/>
      <c r="AW29" s="1000"/>
      <c r="AX29" s="1000"/>
      <c r="AY29" s="1000"/>
      <c r="AZ29" s="1071" t="s">
        <v>556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2201</v>
      </c>
      <c r="R30" s="1073"/>
      <c r="S30" s="1073"/>
      <c r="T30" s="1073"/>
      <c r="U30" s="1073"/>
      <c r="V30" s="1073">
        <v>2120</v>
      </c>
      <c r="W30" s="1073"/>
      <c r="X30" s="1073"/>
      <c r="Y30" s="1073"/>
      <c r="Z30" s="1073"/>
      <c r="AA30" s="1073">
        <v>80</v>
      </c>
      <c r="AB30" s="1073"/>
      <c r="AC30" s="1073"/>
      <c r="AD30" s="1073"/>
      <c r="AE30" s="1074"/>
      <c r="AF30" s="1048">
        <v>80</v>
      </c>
      <c r="AG30" s="1049"/>
      <c r="AH30" s="1049"/>
      <c r="AI30" s="1049"/>
      <c r="AJ30" s="1050"/>
      <c r="AK30" s="1009">
        <v>275</v>
      </c>
      <c r="AL30" s="1000"/>
      <c r="AM30" s="1000"/>
      <c r="AN30" s="1000"/>
      <c r="AO30" s="1000"/>
      <c r="AP30" s="1000" t="s">
        <v>556</v>
      </c>
      <c r="AQ30" s="1000"/>
      <c r="AR30" s="1000"/>
      <c r="AS30" s="1000"/>
      <c r="AT30" s="1000"/>
      <c r="AU30" s="1000" t="s">
        <v>556</v>
      </c>
      <c r="AV30" s="1000"/>
      <c r="AW30" s="1000"/>
      <c r="AX30" s="1000"/>
      <c r="AY30" s="1000"/>
      <c r="AZ30" s="1071" t="s">
        <v>556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9</v>
      </c>
      <c r="R31" s="1073"/>
      <c r="S31" s="1073"/>
      <c r="T31" s="1073"/>
      <c r="U31" s="1073"/>
      <c r="V31" s="1073">
        <v>6</v>
      </c>
      <c r="W31" s="1073"/>
      <c r="X31" s="1073"/>
      <c r="Y31" s="1073"/>
      <c r="Z31" s="1073"/>
      <c r="AA31" s="1073">
        <v>3</v>
      </c>
      <c r="AB31" s="1073"/>
      <c r="AC31" s="1073"/>
      <c r="AD31" s="1073"/>
      <c r="AE31" s="1074"/>
      <c r="AF31" s="1048">
        <v>3</v>
      </c>
      <c r="AG31" s="1049"/>
      <c r="AH31" s="1049"/>
      <c r="AI31" s="1049"/>
      <c r="AJ31" s="1050"/>
      <c r="AK31" s="1009">
        <v>0</v>
      </c>
      <c r="AL31" s="1000"/>
      <c r="AM31" s="1000"/>
      <c r="AN31" s="1000"/>
      <c r="AO31" s="1000"/>
      <c r="AP31" s="1000" t="s">
        <v>557</v>
      </c>
      <c r="AQ31" s="1000"/>
      <c r="AR31" s="1000"/>
      <c r="AS31" s="1000"/>
      <c r="AT31" s="1000"/>
      <c r="AU31" s="1000" t="s">
        <v>556</v>
      </c>
      <c r="AV31" s="1000"/>
      <c r="AW31" s="1000"/>
      <c r="AX31" s="1000"/>
      <c r="AY31" s="1000"/>
      <c r="AZ31" s="1071" t="s">
        <v>556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168</v>
      </c>
      <c r="R32" s="1073"/>
      <c r="S32" s="1073"/>
      <c r="T32" s="1073"/>
      <c r="U32" s="1073"/>
      <c r="V32" s="1073">
        <v>167</v>
      </c>
      <c r="W32" s="1073"/>
      <c r="X32" s="1073"/>
      <c r="Y32" s="1073"/>
      <c r="Z32" s="1073"/>
      <c r="AA32" s="1073">
        <v>1</v>
      </c>
      <c r="AB32" s="1073"/>
      <c r="AC32" s="1073"/>
      <c r="AD32" s="1073"/>
      <c r="AE32" s="1074"/>
      <c r="AF32" s="1048">
        <v>1</v>
      </c>
      <c r="AG32" s="1049"/>
      <c r="AH32" s="1049"/>
      <c r="AI32" s="1049"/>
      <c r="AJ32" s="1050"/>
      <c r="AK32" s="1009">
        <v>87</v>
      </c>
      <c r="AL32" s="1000"/>
      <c r="AM32" s="1000"/>
      <c r="AN32" s="1000"/>
      <c r="AO32" s="1000"/>
      <c r="AP32" s="1000" t="s">
        <v>556</v>
      </c>
      <c r="AQ32" s="1000"/>
      <c r="AR32" s="1000"/>
      <c r="AS32" s="1000"/>
      <c r="AT32" s="1000"/>
      <c r="AU32" s="1000" t="s">
        <v>556</v>
      </c>
      <c r="AV32" s="1000"/>
      <c r="AW32" s="1000"/>
      <c r="AX32" s="1000"/>
      <c r="AY32" s="1000"/>
      <c r="AZ32" s="1071" t="s">
        <v>556</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390</v>
      </c>
      <c r="C33" s="1067"/>
      <c r="D33" s="1067"/>
      <c r="E33" s="1067"/>
      <c r="F33" s="1067"/>
      <c r="G33" s="1067"/>
      <c r="H33" s="1067"/>
      <c r="I33" s="1067"/>
      <c r="J33" s="1067"/>
      <c r="K33" s="1067"/>
      <c r="L33" s="1067"/>
      <c r="M33" s="1067"/>
      <c r="N33" s="1067"/>
      <c r="O33" s="1067"/>
      <c r="P33" s="1068"/>
      <c r="Q33" s="1072">
        <v>962</v>
      </c>
      <c r="R33" s="1073"/>
      <c r="S33" s="1073"/>
      <c r="T33" s="1073"/>
      <c r="U33" s="1073"/>
      <c r="V33" s="1073">
        <v>965</v>
      </c>
      <c r="W33" s="1073"/>
      <c r="X33" s="1073"/>
      <c r="Y33" s="1073"/>
      <c r="Z33" s="1073"/>
      <c r="AA33" s="1073">
        <v>-45</v>
      </c>
      <c r="AB33" s="1073"/>
      <c r="AC33" s="1073"/>
      <c r="AD33" s="1073"/>
      <c r="AE33" s="1074"/>
      <c r="AF33" s="1048">
        <v>456</v>
      </c>
      <c r="AG33" s="1049"/>
      <c r="AH33" s="1049"/>
      <c r="AI33" s="1049"/>
      <c r="AJ33" s="1050"/>
      <c r="AK33" s="1009">
        <v>342</v>
      </c>
      <c r="AL33" s="1000"/>
      <c r="AM33" s="1000"/>
      <c r="AN33" s="1000"/>
      <c r="AO33" s="1000"/>
      <c r="AP33" s="1000">
        <v>626</v>
      </c>
      <c r="AQ33" s="1000"/>
      <c r="AR33" s="1000"/>
      <c r="AS33" s="1000"/>
      <c r="AT33" s="1000"/>
      <c r="AU33" s="1000">
        <v>531</v>
      </c>
      <c r="AV33" s="1000"/>
      <c r="AW33" s="1000"/>
      <c r="AX33" s="1000"/>
      <c r="AY33" s="1000"/>
      <c r="AZ33" s="1071" t="s">
        <v>556</v>
      </c>
      <c r="BA33" s="1071"/>
      <c r="BB33" s="1071"/>
      <c r="BC33" s="1071"/>
      <c r="BD33" s="1071"/>
      <c r="BE33" s="1061" t="s">
        <v>391</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392</v>
      </c>
      <c r="C34" s="1067"/>
      <c r="D34" s="1067"/>
      <c r="E34" s="1067"/>
      <c r="F34" s="1067"/>
      <c r="G34" s="1067"/>
      <c r="H34" s="1067"/>
      <c r="I34" s="1067"/>
      <c r="J34" s="1067"/>
      <c r="K34" s="1067"/>
      <c r="L34" s="1067"/>
      <c r="M34" s="1067"/>
      <c r="N34" s="1067"/>
      <c r="O34" s="1067"/>
      <c r="P34" s="1068"/>
      <c r="Q34" s="1072">
        <v>1579</v>
      </c>
      <c r="R34" s="1073"/>
      <c r="S34" s="1073"/>
      <c r="T34" s="1073"/>
      <c r="U34" s="1073"/>
      <c r="V34" s="1073">
        <v>1395</v>
      </c>
      <c r="W34" s="1073"/>
      <c r="X34" s="1073"/>
      <c r="Y34" s="1073"/>
      <c r="Z34" s="1073"/>
      <c r="AA34" s="1073">
        <v>184</v>
      </c>
      <c r="AB34" s="1073"/>
      <c r="AC34" s="1073"/>
      <c r="AD34" s="1073"/>
      <c r="AE34" s="1074"/>
      <c r="AF34" s="1048">
        <v>166</v>
      </c>
      <c r="AG34" s="1049"/>
      <c r="AH34" s="1049"/>
      <c r="AI34" s="1049"/>
      <c r="AJ34" s="1050"/>
      <c r="AK34" s="1009">
        <v>618</v>
      </c>
      <c r="AL34" s="1000"/>
      <c r="AM34" s="1000"/>
      <c r="AN34" s="1000"/>
      <c r="AO34" s="1000"/>
      <c r="AP34" s="1000">
        <v>9071</v>
      </c>
      <c r="AQ34" s="1000"/>
      <c r="AR34" s="1000"/>
      <c r="AS34" s="1000"/>
      <c r="AT34" s="1000"/>
      <c r="AU34" s="1000">
        <v>4753</v>
      </c>
      <c r="AV34" s="1000"/>
      <c r="AW34" s="1000"/>
      <c r="AX34" s="1000"/>
      <c r="AY34" s="1000"/>
      <c r="AZ34" s="1071" t="s">
        <v>556</v>
      </c>
      <c r="BA34" s="1071"/>
      <c r="BB34" s="1071"/>
      <c r="BC34" s="1071"/>
      <c r="BD34" s="1071"/>
      <c r="BE34" s="1061" t="s">
        <v>393</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394</v>
      </c>
      <c r="C35" s="1067"/>
      <c r="D35" s="1067"/>
      <c r="E35" s="1067"/>
      <c r="F35" s="1067"/>
      <c r="G35" s="1067"/>
      <c r="H35" s="1067"/>
      <c r="I35" s="1067"/>
      <c r="J35" s="1067"/>
      <c r="K35" s="1067"/>
      <c r="L35" s="1067"/>
      <c r="M35" s="1067"/>
      <c r="N35" s="1067"/>
      <c r="O35" s="1067"/>
      <c r="P35" s="1068"/>
      <c r="Q35" s="1072">
        <v>910</v>
      </c>
      <c r="R35" s="1073"/>
      <c r="S35" s="1073"/>
      <c r="T35" s="1073"/>
      <c r="U35" s="1073"/>
      <c r="V35" s="1073">
        <v>899</v>
      </c>
      <c r="W35" s="1073"/>
      <c r="X35" s="1073"/>
      <c r="Y35" s="1073"/>
      <c r="Z35" s="1073"/>
      <c r="AA35" s="1073">
        <v>10</v>
      </c>
      <c r="AB35" s="1073"/>
      <c r="AC35" s="1073"/>
      <c r="AD35" s="1073"/>
      <c r="AE35" s="1074"/>
      <c r="AF35" s="1048">
        <v>0</v>
      </c>
      <c r="AG35" s="1049"/>
      <c r="AH35" s="1049"/>
      <c r="AI35" s="1049"/>
      <c r="AJ35" s="1050"/>
      <c r="AK35" s="1009">
        <v>482</v>
      </c>
      <c r="AL35" s="1000"/>
      <c r="AM35" s="1000"/>
      <c r="AN35" s="1000"/>
      <c r="AO35" s="1000"/>
      <c r="AP35" s="1000">
        <v>5964</v>
      </c>
      <c r="AQ35" s="1000"/>
      <c r="AR35" s="1000"/>
      <c r="AS35" s="1000"/>
      <c r="AT35" s="1000"/>
      <c r="AU35" s="1000">
        <v>4818</v>
      </c>
      <c r="AV35" s="1000"/>
      <c r="AW35" s="1000"/>
      <c r="AX35" s="1000"/>
      <c r="AY35" s="1000"/>
      <c r="AZ35" s="1071" t="s">
        <v>557</v>
      </c>
      <c r="BA35" s="1071"/>
      <c r="BB35" s="1071"/>
      <c r="BC35" s="1071"/>
      <c r="BD35" s="1071"/>
      <c r="BE35" s="1061" t="s">
        <v>393</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782</v>
      </c>
      <c r="AG63" s="988"/>
      <c r="AH63" s="988"/>
      <c r="AI63" s="988"/>
      <c r="AJ63" s="1059"/>
      <c r="AK63" s="1060"/>
      <c r="AL63" s="992"/>
      <c r="AM63" s="992"/>
      <c r="AN63" s="992"/>
      <c r="AO63" s="992"/>
      <c r="AP63" s="988">
        <v>15660</v>
      </c>
      <c r="AQ63" s="988"/>
      <c r="AR63" s="988"/>
      <c r="AS63" s="988"/>
      <c r="AT63" s="988"/>
      <c r="AU63" s="988">
        <v>10102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399</v>
      </c>
      <c r="R66" s="1031"/>
      <c r="S66" s="1031"/>
      <c r="T66" s="1031"/>
      <c r="U66" s="1032"/>
      <c r="V66" s="1030" t="s">
        <v>400</v>
      </c>
      <c r="W66" s="1031"/>
      <c r="X66" s="1031"/>
      <c r="Y66" s="1031"/>
      <c r="Z66" s="1032"/>
      <c r="AA66" s="1030" t="s">
        <v>401</v>
      </c>
      <c r="AB66" s="1031"/>
      <c r="AC66" s="1031"/>
      <c r="AD66" s="1031"/>
      <c r="AE66" s="1032"/>
      <c r="AF66" s="1036" t="s">
        <v>402</v>
      </c>
      <c r="AG66" s="1037"/>
      <c r="AH66" s="1037"/>
      <c r="AI66" s="1037"/>
      <c r="AJ66" s="1038"/>
      <c r="AK66" s="1030" t="s">
        <v>403</v>
      </c>
      <c r="AL66" s="1025"/>
      <c r="AM66" s="1025"/>
      <c r="AN66" s="1025"/>
      <c r="AO66" s="1026"/>
      <c r="AP66" s="1030" t="s">
        <v>404</v>
      </c>
      <c r="AQ66" s="1031"/>
      <c r="AR66" s="1031"/>
      <c r="AS66" s="1031"/>
      <c r="AT66" s="1032"/>
      <c r="AU66" s="1030" t="s">
        <v>405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10208</v>
      </c>
      <c r="R68" s="1011"/>
      <c r="S68" s="1011"/>
      <c r="T68" s="1011"/>
      <c r="U68" s="1011"/>
      <c r="V68" s="1011">
        <v>10573</v>
      </c>
      <c r="W68" s="1011"/>
      <c r="X68" s="1011"/>
      <c r="Y68" s="1011"/>
      <c r="Z68" s="1011"/>
      <c r="AA68" s="1011">
        <v>-365</v>
      </c>
      <c r="AB68" s="1011"/>
      <c r="AC68" s="1011"/>
      <c r="AD68" s="1011"/>
      <c r="AE68" s="1011"/>
      <c r="AF68" s="1011">
        <v>1459</v>
      </c>
      <c r="AG68" s="1011"/>
      <c r="AH68" s="1011"/>
      <c r="AI68" s="1011"/>
      <c r="AJ68" s="1011"/>
      <c r="AK68" s="1011" t="s">
        <v>556</v>
      </c>
      <c r="AL68" s="1011"/>
      <c r="AM68" s="1011"/>
      <c r="AN68" s="1011"/>
      <c r="AO68" s="1011"/>
      <c r="AP68" s="1011">
        <v>5730</v>
      </c>
      <c r="AQ68" s="1011"/>
      <c r="AR68" s="1011"/>
      <c r="AS68" s="1011"/>
      <c r="AT68" s="1011"/>
      <c r="AU68" s="1011">
        <v>345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568</v>
      </c>
      <c r="C69" s="1004"/>
      <c r="D69" s="1004"/>
      <c r="E69" s="1004"/>
      <c r="F69" s="1004"/>
      <c r="G69" s="1004"/>
      <c r="H69" s="1004"/>
      <c r="I69" s="1004"/>
      <c r="J69" s="1004"/>
      <c r="K69" s="1004"/>
      <c r="L69" s="1004"/>
      <c r="M69" s="1004"/>
      <c r="N69" s="1004"/>
      <c r="O69" s="1004"/>
      <c r="P69" s="1005"/>
      <c r="Q69" s="1006">
        <v>1596</v>
      </c>
      <c r="R69" s="1000"/>
      <c r="S69" s="1000"/>
      <c r="T69" s="1000"/>
      <c r="U69" s="1000"/>
      <c r="V69" s="1000">
        <v>1547</v>
      </c>
      <c r="W69" s="1000"/>
      <c r="X69" s="1000"/>
      <c r="Y69" s="1000"/>
      <c r="Z69" s="1000"/>
      <c r="AA69" s="1000">
        <v>48</v>
      </c>
      <c r="AB69" s="1000"/>
      <c r="AC69" s="1000"/>
      <c r="AD69" s="1000"/>
      <c r="AE69" s="1000"/>
      <c r="AF69" s="1000">
        <v>48</v>
      </c>
      <c r="AG69" s="1000"/>
      <c r="AH69" s="1000"/>
      <c r="AI69" s="1000"/>
      <c r="AJ69" s="1000"/>
      <c r="AK69" s="1000">
        <v>100</v>
      </c>
      <c r="AL69" s="1000"/>
      <c r="AM69" s="1000"/>
      <c r="AN69" s="1000"/>
      <c r="AO69" s="1000"/>
      <c r="AP69" s="1000" t="s">
        <v>556</v>
      </c>
      <c r="AQ69" s="1000"/>
      <c r="AR69" s="1000"/>
      <c r="AS69" s="1000"/>
      <c r="AT69" s="1000"/>
      <c r="AU69" s="1000" t="s">
        <v>556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4911</v>
      </c>
      <c r="R70" s="1000"/>
      <c r="S70" s="1000"/>
      <c r="T70" s="1000"/>
      <c r="U70" s="1000"/>
      <c r="V70" s="1000">
        <v>4274</v>
      </c>
      <c r="W70" s="1000"/>
      <c r="X70" s="1000"/>
      <c r="Y70" s="1000"/>
      <c r="Z70" s="1000"/>
      <c r="AA70" s="1000">
        <v>638</v>
      </c>
      <c r="AB70" s="1000"/>
      <c r="AC70" s="1000"/>
      <c r="AD70" s="1000"/>
      <c r="AE70" s="1000"/>
      <c r="AF70" s="1000">
        <v>638</v>
      </c>
      <c r="AG70" s="1000"/>
      <c r="AH70" s="1000"/>
      <c r="AI70" s="1000"/>
      <c r="AJ70" s="1000"/>
      <c r="AK70" s="1000" t="s">
        <v>556</v>
      </c>
      <c r="AL70" s="1000"/>
      <c r="AM70" s="1000"/>
      <c r="AN70" s="1000"/>
      <c r="AO70" s="1000"/>
      <c r="AP70" s="1000" t="s">
        <v>556</v>
      </c>
      <c r="AQ70" s="1000"/>
      <c r="AR70" s="1000"/>
      <c r="AS70" s="1000"/>
      <c r="AT70" s="1000"/>
      <c r="AU70" s="1000" t="s">
        <v>556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3</v>
      </c>
      <c r="R71" s="1000"/>
      <c r="S71" s="1000"/>
      <c r="T71" s="1000"/>
      <c r="U71" s="1000"/>
      <c r="V71" s="1000">
        <v>1</v>
      </c>
      <c r="W71" s="1000"/>
      <c r="X71" s="1000"/>
      <c r="Y71" s="1000"/>
      <c r="Z71" s="1000"/>
      <c r="AA71" s="1000">
        <v>2</v>
      </c>
      <c r="AB71" s="1000"/>
      <c r="AC71" s="1000"/>
      <c r="AD71" s="1000"/>
      <c r="AE71" s="1000"/>
      <c r="AF71" s="1000">
        <v>2</v>
      </c>
      <c r="AG71" s="1000"/>
      <c r="AH71" s="1000"/>
      <c r="AI71" s="1000"/>
      <c r="AJ71" s="1000"/>
      <c r="AK71" s="1000" t="s">
        <v>556</v>
      </c>
      <c r="AL71" s="1000"/>
      <c r="AM71" s="1000"/>
      <c r="AN71" s="1000"/>
      <c r="AO71" s="1000"/>
      <c r="AP71" s="1000" t="s">
        <v>556</v>
      </c>
      <c r="AQ71" s="1000"/>
      <c r="AR71" s="1000"/>
      <c r="AS71" s="1000"/>
      <c r="AT71" s="1000"/>
      <c r="AU71" s="1000" t="s">
        <v>556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2413</v>
      </c>
      <c r="R72" s="1000"/>
      <c r="S72" s="1000"/>
      <c r="T72" s="1000"/>
      <c r="U72" s="1000"/>
      <c r="V72" s="1000">
        <v>2389</v>
      </c>
      <c r="W72" s="1000"/>
      <c r="X72" s="1000"/>
      <c r="Y72" s="1000"/>
      <c r="Z72" s="1000"/>
      <c r="AA72" s="1000">
        <v>24</v>
      </c>
      <c r="AB72" s="1000"/>
      <c r="AC72" s="1000"/>
      <c r="AD72" s="1000"/>
      <c r="AE72" s="1000"/>
      <c r="AF72" s="1000">
        <v>24</v>
      </c>
      <c r="AG72" s="1000"/>
      <c r="AH72" s="1000"/>
      <c r="AI72" s="1000"/>
      <c r="AJ72" s="1000"/>
      <c r="AK72" s="1000">
        <v>157</v>
      </c>
      <c r="AL72" s="1000"/>
      <c r="AM72" s="1000"/>
      <c r="AN72" s="1000"/>
      <c r="AO72" s="1000"/>
      <c r="AP72" s="1000">
        <v>957</v>
      </c>
      <c r="AQ72" s="1000"/>
      <c r="AR72" s="1000"/>
      <c r="AS72" s="1000"/>
      <c r="AT72" s="1000"/>
      <c r="AU72" s="1000">
        <v>297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159</v>
      </c>
      <c r="R73" s="1000"/>
      <c r="S73" s="1000"/>
      <c r="T73" s="1000"/>
      <c r="U73" s="1000"/>
      <c r="V73" s="1000">
        <v>146</v>
      </c>
      <c r="W73" s="1000"/>
      <c r="X73" s="1000"/>
      <c r="Y73" s="1000"/>
      <c r="Z73" s="1000"/>
      <c r="AA73" s="1000">
        <v>12</v>
      </c>
      <c r="AB73" s="1000"/>
      <c r="AC73" s="1000"/>
      <c r="AD73" s="1000"/>
      <c r="AE73" s="1000"/>
      <c r="AF73" s="1000">
        <v>12</v>
      </c>
      <c r="AG73" s="1000"/>
      <c r="AH73" s="1000"/>
      <c r="AI73" s="1000"/>
      <c r="AJ73" s="1000"/>
      <c r="AK73" s="1000">
        <v>49</v>
      </c>
      <c r="AL73" s="1000"/>
      <c r="AM73" s="1000"/>
      <c r="AN73" s="1000"/>
      <c r="AO73" s="1000"/>
      <c r="AP73" s="1000" t="s">
        <v>556</v>
      </c>
      <c r="AQ73" s="1000"/>
      <c r="AR73" s="1000"/>
      <c r="AS73" s="1000"/>
      <c r="AT73" s="1000"/>
      <c r="AU73" s="1000" t="s">
        <v>556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571</v>
      </c>
      <c r="C74" s="1004"/>
      <c r="D74" s="1004"/>
      <c r="E74" s="1004"/>
      <c r="F74" s="1004"/>
      <c r="G74" s="1004"/>
      <c r="H74" s="1004"/>
      <c r="I74" s="1004"/>
      <c r="J74" s="1004"/>
      <c r="K74" s="1004"/>
      <c r="L74" s="1004"/>
      <c r="M74" s="1004"/>
      <c r="N74" s="1004"/>
      <c r="O74" s="1004"/>
      <c r="P74" s="1005"/>
      <c r="Q74" s="1006">
        <v>23</v>
      </c>
      <c r="R74" s="1000"/>
      <c r="S74" s="1000"/>
      <c r="T74" s="1000"/>
      <c r="U74" s="1000"/>
      <c r="V74" s="1000">
        <v>52</v>
      </c>
      <c r="W74" s="1000"/>
      <c r="X74" s="1000"/>
      <c r="Y74" s="1000"/>
      <c r="Z74" s="1000"/>
      <c r="AA74" s="1000">
        <v>-30</v>
      </c>
      <c r="AB74" s="1000"/>
      <c r="AC74" s="1000"/>
      <c r="AD74" s="1000"/>
      <c r="AE74" s="1000"/>
      <c r="AF74" s="1000">
        <v>4</v>
      </c>
      <c r="AG74" s="1000"/>
      <c r="AH74" s="1000"/>
      <c r="AI74" s="1000"/>
      <c r="AJ74" s="1000"/>
      <c r="AK74" s="1000" t="s">
        <v>556</v>
      </c>
      <c r="AL74" s="1000"/>
      <c r="AM74" s="1000"/>
      <c r="AN74" s="1000"/>
      <c r="AO74" s="1000"/>
      <c r="AP74" s="1000" t="s">
        <v>556</v>
      </c>
      <c r="AQ74" s="1000"/>
      <c r="AR74" s="1000"/>
      <c r="AS74" s="1000"/>
      <c r="AT74" s="1000"/>
      <c r="AU74" s="1000" t="s">
        <v>557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572</v>
      </c>
      <c r="C75" s="1004"/>
      <c r="D75" s="1004"/>
      <c r="E75" s="1004"/>
      <c r="F75" s="1004"/>
      <c r="G75" s="1004"/>
      <c r="H75" s="1004"/>
      <c r="I75" s="1004"/>
      <c r="J75" s="1004"/>
      <c r="K75" s="1004"/>
      <c r="L75" s="1004"/>
      <c r="M75" s="1004"/>
      <c r="N75" s="1004"/>
      <c r="O75" s="1004"/>
      <c r="P75" s="1005"/>
      <c r="Q75" s="1007">
        <v>1050</v>
      </c>
      <c r="R75" s="1008"/>
      <c r="S75" s="1008"/>
      <c r="T75" s="1008"/>
      <c r="U75" s="1009"/>
      <c r="V75" s="1010">
        <v>98</v>
      </c>
      <c r="W75" s="1008"/>
      <c r="X75" s="1008"/>
      <c r="Y75" s="1008"/>
      <c r="Z75" s="1009"/>
      <c r="AA75" s="1010">
        <v>953</v>
      </c>
      <c r="AB75" s="1008"/>
      <c r="AC75" s="1008"/>
      <c r="AD75" s="1008"/>
      <c r="AE75" s="1009"/>
      <c r="AF75" s="1010">
        <v>919</v>
      </c>
      <c r="AG75" s="1008"/>
      <c r="AH75" s="1008"/>
      <c r="AI75" s="1008"/>
      <c r="AJ75" s="1009"/>
      <c r="AK75" s="1010">
        <v>16</v>
      </c>
      <c r="AL75" s="1008"/>
      <c r="AM75" s="1008"/>
      <c r="AN75" s="1008"/>
      <c r="AO75" s="1009"/>
      <c r="AP75" s="1010">
        <v>125</v>
      </c>
      <c r="AQ75" s="1008"/>
      <c r="AR75" s="1008"/>
      <c r="AS75" s="1008"/>
      <c r="AT75" s="1009"/>
      <c r="AU75" s="1010">
        <v>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569</v>
      </c>
      <c r="C76" s="1004"/>
      <c r="D76" s="1004"/>
      <c r="E76" s="1004"/>
      <c r="F76" s="1004"/>
      <c r="G76" s="1004"/>
      <c r="H76" s="1004"/>
      <c r="I76" s="1004"/>
      <c r="J76" s="1004"/>
      <c r="K76" s="1004"/>
      <c r="L76" s="1004"/>
      <c r="M76" s="1004"/>
      <c r="N76" s="1004"/>
      <c r="O76" s="1004"/>
      <c r="P76" s="1005"/>
      <c r="Q76" s="1007">
        <v>928</v>
      </c>
      <c r="R76" s="1008"/>
      <c r="S76" s="1008"/>
      <c r="T76" s="1008"/>
      <c r="U76" s="1009"/>
      <c r="V76" s="1010">
        <v>865</v>
      </c>
      <c r="W76" s="1008"/>
      <c r="X76" s="1008"/>
      <c r="Y76" s="1008"/>
      <c r="Z76" s="1009"/>
      <c r="AA76" s="1010">
        <v>63</v>
      </c>
      <c r="AB76" s="1008"/>
      <c r="AC76" s="1008"/>
      <c r="AD76" s="1008"/>
      <c r="AE76" s="1009"/>
      <c r="AF76" s="1010">
        <v>63</v>
      </c>
      <c r="AG76" s="1008"/>
      <c r="AH76" s="1008"/>
      <c r="AI76" s="1008"/>
      <c r="AJ76" s="1009"/>
      <c r="AK76" s="1010" t="s">
        <v>556</v>
      </c>
      <c r="AL76" s="1008"/>
      <c r="AM76" s="1008"/>
      <c r="AN76" s="1008"/>
      <c r="AO76" s="1009"/>
      <c r="AP76" s="1010" t="s">
        <v>556</v>
      </c>
      <c r="AQ76" s="1008"/>
      <c r="AR76" s="1008"/>
      <c r="AS76" s="1008"/>
      <c r="AT76" s="1009"/>
      <c r="AU76" s="1010" t="s">
        <v>556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570</v>
      </c>
      <c r="C77" s="1004"/>
      <c r="D77" s="1004"/>
      <c r="E77" s="1004"/>
      <c r="F77" s="1004"/>
      <c r="G77" s="1004"/>
      <c r="H77" s="1004"/>
      <c r="I77" s="1004"/>
      <c r="J77" s="1004"/>
      <c r="K77" s="1004"/>
      <c r="L77" s="1004"/>
      <c r="M77" s="1004"/>
      <c r="N77" s="1004"/>
      <c r="O77" s="1004"/>
      <c r="P77" s="1005"/>
      <c r="Q77" s="1007">
        <v>338866</v>
      </c>
      <c r="R77" s="1008"/>
      <c r="S77" s="1008"/>
      <c r="T77" s="1008"/>
      <c r="U77" s="1009"/>
      <c r="V77" s="1010">
        <v>326466</v>
      </c>
      <c r="W77" s="1008"/>
      <c r="X77" s="1008"/>
      <c r="Y77" s="1008"/>
      <c r="Z77" s="1009"/>
      <c r="AA77" s="1010">
        <v>12400</v>
      </c>
      <c r="AB77" s="1008"/>
      <c r="AC77" s="1008"/>
      <c r="AD77" s="1008"/>
      <c r="AE77" s="1009"/>
      <c r="AF77" s="1010">
        <v>12400</v>
      </c>
      <c r="AG77" s="1008"/>
      <c r="AH77" s="1008"/>
      <c r="AI77" s="1008"/>
      <c r="AJ77" s="1009"/>
      <c r="AK77" s="1010">
        <v>0</v>
      </c>
      <c r="AL77" s="1008"/>
      <c r="AM77" s="1008"/>
      <c r="AN77" s="1008"/>
      <c r="AO77" s="1009"/>
      <c r="AP77" s="1010" t="s">
        <v>556</v>
      </c>
      <c r="AQ77" s="1008"/>
      <c r="AR77" s="1008"/>
      <c r="AS77" s="1008"/>
      <c r="AT77" s="1009"/>
      <c r="AU77" s="1010" t="s">
        <v>557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554</v>
      </c>
      <c r="C78" s="1004"/>
      <c r="D78" s="1004"/>
      <c r="E78" s="1004"/>
      <c r="F78" s="1004"/>
      <c r="G78" s="1004"/>
      <c r="H78" s="1004"/>
      <c r="I78" s="1004"/>
      <c r="J78" s="1004"/>
      <c r="K78" s="1004"/>
      <c r="L78" s="1004"/>
      <c r="M78" s="1004"/>
      <c r="N78" s="1004"/>
      <c r="O78" s="1004"/>
      <c r="P78" s="1005"/>
      <c r="Q78" s="1006">
        <v>2405</v>
      </c>
      <c r="R78" s="1000"/>
      <c r="S78" s="1000"/>
      <c r="T78" s="1000"/>
      <c r="U78" s="1000"/>
      <c r="V78" s="1000">
        <v>2405</v>
      </c>
      <c r="W78" s="1000"/>
      <c r="X78" s="1000"/>
      <c r="Y78" s="1000"/>
      <c r="Z78" s="1000"/>
      <c r="AA78" s="1000">
        <v>1</v>
      </c>
      <c r="AB78" s="1000"/>
      <c r="AC78" s="1000"/>
      <c r="AD78" s="1000"/>
      <c r="AE78" s="1000"/>
      <c r="AF78" s="1000">
        <v>1</v>
      </c>
      <c r="AG78" s="1000"/>
      <c r="AH78" s="1000"/>
      <c r="AI78" s="1000"/>
      <c r="AJ78" s="1000"/>
      <c r="AK78" s="1000" t="s">
        <v>556</v>
      </c>
      <c r="AL78" s="1000"/>
      <c r="AM78" s="1000"/>
      <c r="AN78" s="1000"/>
      <c r="AO78" s="1000"/>
      <c r="AP78" s="1000" t="s">
        <v>557</v>
      </c>
      <c r="AQ78" s="1000"/>
      <c r="AR78" s="1000"/>
      <c r="AS78" s="1000"/>
      <c r="AT78" s="1000"/>
      <c r="AU78" s="1000" t="s">
        <v>557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15571</v>
      </c>
      <c r="AG88" s="988"/>
      <c r="AH88" s="988"/>
      <c r="AI88" s="988"/>
      <c r="AJ88" s="988"/>
      <c r="AK88" s="992"/>
      <c r="AL88" s="992"/>
      <c r="AM88" s="992"/>
      <c r="AN88" s="992"/>
      <c r="AO88" s="992"/>
      <c r="AP88" s="988">
        <v>6811</v>
      </c>
      <c r="AQ88" s="988"/>
      <c r="AR88" s="988"/>
      <c r="AS88" s="988"/>
      <c r="AT88" s="988"/>
      <c r="AU88" s="988">
        <v>643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416</v>
      </c>
      <c r="CS102" s="980"/>
      <c r="CT102" s="980"/>
      <c r="CU102" s="980"/>
      <c r="CV102" s="981"/>
      <c r="CW102" s="979">
        <v>30</v>
      </c>
      <c r="CX102" s="980"/>
      <c r="CY102" s="980"/>
      <c r="CZ102" s="980"/>
      <c r="DA102" s="981"/>
      <c r="DB102" s="979">
        <v>28</v>
      </c>
      <c r="DC102" s="980"/>
      <c r="DD102" s="980"/>
      <c r="DE102" s="980"/>
      <c r="DF102" s="981"/>
      <c r="DG102" s="979" t="s">
        <v>556</v>
      </c>
      <c r="DH102" s="980"/>
      <c r="DI102" s="980"/>
      <c r="DJ102" s="980"/>
      <c r="DK102" s="981"/>
      <c r="DL102" s="979" t="s">
        <v>556</v>
      </c>
      <c r="DM102" s="980"/>
      <c r="DN102" s="980"/>
      <c r="DO102" s="980"/>
      <c r="DP102" s="981"/>
      <c r="DQ102" s="979" t="s">
        <v>567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415</v>
      </c>
      <c r="AB109" s="923"/>
      <c r="AC109" s="923"/>
      <c r="AD109" s="923"/>
      <c r="AE109" s="924"/>
      <c r="AF109" s="925" t="s">
        <v>289</v>
      </c>
      <c r="AG109" s="923"/>
      <c r="AH109" s="923"/>
      <c r="AI109" s="923"/>
      <c r="AJ109" s="924"/>
      <c r="AK109" s="925" t="s">
        <v>288</v>
      </c>
      <c r="AL109" s="923"/>
      <c r="AM109" s="923"/>
      <c r="AN109" s="923"/>
      <c r="AO109" s="924"/>
      <c r="AP109" s="925" t="s">
        <v>416</v>
      </c>
      <c r="AQ109" s="923"/>
      <c r="AR109" s="923"/>
      <c r="AS109" s="923"/>
      <c r="AT109" s="954"/>
      <c r="AU109" s="922" t="s">
        <v>414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415</v>
      </c>
      <c r="BR109" s="923"/>
      <c r="BS109" s="923"/>
      <c r="BT109" s="923"/>
      <c r="BU109" s="924"/>
      <c r="BV109" s="925" t="s">
        <v>289</v>
      </c>
      <c r="BW109" s="923"/>
      <c r="BX109" s="923"/>
      <c r="BY109" s="923"/>
      <c r="BZ109" s="924"/>
      <c r="CA109" s="925" t="s">
        <v>288</v>
      </c>
      <c r="CB109" s="923"/>
      <c r="CC109" s="923"/>
      <c r="CD109" s="923"/>
      <c r="CE109" s="924"/>
      <c r="CF109" s="961" t="s">
        <v>416</v>
      </c>
      <c r="CG109" s="961"/>
      <c r="CH109" s="961"/>
      <c r="CI109" s="961"/>
      <c r="CJ109" s="961"/>
      <c r="CK109" s="925" t="s">
        <v>417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415</v>
      </c>
      <c r="DH109" s="923"/>
      <c r="DI109" s="923"/>
      <c r="DJ109" s="923"/>
      <c r="DK109" s="924"/>
      <c r="DL109" s="925" t="s">
        <v>289</v>
      </c>
      <c r="DM109" s="923"/>
      <c r="DN109" s="923"/>
      <c r="DO109" s="923"/>
      <c r="DP109" s="924"/>
      <c r="DQ109" s="925" t="s">
        <v>288</v>
      </c>
      <c r="DR109" s="923"/>
      <c r="DS109" s="923"/>
      <c r="DT109" s="923"/>
      <c r="DU109" s="924"/>
      <c r="DV109" s="925" t="s">
        <v>416</v>
      </c>
      <c r="DW109" s="923"/>
      <c r="DX109" s="923"/>
      <c r="DY109" s="923"/>
      <c r="DZ109" s="954"/>
    </row>
    <row r="110" spans="1:131" s="199" customFormat="1" ht="26.25" customHeight="1" x14ac:dyDescent="0.15">
      <c r="A110" s="825" t="s">
        <v>418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1550895</v>
      </c>
      <c r="AB110" s="916"/>
      <c r="AC110" s="916"/>
      <c r="AD110" s="916"/>
      <c r="AE110" s="917"/>
      <c r="AF110" s="918">
        <v>1429473</v>
      </c>
      <c r="AG110" s="916"/>
      <c r="AH110" s="916"/>
      <c r="AI110" s="916"/>
      <c r="AJ110" s="917"/>
      <c r="AK110" s="918">
        <v>1347507</v>
      </c>
      <c r="AL110" s="916"/>
      <c r="AM110" s="916"/>
      <c r="AN110" s="916"/>
      <c r="AO110" s="917"/>
      <c r="AP110" s="919">
        <v>24.6</v>
      </c>
      <c r="AQ110" s="920"/>
      <c r="AR110" s="920"/>
      <c r="AS110" s="920"/>
      <c r="AT110" s="921"/>
      <c r="AU110" s="955" t="s">
        <v>61</v>
      </c>
      <c r="AV110" s="956"/>
      <c r="AW110" s="956"/>
      <c r="AX110" s="956"/>
      <c r="AY110" s="956"/>
      <c r="AZ110" s="881" t="s">
        <v>419</v>
      </c>
      <c r="BA110" s="826"/>
      <c r="BB110" s="826"/>
      <c r="BC110" s="826"/>
      <c r="BD110" s="826"/>
      <c r="BE110" s="826"/>
      <c r="BF110" s="826"/>
      <c r="BG110" s="826"/>
      <c r="BH110" s="826"/>
      <c r="BI110" s="826"/>
      <c r="BJ110" s="826"/>
      <c r="BK110" s="826"/>
      <c r="BL110" s="826"/>
      <c r="BM110" s="826"/>
      <c r="BN110" s="826"/>
      <c r="BO110" s="826"/>
      <c r="BP110" s="827"/>
      <c r="BQ110" s="882">
        <v>14520488</v>
      </c>
      <c r="BR110" s="863"/>
      <c r="BS110" s="863"/>
      <c r="BT110" s="863"/>
      <c r="BU110" s="863"/>
      <c r="BV110" s="863">
        <v>14783810</v>
      </c>
      <c r="BW110" s="863"/>
      <c r="BX110" s="863"/>
      <c r="BY110" s="863"/>
      <c r="BZ110" s="863"/>
      <c r="CA110" s="863">
        <v>14748006</v>
      </c>
      <c r="CB110" s="863"/>
      <c r="CC110" s="863"/>
      <c r="CD110" s="863"/>
      <c r="CE110" s="863"/>
      <c r="CF110" s="887">
        <v>269.5</v>
      </c>
      <c r="CG110" s="888"/>
      <c r="CH110" s="888"/>
      <c r="CI110" s="888"/>
      <c r="CJ110" s="888"/>
      <c r="CK110" s="951" t="s">
        <v>420</v>
      </c>
      <c r="CL110" s="837"/>
      <c r="CM110" s="912" t="s">
        <v>421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422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423</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424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425</v>
      </c>
      <c r="B112" s="938"/>
      <c r="C112" s="768" t="s">
        <v>426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427</v>
      </c>
      <c r="BA112" s="768"/>
      <c r="BB112" s="768"/>
      <c r="BC112" s="768"/>
      <c r="BD112" s="768"/>
      <c r="BE112" s="768"/>
      <c r="BF112" s="768"/>
      <c r="BG112" s="768"/>
      <c r="BH112" s="768"/>
      <c r="BI112" s="768"/>
      <c r="BJ112" s="768"/>
      <c r="BK112" s="768"/>
      <c r="BL112" s="768"/>
      <c r="BM112" s="768"/>
      <c r="BN112" s="768"/>
      <c r="BO112" s="768"/>
      <c r="BP112" s="769"/>
      <c r="BQ112" s="834">
        <v>10556229</v>
      </c>
      <c r="BR112" s="835"/>
      <c r="BS112" s="835"/>
      <c r="BT112" s="835"/>
      <c r="BU112" s="835"/>
      <c r="BV112" s="835">
        <v>10328057</v>
      </c>
      <c r="BW112" s="835"/>
      <c r="BX112" s="835"/>
      <c r="BY112" s="835"/>
      <c r="BZ112" s="835"/>
      <c r="CA112" s="835">
        <v>10102406</v>
      </c>
      <c r="CB112" s="835"/>
      <c r="CC112" s="835"/>
      <c r="CD112" s="835"/>
      <c r="CE112" s="835"/>
      <c r="CF112" s="896">
        <v>184.6</v>
      </c>
      <c r="CG112" s="897"/>
      <c r="CH112" s="897"/>
      <c r="CI112" s="897"/>
      <c r="CJ112" s="897"/>
      <c r="CK112" s="952"/>
      <c r="CL112" s="839"/>
      <c r="CM112" s="842" t="s">
        <v>428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956932</v>
      </c>
      <c r="AB113" s="944"/>
      <c r="AC113" s="944"/>
      <c r="AD113" s="944"/>
      <c r="AE113" s="945"/>
      <c r="AF113" s="946">
        <v>960842</v>
      </c>
      <c r="AG113" s="944"/>
      <c r="AH113" s="944"/>
      <c r="AI113" s="944"/>
      <c r="AJ113" s="945"/>
      <c r="AK113" s="946">
        <v>1031504</v>
      </c>
      <c r="AL113" s="944"/>
      <c r="AM113" s="944"/>
      <c r="AN113" s="944"/>
      <c r="AO113" s="945"/>
      <c r="AP113" s="947">
        <v>18.899999999999999</v>
      </c>
      <c r="AQ113" s="948"/>
      <c r="AR113" s="948"/>
      <c r="AS113" s="948"/>
      <c r="AT113" s="949"/>
      <c r="AU113" s="957"/>
      <c r="AV113" s="958"/>
      <c r="AW113" s="958"/>
      <c r="AX113" s="958"/>
      <c r="AY113" s="958"/>
      <c r="AZ113" s="833" t="s">
        <v>430</v>
      </c>
      <c r="BA113" s="768"/>
      <c r="BB113" s="768"/>
      <c r="BC113" s="768"/>
      <c r="BD113" s="768"/>
      <c r="BE113" s="768"/>
      <c r="BF113" s="768"/>
      <c r="BG113" s="768"/>
      <c r="BH113" s="768"/>
      <c r="BI113" s="768"/>
      <c r="BJ113" s="768"/>
      <c r="BK113" s="768"/>
      <c r="BL113" s="768"/>
      <c r="BM113" s="768"/>
      <c r="BN113" s="768"/>
      <c r="BO113" s="768"/>
      <c r="BP113" s="769"/>
      <c r="BQ113" s="834">
        <v>605538</v>
      </c>
      <c r="BR113" s="835"/>
      <c r="BS113" s="835"/>
      <c r="BT113" s="835"/>
      <c r="BU113" s="835"/>
      <c r="BV113" s="835">
        <v>635651</v>
      </c>
      <c r="BW113" s="835"/>
      <c r="BX113" s="835"/>
      <c r="BY113" s="835"/>
      <c r="BZ113" s="835"/>
      <c r="CA113" s="835">
        <v>643144</v>
      </c>
      <c r="CB113" s="835"/>
      <c r="CC113" s="835"/>
      <c r="CD113" s="835"/>
      <c r="CE113" s="835"/>
      <c r="CF113" s="896">
        <v>11.8</v>
      </c>
      <c r="CG113" s="897"/>
      <c r="CH113" s="897"/>
      <c r="CI113" s="897"/>
      <c r="CJ113" s="897"/>
      <c r="CK113" s="952"/>
      <c r="CL113" s="839"/>
      <c r="CM113" s="842" t="s">
        <v>431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432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10721</v>
      </c>
      <c r="AB114" s="798"/>
      <c r="AC114" s="798"/>
      <c r="AD114" s="798"/>
      <c r="AE114" s="799"/>
      <c r="AF114" s="800">
        <v>14694</v>
      </c>
      <c r="AG114" s="798"/>
      <c r="AH114" s="798"/>
      <c r="AI114" s="798"/>
      <c r="AJ114" s="799"/>
      <c r="AK114" s="800">
        <v>16697</v>
      </c>
      <c r="AL114" s="798"/>
      <c r="AM114" s="798"/>
      <c r="AN114" s="798"/>
      <c r="AO114" s="799"/>
      <c r="AP114" s="845">
        <v>0.3</v>
      </c>
      <c r="AQ114" s="846"/>
      <c r="AR114" s="846"/>
      <c r="AS114" s="846"/>
      <c r="AT114" s="847"/>
      <c r="AU114" s="957"/>
      <c r="AV114" s="958"/>
      <c r="AW114" s="958"/>
      <c r="AX114" s="958"/>
      <c r="AY114" s="958"/>
      <c r="AZ114" s="833" t="s">
        <v>433</v>
      </c>
      <c r="BA114" s="768"/>
      <c r="BB114" s="768"/>
      <c r="BC114" s="768"/>
      <c r="BD114" s="768"/>
      <c r="BE114" s="768"/>
      <c r="BF114" s="768"/>
      <c r="BG114" s="768"/>
      <c r="BH114" s="768"/>
      <c r="BI114" s="768"/>
      <c r="BJ114" s="768"/>
      <c r="BK114" s="768"/>
      <c r="BL114" s="768"/>
      <c r="BM114" s="768"/>
      <c r="BN114" s="768"/>
      <c r="BO114" s="768"/>
      <c r="BP114" s="769"/>
      <c r="BQ114" s="834">
        <v>1352287</v>
      </c>
      <c r="BR114" s="835"/>
      <c r="BS114" s="835"/>
      <c r="BT114" s="835"/>
      <c r="BU114" s="835"/>
      <c r="BV114" s="835">
        <v>1401120</v>
      </c>
      <c r="BW114" s="835"/>
      <c r="BX114" s="835"/>
      <c r="BY114" s="835"/>
      <c r="BZ114" s="835"/>
      <c r="CA114" s="835">
        <v>1254412</v>
      </c>
      <c r="CB114" s="835"/>
      <c r="CC114" s="835"/>
      <c r="CD114" s="835"/>
      <c r="CE114" s="835"/>
      <c r="CF114" s="896">
        <v>22.9</v>
      </c>
      <c r="CG114" s="897"/>
      <c r="CH114" s="897"/>
      <c r="CI114" s="897"/>
      <c r="CJ114" s="897"/>
      <c r="CK114" s="952"/>
      <c r="CL114" s="839"/>
      <c r="CM114" s="842" t="s">
        <v>434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440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441</v>
      </c>
      <c r="Z117" s="924"/>
      <c r="AA117" s="929">
        <v>2518548</v>
      </c>
      <c r="AB117" s="930"/>
      <c r="AC117" s="930"/>
      <c r="AD117" s="930"/>
      <c r="AE117" s="931"/>
      <c r="AF117" s="932">
        <v>2405009</v>
      </c>
      <c r="AG117" s="930"/>
      <c r="AH117" s="930"/>
      <c r="AI117" s="930"/>
      <c r="AJ117" s="931"/>
      <c r="AK117" s="932">
        <v>2395708</v>
      </c>
      <c r="AL117" s="930"/>
      <c r="AM117" s="930"/>
      <c r="AN117" s="930"/>
      <c r="AO117" s="931"/>
      <c r="AP117" s="933"/>
      <c r="AQ117" s="934"/>
      <c r="AR117" s="934"/>
      <c r="AS117" s="934"/>
      <c r="AT117" s="935"/>
      <c r="AU117" s="957"/>
      <c r="AV117" s="958"/>
      <c r="AW117" s="958"/>
      <c r="AX117" s="958"/>
      <c r="AY117" s="958"/>
      <c r="AZ117" s="884" t="s">
        <v>442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415</v>
      </c>
      <c r="AB118" s="923"/>
      <c r="AC118" s="923"/>
      <c r="AD118" s="923"/>
      <c r="AE118" s="924"/>
      <c r="AF118" s="925" t="s">
        <v>289</v>
      </c>
      <c r="AG118" s="923"/>
      <c r="AH118" s="923"/>
      <c r="AI118" s="923"/>
      <c r="AJ118" s="924"/>
      <c r="AK118" s="925" t="s">
        <v>288</v>
      </c>
      <c r="AL118" s="923"/>
      <c r="AM118" s="923"/>
      <c r="AN118" s="923"/>
      <c r="AO118" s="924"/>
      <c r="AP118" s="926" t="s">
        <v>416</v>
      </c>
      <c r="AQ118" s="927"/>
      <c r="AR118" s="927"/>
      <c r="AS118" s="927"/>
      <c r="AT118" s="928"/>
      <c r="AU118" s="957"/>
      <c r="AV118" s="958"/>
      <c r="AW118" s="958"/>
      <c r="AX118" s="958"/>
      <c r="AY118" s="958"/>
      <c r="AZ118" s="900" t="s">
        <v>444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420</v>
      </c>
      <c r="B119" s="837"/>
      <c r="C119" s="912" t="s">
        <v>421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446</v>
      </c>
      <c r="BP119" s="899"/>
      <c r="BQ119" s="903">
        <v>27034542</v>
      </c>
      <c r="BR119" s="866"/>
      <c r="BS119" s="866"/>
      <c r="BT119" s="866"/>
      <c r="BU119" s="866"/>
      <c r="BV119" s="866">
        <v>27148638</v>
      </c>
      <c r="BW119" s="866"/>
      <c r="BX119" s="866"/>
      <c r="BY119" s="866"/>
      <c r="BZ119" s="866"/>
      <c r="CA119" s="866">
        <v>26747968</v>
      </c>
      <c r="CB119" s="866"/>
      <c r="CC119" s="866"/>
      <c r="CD119" s="866"/>
      <c r="CE119" s="866"/>
      <c r="CF119" s="764"/>
      <c r="CG119" s="765"/>
      <c r="CH119" s="765"/>
      <c r="CI119" s="765"/>
      <c r="CJ119" s="855"/>
      <c r="CK119" s="953"/>
      <c r="CL119" s="841"/>
      <c r="CM119" s="859" t="s">
        <v>447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448</v>
      </c>
      <c r="AV120" s="905"/>
      <c r="AW120" s="905"/>
      <c r="AX120" s="905"/>
      <c r="AY120" s="906"/>
      <c r="AZ120" s="881" t="s">
        <v>449</v>
      </c>
      <c r="BA120" s="826"/>
      <c r="BB120" s="826"/>
      <c r="BC120" s="826"/>
      <c r="BD120" s="826"/>
      <c r="BE120" s="826"/>
      <c r="BF120" s="826"/>
      <c r="BG120" s="826"/>
      <c r="BH120" s="826"/>
      <c r="BI120" s="826"/>
      <c r="BJ120" s="826"/>
      <c r="BK120" s="826"/>
      <c r="BL120" s="826"/>
      <c r="BM120" s="826"/>
      <c r="BN120" s="826"/>
      <c r="BO120" s="826"/>
      <c r="BP120" s="827"/>
      <c r="BQ120" s="882">
        <v>2864692</v>
      </c>
      <c r="BR120" s="863"/>
      <c r="BS120" s="863"/>
      <c r="BT120" s="863"/>
      <c r="BU120" s="863"/>
      <c r="BV120" s="863">
        <v>2934023</v>
      </c>
      <c r="BW120" s="863"/>
      <c r="BX120" s="863"/>
      <c r="BY120" s="863"/>
      <c r="BZ120" s="863"/>
      <c r="CA120" s="863">
        <v>3141785</v>
      </c>
      <c r="CB120" s="863"/>
      <c r="CC120" s="863"/>
      <c r="CD120" s="863"/>
      <c r="CE120" s="863"/>
      <c r="CF120" s="887">
        <v>57.4</v>
      </c>
      <c r="CG120" s="888"/>
      <c r="CH120" s="888"/>
      <c r="CI120" s="888"/>
      <c r="CJ120" s="888"/>
      <c r="CK120" s="889" t="s">
        <v>450</v>
      </c>
      <c r="CL120" s="873"/>
      <c r="CM120" s="873"/>
      <c r="CN120" s="873"/>
      <c r="CO120" s="874"/>
      <c r="CP120" s="893" t="s">
        <v>394</v>
      </c>
      <c r="CQ120" s="894"/>
      <c r="CR120" s="894"/>
      <c r="CS120" s="894"/>
      <c r="CT120" s="894"/>
      <c r="CU120" s="894"/>
      <c r="CV120" s="894"/>
      <c r="CW120" s="894"/>
      <c r="CX120" s="894"/>
      <c r="CY120" s="894"/>
      <c r="CZ120" s="894"/>
      <c r="DA120" s="894"/>
      <c r="DB120" s="894"/>
      <c r="DC120" s="894"/>
      <c r="DD120" s="894"/>
      <c r="DE120" s="894"/>
      <c r="DF120" s="895"/>
      <c r="DG120" s="882">
        <v>4921078</v>
      </c>
      <c r="DH120" s="863"/>
      <c r="DI120" s="863"/>
      <c r="DJ120" s="863"/>
      <c r="DK120" s="863"/>
      <c r="DL120" s="863">
        <v>4734355</v>
      </c>
      <c r="DM120" s="863"/>
      <c r="DN120" s="863"/>
      <c r="DO120" s="863"/>
      <c r="DP120" s="863"/>
      <c r="DQ120" s="863">
        <v>4818382</v>
      </c>
      <c r="DR120" s="863"/>
      <c r="DS120" s="863"/>
      <c r="DT120" s="863"/>
      <c r="DU120" s="863"/>
      <c r="DV120" s="864">
        <v>88.1</v>
      </c>
      <c r="DW120" s="864"/>
      <c r="DX120" s="864"/>
      <c r="DY120" s="864"/>
      <c r="DZ120" s="865"/>
    </row>
    <row r="121" spans="1:130" s="199" customFormat="1" ht="26.25" customHeight="1" x14ac:dyDescent="0.15">
      <c r="A121" s="838"/>
      <c r="B121" s="839"/>
      <c r="C121" s="884" t="s">
        <v>451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452</v>
      </c>
      <c r="BA121" s="768"/>
      <c r="BB121" s="768"/>
      <c r="BC121" s="768"/>
      <c r="BD121" s="768"/>
      <c r="BE121" s="768"/>
      <c r="BF121" s="768"/>
      <c r="BG121" s="768"/>
      <c r="BH121" s="768"/>
      <c r="BI121" s="768"/>
      <c r="BJ121" s="768"/>
      <c r="BK121" s="768"/>
      <c r="BL121" s="768"/>
      <c r="BM121" s="768"/>
      <c r="BN121" s="768"/>
      <c r="BO121" s="768"/>
      <c r="BP121" s="769"/>
      <c r="BQ121" s="834">
        <v>330712</v>
      </c>
      <c r="BR121" s="835"/>
      <c r="BS121" s="835"/>
      <c r="BT121" s="835"/>
      <c r="BU121" s="835"/>
      <c r="BV121" s="835">
        <v>283980</v>
      </c>
      <c r="BW121" s="835"/>
      <c r="BX121" s="835"/>
      <c r="BY121" s="835"/>
      <c r="BZ121" s="835"/>
      <c r="CA121" s="835">
        <v>249048</v>
      </c>
      <c r="CB121" s="835"/>
      <c r="CC121" s="835"/>
      <c r="CD121" s="835"/>
      <c r="CE121" s="835"/>
      <c r="CF121" s="896">
        <v>4.5999999999999996</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4787954</v>
      </c>
      <c r="DH121" s="835"/>
      <c r="DI121" s="835"/>
      <c r="DJ121" s="835"/>
      <c r="DK121" s="835"/>
      <c r="DL121" s="835">
        <v>4736288</v>
      </c>
      <c r="DM121" s="835"/>
      <c r="DN121" s="835"/>
      <c r="DO121" s="835"/>
      <c r="DP121" s="835"/>
      <c r="DQ121" s="835">
        <v>4753110</v>
      </c>
      <c r="DR121" s="835"/>
      <c r="DS121" s="835"/>
      <c r="DT121" s="835"/>
      <c r="DU121" s="835"/>
      <c r="DV121" s="812">
        <v>86.9</v>
      </c>
      <c r="DW121" s="812"/>
      <c r="DX121" s="812"/>
      <c r="DY121" s="812"/>
      <c r="DZ121" s="813"/>
    </row>
    <row r="122" spans="1:130" s="199" customFormat="1" ht="26.25" customHeight="1" x14ac:dyDescent="0.15">
      <c r="A122" s="838"/>
      <c r="B122" s="839"/>
      <c r="C122" s="842" t="s">
        <v>434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453</v>
      </c>
      <c r="BA122" s="901"/>
      <c r="BB122" s="901"/>
      <c r="BC122" s="901"/>
      <c r="BD122" s="901"/>
      <c r="BE122" s="901"/>
      <c r="BF122" s="901"/>
      <c r="BG122" s="901"/>
      <c r="BH122" s="901"/>
      <c r="BI122" s="901"/>
      <c r="BJ122" s="901"/>
      <c r="BK122" s="901"/>
      <c r="BL122" s="901"/>
      <c r="BM122" s="901"/>
      <c r="BN122" s="901"/>
      <c r="BO122" s="901"/>
      <c r="BP122" s="902"/>
      <c r="BQ122" s="903">
        <v>17053484</v>
      </c>
      <c r="BR122" s="866"/>
      <c r="BS122" s="866"/>
      <c r="BT122" s="866"/>
      <c r="BU122" s="866"/>
      <c r="BV122" s="866">
        <v>17054169</v>
      </c>
      <c r="BW122" s="866"/>
      <c r="BX122" s="866"/>
      <c r="BY122" s="866"/>
      <c r="BZ122" s="866"/>
      <c r="CA122" s="866">
        <v>16734939</v>
      </c>
      <c r="CB122" s="866"/>
      <c r="CC122" s="866"/>
      <c r="CD122" s="866"/>
      <c r="CE122" s="866"/>
      <c r="CF122" s="867">
        <v>305.8</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847197</v>
      </c>
      <c r="DH122" s="835"/>
      <c r="DI122" s="835"/>
      <c r="DJ122" s="835"/>
      <c r="DK122" s="835"/>
      <c r="DL122" s="835">
        <v>857414</v>
      </c>
      <c r="DM122" s="835"/>
      <c r="DN122" s="835"/>
      <c r="DO122" s="835"/>
      <c r="DP122" s="835"/>
      <c r="DQ122" s="835">
        <v>530914</v>
      </c>
      <c r="DR122" s="835"/>
      <c r="DS122" s="835"/>
      <c r="DT122" s="835"/>
      <c r="DU122" s="835"/>
      <c r="DV122" s="812">
        <v>9.6999999999999993</v>
      </c>
      <c r="DW122" s="812"/>
      <c r="DX122" s="812"/>
      <c r="DY122" s="812"/>
      <c r="DZ122" s="813"/>
    </row>
    <row r="123" spans="1:130" s="199" customFormat="1" ht="26.25" customHeight="1" x14ac:dyDescent="0.15">
      <c r="A123" s="838"/>
      <c r="B123" s="839"/>
      <c r="C123" s="842" t="s">
        <v>440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454</v>
      </c>
      <c r="BP123" s="899"/>
      <c r="BQ123" s="853">
        <v>20248888</v>
      </c>
      <c r="BR123" s="854"/>
      <c r="BS123" s="854"/>
      <c r="BT123" s="854"/>
      <c r="BU123" s="854"/>
      <c r="BV123" s="854">
        <v>20272172</v>
      </c>
      <c r="BW123" s="854"/>
      <c r="BX123" s="854"/>
      <c r="BY123" s="854"/>
      <c r="BZ123" s="854"/>
      <c r="CA123" s="854">
        <v>20125772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443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121</v>
      </c>
      <c r="BR124" s="852"/>
      <c r="BS124" s="852"/>
      <c r="BT124" s="852"/>
      <c r="BU124" s="852"/>
      <c r="BV124" s="852">
        <v>119.6</v>
      </c>
      <c r="BW124" s="852"/>
      <c r="BX124" s="852"/>
      <c r="BY124" s="852"/>
      <c r="BZ124" s="852"/>
      <c r="CA124" s="852">
        <v>121</v>
      </c>
      <c r="CB124" s="852"/>
      <c r="CC124" s="852"/>
      <c r="CD124" s="852"/>
      <c r="CE124" s="852"/>
      <c r="CF124" s="742"/>
      <c r="CG124" s="743"/>
      <c r="CH124" s="743"/>
      <c r="CI124" s="743"/>
      <c r="CJ124" s="883"/>
      <c r="CK124" s="891"/>
      <c r="CL124" s="891"/>
      <c r="CM124" s="891"/>
      <c r="CN124" s="891"/>
      <c r="CO124" s="892"/>
      <c r="CP124" s="856" t="s">
        <v>456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445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457</v>
      </c>
      <c r="CL125" s="873"/>
      <c r="CM125" s="873"/>
      <c r="CN125" s="873"/>
      <c r="CO125" s="874"/>
      <c r="CP125" s="881" t="s">
        <v>458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460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461</v>
      </c>
      <c r="AY127" s="830"/>
      <c r="AZ127" s="830"/>
      <c r="BA127" s="830"/>
      <c r="BB127" s="830"/>
      <c r="BC127" s="830"/>
      <c r="BD127" s="830"/>
      <c r="BE127" s="831"/>
      <c r="BF127" s="829" t="s">
        <v>462</v>
      </c>
      <c r="BG127" s="830"/>
      <c r="BH127" s="830"/>
      <c r="BI127" s="830"/>
      <c r="BJ127" s="830"/>
      <c r="BK127" s="830"/>
      <c r="BL127" s="831"/>
      <c r="BM127" s="829" t="s">
        <v>463</v>
      </c>
      <c r="BN127" s="830"/>
      <c r="BO127" s="830"/>
      <c r="BP127" s="830"/>
      <c r="BQ127" s="830"/>
      <c r="BR127" s="830"/>
      <c r="BS127" s="831"/>
      <c r="BT127" s="829" t="s">
        <v>464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467</v>
      </c>
      <c r="X128" s="816"/>
      <c r="Y128" s="816"/>
      <c r="Z128" s="817"/>
      <c r="AA128" s="818">
        <v>42044</v>
      </c>
      <c r="AB128" s="819"/>
      <c r="AC128" s="819"/>
      <c r="AD128" s="819"/>
      <c r="AE128" s="820"/>
      <c r="AF128" s="821">
        <v>39205</v>
      </c>
      <c r="AG128" s="819"/>
      <c r="AH128" s="819"/>
      <c r="AI128" s="819"/>
      <c r="AJ128" s="820"/>
      <c r="AK128" s="821">
        <v>39206</v>
      </c>
      <c r="AL128" s="819"/>
      <c r="AM128" s="819"/>
      <c r="AN128" s="819"/>
      <c r="AO128" s="820"/>
      <c r="AP128" s="822"/>
      <c r="AQ128" s="823"/>
      <c r="AR128" s="823"/>
      <c r="AS128" s="823"/>
      <c r="AT128" s="824"/>
      <c r="AU128" s="235"/>
      <c r="AV128" s="235"/>
      <c r="AW128" s="235"/>
      <c r="AX128" s="825" t="s">
        <v>468</v>
      </c>
      <c r="AY128" s="826"/>
      <c r="AZ128" s="826"/>
      <c r="BA128" s="826"/>
      <c r="BB128" s="826"/>
      <c r="BC128" s="826"/>
      <c r="BD128" s="826"/>
      <c r="BE128" s="827"/>
      <c r="BF128" s="804" t="s">
        <v>369</v>
      </c>
      <c r="BG128" s="805"/>
      <c r="BH128" s="805"/>
      <c r="BI128" s="805"/>
      <c r="BJ128" s="805"/>
      <c r="BK128" s="805"/>
      <c r="BL128" s="828"/>
      <c r="BM128" s="804">
        <v>14.04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469</v>
      </c>
      <c r="CQ128" s="746"/>
      <c r="CR128" s="746"/>
      <c r="CS128" s="746"/>
      <c r="CT128" s="746"/>
      <c r="CU128" s="746"/>
      <c r="CV128" s="746"/>
      <c r="CW128" s="746"/>
      <c r="CX128" s="746"/>
      <c r="CY128" s="746"/>
      <c r="CZ128" s="746"/>
      <c r="DA128" s="746"/>
      <c r="DB128" s="746"/>
      <c r="DC128" s="746"/>
      <c r="DD128" s="746"/>
      <c r="DE128" s="746"/>
      <c r="DF128" s="747"/>
      <c r="DG128" s="808" t="s">
        <v>470</v>
      </c>
      <c r="DH128" s="809"/>
      <c r="DI128" s="809"/>
      <c r="DJ128" s="809"/>
      <c r="DK128" s="809"/>
      <c r="DL128" s="809" t="s">
        <v>369</v>
      </c>
      <c r="DM128" s="809"/>
      <c r="DN128" s="809"/>
      <c r="DO128" s="809"/>
      <c r="DP128" s="809"/>
      <c r="DQ128" s="809" t="s">
        <v>369</v>
      </c>
      <c r="DR128" s="809"/>
      <c r="DS128" s="809"/>
      <c r="DT128" s="809"/>
      <c r="DU128" s="809"/>
      <c r="DV128" s="810" t="s">
        <v>369</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471</v>
      </c>
      <c r="X129" s="795"/>
      <c r="Y129" s="795"/>
      <c r="Z129" s="796"/>
      <c r="AA129" s="797">
        <v>7280878</v>
      </c>
      <c r="AB129" s="798"/>
      <c r="AC129" s="798"/>
      <c r="AD129" s="798"/>
      <c r="AE129" s="799"/>
      <c r="AF129" s="800">
        <v>7336268</v>
      </c>
      <c r="AG129" s="798"/>
      <c r="AH129" s="798"/>
      <c r="AI129" s="798"/>
      <c r="AJ129" s="799"/>
      <c r="AK129" s="800">
        <v>7010091</v>
      </c>
      <c r="AL129" s="798"/>
      <c r="AM129" s="798"/>
      <c r="AN129" s="798"/>
      <c r="AO129" s="799"/>
      <c r="AP129" s="801"/>
      <c r="AQ129" s="802"/>
      <c r="AR129" s="802"/>
      <c r="AS129" s="802"/>
      <c r="AT129" s="803"/>
      <c r="AU129" s="237"/>
      <c r="AV129" s="237"/>
      <c r="AW129" s="237"/>
      <c r="AX129" s="767" t="s">
        <v>472</v>
      </c>
      <c r="AY129" s="768"/>
      <c r="AZ129" s="768"/>
      <c r="BA129" s="768"/>
      <c r="BB129" s="768"/>
      <c r="BC129" s="768"/>
      <c r="BD129" s="768"/>
      <c r="BE129" s="769"/>
      <c r="BF129" s="787" t="s">
        <v>112</v>
      </c>
      <c r="BG129" s="788"/>
      <c r="BH129" s="788"/>
      <c r="BI129" s="788"/>
      <c r="BJ129" s="788"/>
      <c r="BK129" s="788"/>
      <c r="BL129" s="789"/>
      <c r="BM129" s="787">
        <v>19.04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474</v>
      </c>
      <c r="X130" s="795"/>
      <c r="Y130" s="795"/>
      <c r="Z130" s="796"/>
      <c r="AA130" s="797">
        <v>1673708</v>
      </c>
      <c r="AB130" s="798"/>
      <c r="AC130" s="798"/>
      <c r="AD130" s="798"/>
      <c r="AE130" s="799"/>
      <c r="AF130" s="800">
        <v>1588029</v>
      </c>
      <c r="AG130" s="798"/>
      <c r="AH130" s="798"/>
      <c r="AI130" s="798"/>
      <c r="AJ130" s="799"/>
      <c r="AK130" s="800">
        <v>1538383</v>
      </c>
      <c r="AL130" s="798"/>
      <c r="AM130" s="798"/>
      <c r="AN130" s="798"/>
      <c r="AO130" s="799"/>
      <c r="AP130" s="801"/>
      <c r="AQ130" s="802"/>
      <c r="AR130" s="802"/>
      <c r="AS130" s="802"/>
      <c r="AT130" s="803"/>
      <c r="AU130" s="237"/>
      <c r="AV130" s="237"/>
      <c r="AW130" s="237"/>
      <c r="AX130" s="767" t="s">
        <v>475</v>
      </c>
      <c r="AY130" s="768"/>
      <c r="AZ130" s="768"/>
      <c r="BA130" s="768"/>
      <c r="BB130" s="768"/>
      <c r="BC130" s="768"/>
      <c r="BD130" s="768"/>
      <c r="BE130" s="769"/>
      <c r="BF130" s="770">
        <v>14.2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476</v>
      </c>
      <c r="X131" s="778"/>
      <c r="Y131" s="778"/>
      <c r="Z131" s="779"/>
      <c r="AA131" s="780">
        <v>5607170</v>
      </c>
      <c r="AB131" s="781"/>
      <c r="AC131" s="781"/>
      <c r="AD131" s="781"/>
      <c r="AE131" s="782"/>
      <c r="AF131" s="783">
        <v>5748239</v>
      </c>
      <c r="AG131" s="781"/>
      <c r="AH131" s="781"/>
      <c r="AI131" s="781"/>
      <c r="AJ131" s="782"/>
      <c r="AK131" s="783">
        <v>5471708</v>
      </c>
      <c r="AL131" s="781"/>
      <c r="AM131" s="781"/>
      <c r="AN131" s="781"/>
      <c r="AO131" s="782"/>
      <c r="AP131" s="784"/>
      <c r="AQ131" s="785"/>
      <c r="AR131" s="785"/>
      <c r="AS131" s="785"/>
      <c r="AT131" s="786"/>
      <c r="AU131" s="237"/>
      <c r="AV131" s="237"/>
      <c r="AW131" s="237"/>
      <c r="AX131" s="745" t="s">
        <v>477</v>
      </c>
      <c r="AY131" s="746"/>
      <c r="AZ131" s="746"/>
      <c r="BA131" s="746"/>
      <c r="BB131" s="746"/>
      <c r="BC131" s="746"/>
      <c r="BD131" s="746"/>
      <c r="BE131" s="747"/>
      <c r="BF131" s="748">
        <v>121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479</v>
      </c>
      <c r="W132" s="758"/>
      <c r="X132" s="758"/>
      <c r="Y132" s="758"/>
      <c r="Z132" s="759"/>
      <c r="AA132" s="760">
        <v>14.31731158</v>
      </c>
      <c r="AB132" s="761"/>
      <c r="AC132" s="761"/>
      <c r="AD132" s="761"/>
      <c r="AE132" s="762"/>
      <c r="AF132" s="763">
        <v>13.53066565</v>
      </c>
      <c r="AG132" s="761"/>
      <c r="AH132" s="761"/>
      <c r="AI132" s="761"/>
      <c r="AJ132" s="762"/>
      <c r="AK132" s="763">
        <v>14.95180298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480</v>
      </c>
      <c r="W133" s="737"/>
      <c r="X133" s="737"/>
      <c r="Y133" s="737"/>
      <c r="Z133" s="738"/>
      <c r="AA133" s="739">
        <v>14.4</v>
      </c>
      <c r="AB133" s="740"/>
      <c r="AC133" s="740"/>
      <c r="AD133" s="740"/>
      <c r="AE133" s="741"/>
      <c r="AF133" s="739">
        <v>14</v>
      </c>
      <c r="AG133" s="740"/>
      <c r="AH133" s="740"/>
      <c r="AI133" s="740"/>
      <c r="AJ133" s="741"/>
      <c r="AK133" s="739">
        <v>14.2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2" t="s">
        <v>483</v>
      </c>
      <c r="L7" s="256"/>
      <c r="M7" s="257" t="s">
        <v>484</v>
      </c>
      <c r="N7" s="258"/>
    </row>
    <row r="8" spans="1:16" x14ac:dyDescent="0.15">
      <c r="A8" s="250"/>
      <c r="B8" s="246"/>
      <c r="C8" s="246"/>
      <c r="D8" s="246"/>
      <c r="E8" s="246"/>
      <c r="F8" s="246"/>
      <c r="G8" s="259"/>
      <c r="H8" s="260"/>
      <c r="I8" s="260"/>
      <c r="J8" s="261"/>
      <c r="K8" s="1153"/>
      <c r="L8" s="262" t="s">
        <v>485</v>
      </c>
      <c r="M8" s="263" t="s">
        <v>486</v>
      </c>
      <c r="N8" s="264" t="s">
        <v>487</v>
      </c>
    </row>
    <row r="9" spans="1:16" x14ac:dyDescent="0.15">
      <c r="A9" s="250"/>
      <c r="B9" s="246"/>
      <c r="C9" s="246"/>
      <c r="D9" s="246"/>
      <c r="E9" s="246"/>
      <c r="F9" s="246"/>
      <c r="G9" s="1166" t="s">
        <v>488</v>
      </c>
      <c r="H9" s="1167"/>
      <c r="I9" s="1167"/>
      <c r="J9" s="1168"/>
      <c r="K9" s="265">
        <v>1740114</v>
      </c>
      <c r="L9" s="266">
        <v>116763</v>
      </c>
      <c r="M9" s="267">
        <v>85150</v>
      </c>
      <c r="N9" s="268">
        <v>37.1</v>
      </c>
    </row>
    <row r="10" spans="1:16" x14ac:dyDescent="0.15">
      <c r="A10" s="250"/>
      <c r="B10" s="246"/>
      <c r="C10" s="246"/>
      <c r="D10" s="246"/>
      <c r="E10" s="246"/>
      <c r="F10" s="246"/>
      <c r="G10" s="1166" t="s">
        <v>489</v>
      </c>
      <c r="H10" s="1167"/>
      <c r="I10" s="1167"/>
      <c r="J10" s="1168"/>
      <c r="K10" s="269">
        <v>140096</v>
      </c>
      <c r="L10" s="270">
        <v>9401</v>
      </c>
      <c r="M10" s="271">
        <v>9032</v>
      </c>
      <c r="N10" s="272">
        <v>4.0999999999999996</v>
      </c>
    </row>
    <row r="11" spans="1:16" ht="13.5" customHeight="1" x14ac:dyDescent="0.15">
      <c r="A11" s="250"/>
      <c r="B11" s="246"/>
      <c r="C11" s="246"/>
      <c r="D11" s="246"/>
      <c r="E11" s="246"/>
      <c r="F11" s="246"/>
      <c r="G11" s="1166" t="s">
        <v>490</v>
      </c>
      <c r="H11" s="1167"/>
      <c r="I11" s="1167"/>
      <c r="J11" s="1168"/>
      <c r="K11" s="269">
        <v>241760</v>
      </c>
      <c r="L11" s="270">
        <v>16222</v>
      </c>
      <c r="M11" s="271">
        <v>13711</v>
      </c>
      <c r="N11" s="272">
        <v>18.3</v>
      </c>
    </row>
    <row r="12" spans="1:16" ht="13.5" customHeight="1" x14ac:dyDescent="0.15">
      <c r="A12" s="250"/>
      <c r="B12" s="246"/>
      <c r="C12" s="246"/>
      <c r="D12" s="246"/>
      <c r="E12" s="246"/>
      <c r="F12" s="246"/>
      <c r="G12" s="1166" t="s">
        <v>491</v>
      </c>
      <c r="H12" s="1167"/>
      <c r="I12" s="1167"/>
      <c r="J12" s="1168"/>
      <c r="K12" s="269" t="s">
        <v>492</v>
      </c>
      <c r="L12" s="270" t="s">
        <v>492</v>
      </c>
      <c r="M12" s="271">
        <v>641</v>
      </c>
      <c r="N12" s="272" t="s">
        <v>492</v>
      </c>
    </row>
    <row r="13" spans="1:16" ht="13.5" customHeight="1" x14ac:dyDescent="0.15">
      <c r="A13" s="250"/>
      <c r="B13" s="246"/>
      <c r="C13" s="246"/>
      <c r="D13" s="246"/>
      <c r="E13" s="246"/>
      <c r="F13" s="246"/>
      <c r="G13" s="1166" t="s">
        <v>493</v>
      </c>
      <c r="H13" s="1167"/>
      <c r="I13" s="1167"/>
      <c r="J13" s="1168"/>
      <c r="K13" s="269" t="s">
        <v>492</v>
      </c>
      <c r="L13" s="270" t="s">
        <v>492</v>
      </c>
      <c r="M13" s="271" t="s">
        <v>492</v>
      </c>
      <c r="N13" s="272" t="s">
        <v>492</v>
      </c>
    </row>
    <row r="14" spans="1:16" ht="13.5" customHeight="1" x14ac:dyDescent="0.15">
      <c r="A14" s="250"/>
      <c r="B14" s="246"/>
      <c r="C14" s="246"/>
      <c r="D14" s="246"/>
      <c r="E14" s="246"/>
      <c r="F14" s="246"/>
      <c r="G14" s="1166" t="s">
        <v>494</v>
      </c>
      <c r="H14" s="1167"/>
      <c r="I14" s="1167"/>
      <c r="J14" s="1168"/>
      <c r="K14" s="269">
        <v>83315</v>
      </c>
      <c r="L14" s="270">
        <v>5590</v>
      </c>
      <c r="M14" s="271">
        <v>4184</v>
      </c>
      <c r="N14" s="272">
        <v>33.6</v>
      </c>
    </row>
    <row r="15" spans="1:16" ht="13.5" customHeight="1" x14ac:dyDescent="0.15">
      <c r="A15" s="250"/>
      <c r="B15" s="246"/>
      <c r="C15" s="246"/>
      <c r="D15" s="246"/>
      <c r="E15" s="246"/>
      <c r="F15" s="246"/>
      <c r="G15" s="1166" t="s">
        <v>495</v>
      </c>
      <c r="H15" s="1167"/>
      <c r="I15" s="1167"/>
      <c r="J15" s="1168"/>
      <c r="K15" s="269">
        <v>34398</v>
      </c>
      <c r="L15" s="270">
        <v>2308</v>
      </c>
      <c r="M15" s="271">
        <v>2000</v>
      </c>
      <c r="N15" s="272">
        <v>15.4</v>
      </c>
    </row>
    <row r="16" spans="1:16" x14ac:dyDescent="0.15">
      <c r="A16" s="250"/>
      <c r="B16" s="246"/>
      <c r="C16" s="246"/>
      <c r="D16" s="246"/>
      <c r="E16" s="246"/>
      <c r="F16" s="246"/>
      <c r="G16" s="1169" t="s">
        <v>496</v>
      </c>
      <c r="H16" s="1170"/>
      <c r="I16" s="1170"/>
      <c r="J16" s="1171"/>
      <c r="K16" s="270">
        <v>-158245</v>
      </c>
      <c r="L16" s="270">
        <v>-10618</v>
      </c>
      <c r="M16" s="271">
        <v>-8546</v>
      </c>
      <c r="N16" s="272">
        <v>24.2</v>
      </c>
    </row>
    <row r="17" spans="1:16" x14ac:dyDescent="0.15">
      <c r="A17" s="250"/>
      <c r="B17" s="246"/>
      <c r="C17" s="246"/>
      <c r="D17" s="246"/>
      <c r="E17" s="246"/>
      <c r="F17" s="246"/>
      <c r="G17" s="1169" t="s">
        <v>172</v>
      </c>
      <c r="H17" s="1170"/>
      <c r="I17" s="1170"/>
      <c r="J17" s="1171"/>
      <c r="K17" s="270">
        <v>2081438</v>
      </c>
      <c r="L17" s="270">
        <v>139666</v>
      </c>
      <c r="M17" s="271">
        <v>106172</v>
      </c>
      <c r="N17" s="272">
        <v>31.5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63" t="s">
        <v>501</v>
      </c>
      <c r="H21" s="1164"/>
      <c r="I21" s="1164"/>
      <c r="J21" s="1165"/>
      <c r="K21" s="282">
        <v>13.22</v>
      </c>
      <c r="L21" s="283">
        <v>10.19</v>
      </c>
      <c r="M21" s="284">
        <v>3.03</v>
      </c>
      <c r="N21" s="251"/>
      <c r="O21" s="285"/>
      <c r="P21" s="281"/>
    </row>
    <row r="22" spans="1:16" s="286" customFormat="1" x14ac:dyDescent="0.15">
      <c r="A22" s="281"/>
      <c r="B22" s="251"/>
      <c r="C22" s="251"/>
      <c r="D22" s="251"/>
      <c r="E22" s="251"/>
      <c r="F22" s="251"/>
      <c r="G22" s="1163" t="s">
        <v>502</v>
      </c>
      <c r="H22" s="1164"/>
      <c r="I22" s="1164"/>
      <c r="J22" s="1165"/>
      <c r="K22" s="287">
        <v>93.1</v>
      </c>
      <c r="L22" s="288">
        <v>96.4</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2" t="s">
        <v>483</v>
      </c>
      <c r="L30" s="256"/>
      <c r="M30" s="257" t="s">
        <v>484</v>
      </c>
      <c r="N30" s="258"/>
    </row>
    <row r="31" spans="1:16" x14ac:dyDescent="0.15">
      <c r="A31" s="250"/>
      <c r="B31" s="246"/>
      <c r="C31" s="246"/>
      <c r="D31" s="246"/>
      <c r="E31" s="246"/>
      <c r="F31" s="246"/>
      <c r="G31" s="259"/>
      <c r="H31" s="260"/>
      <c r="I31" s="260"/>
      <c r="J31" s="261"/>
      <c r="K31" s="1153"/>
      <c r="L31" s="262" t="s">
        <v>485</v>
      </c>
      <c r="M31" s="263" t="s">
        <v>486</v>
      </c>
      <c r="N31" s="264" t="s">
        <v>487</v>
      </c>
    </row>
    <row r="32" spans="1:16" ht="27" customHeight="1" x14ac:dyDescent="0.15">
      <c r="A32" s="250"/>
      <c r="B32" s="246"/>
      <c r="C32" s="246"/>
      <c r="D32" s="246"/>
      <c r="E32" s="246"/>
      <c r="F32" s="246"/>
      <c r="G32" s="1154" t="s">
        <v>506</v>
      </c>
      <c r="H32" s="1155"/>
      <c r="I32" s="1155"/>
      <c r="J32" s="1156"/>
      <c r="K32" s="296">
        <v>1347507</v>
      </c>
      <c r="L32" s="296">
        <v>90419</v>
      </c>
      <c r="M32" s="297">
        <v>58921</v>
      </c>
      <c r="N32" s="298">
        <v>53.5</v>
      </c>
    </row>
    <row r="33" spans="1:16" ht="13.5" customHeight="1" x14ac:dyDescent="0.15">
      <c r="A33" s="250"/>
      <c r="B33" s="246"/>
      <c r="C33" s="246"/>
      <c r="D33" s="246"/>
      <c r="E33" s="246"/>
      <c r="F33" s="246"/>
      <c r="G33" s="1154" t="s">
        <v>507</v>
      </c>
      <c r="H33" s="1155"/>
      <c r="I33" s="1155"/>
      <c r="J33" s="1156"/>
      <c r="K33" s="296" t="s">
        <v>492</v>
      </c>
      <c r="L33" s="296" t="s">
        <v>492</v>
      </c>
      <c r="M33" s="297" t="s">
        <v>492</v>
      </c>
      <c r="N33" s="298" t="s">
        <v>492</v>
      </c>
    </row>
    <row r="34" spans="1:16" ht="27" customHeight="1" x14ac:dyDescent="0.15">
      <c r="A34" s="250"/>
      <c r="B34" s="246"/>
      <c r="C34" s="246"/>
      <c r="D34" s="246"/>
      <c r="E34" s="246"/>
      <c r="F34" s="246"/>
      <c r="G34" s="1154" t="s">
        <v>508</v>
      </c>
      <c r="H34" s="1155"/>
      <c r="I34" s="1155"/>
      <c r="J34" s="1156"/>
      <c r="K34" s="296" t="s">
        <v>492</v>
      </c>
      <c r="L34" s="296" t="s">
        <v>492</v>
      </c>
      <c r="M34" s="297">
        <v>1</v>
      </c>
      <c r="N34" s="298" t="s">
        <v>492</v>
      </c>
    </row>
    <row r="35" spans="1:16" ht="27" customHeight="1" x14ac:dyDescent="0.15">
      <c r="A35" s="250"/>
      <c r="B35" s="246"/>
      <c r="C35" s="246"/>
      <c r="D35" s="246"/>
      <c r="E35" s="246"/>
      <c r="F35" s="246"/>
      <c r="G35" s="1154" t="s">
        <v>509</v>
      </c>
      <c r="H35" s="1155"/>
      <c r="I35" s="1155"/>
      <c r="J35" s="1156"/>
      <c r="K35" s="296">
        <v>1031504</v>
      </c>
      <c r="L35" s="296">
        <v>69215</v>
      </c>
      <c r="M35" s="297">
        <v>21946</v>
      </c>
      <c r="N35" s="298">
        <v>215.4</v>
      </c>
    </row>
    <row r="36" spans="1:16" ht="27" customHeight="1" x14ac:dyDescent="0.15">
      <c r="A36" s="250"/>
      <c r="B36" s="246"/>
      <c r="C36" s="246"/>
      <c r="D36" s="246"/>
      <c r="E36" s="246"/>
      <c r="F36" s="246"/>
      <c r="G36" s="1154" t="s">
        <v>510</v>
      </c>
      <c r="H36" s="1155"/>
      <c r="I36" s="1155"/>
      <c r="J36" s="1156"/>
      <c r="K36" s="296">
        <v>16697</v>
      </c>
      <c r="L36" s="296">
        <v>1120</v>
      </c>
      <c r="M36" s="297">
        <v>3467</v>
      </c>
      <c r="N36" s="298">
        <v>-67.7</v>
      </c>
    </row>
    <row r="37" spans="1:16" ht="13.5" customHeight="1" x14ac:dyDescent="0.15">
      <c r="A37" s="250"/>
      <c r="B37" s="246"/>
      <c r="C37" s="246"/>
      <c r="D37" s="246"/>
      <c r="E37" s="246"/>
      <c r="F37" s="246"/>
      <c r="G37" s="1154" t="s">
        <v>511</v>
      </c>
      <c r="H37" s="1155"/>
      <c r="I37" s="1155"/>
      <c r="J37" s="1156"/>
      <c r="K37" s="296" t="s">
        <v>492</v>
      </c>
      <c r="L37" s="296" t="s">
        <v>492</v>
      </c>
      <c r="M37" s="297">
        <v>1242</v>
      </c>
      <c r="N37" s="298" t="s">
        <v>492</v>
      </c>
    </row>
    <row r="38" spans="1:16" ht="27" customHeight="1" x14ac:dyDescent="0.15">
      <c r="A38" s="250"/>
      <c r="B38" s="246"/>
      <c r="C38" s="246"/>
      <c r="D38" s="246"/>
      <c r="E38" s="246"/>
      <c r="F38" s="246"/>
      <c r="G38" s="1157" t="s">
        <v>512</v>
      </c>
      <c r="H38" s="1158"/>
      <c r="I38" s="1158"/>
      <c r="J38" s="1159"/>
      <c r="K38" s="299" t="s">
        <v>492</v>
      </c>
      <c r="L38" s="299" t="s">
        <v>492</v>
      </c>
      <c r="M38" s="300">
        <v>1</v>
      </c>
      <c r="N38" s="301" t="s">
        <v>492</v>
      </c>
      <c r="O38" s="295"/>
    </row>
    <row r="39" spans="1:16" x14ac:dyDescent="0.15">
      <c r="A39" s="250"/>
      <c r="B39" s="246"/>
      <c r="C39" s="246"/>
      <c r="D39" s="246"/>
      <c r="E39" s="246"/>
      <c r="F39" s="246"/>
      <c r="G39" s="1157" t="s">
        <v>513</v>
      </c>
      <c r="H39" s="1158"/>
      <c r="I39" s="1158"/>
      <c r="J39" s="1159"/>
      <c r="K39" s="302">
        <v>-39206</v>
      </c>
      <c r="L39" s="302">
        <v>-2631</v>
      </c>
      <c r="M39" s="303">
        <v>-1780</v>
      </c>
      <c r="N39" s="304">
        <v>47.8</v>
      </c>
      <c r="O39" s="295"/>
    </row>
    <row r="40" spans="1:16" ht="27" customHeight="1" x14ac:dyDescent="0.15">
      <c r="A40" s="250"/>
      <c r="B40" s="246"/>
      <c r="C40" s="246"/>
      <c r="D40" s="246"/>
      <c r="E40" s="246"/>
      <c r="F40" s="246"/>
      <c r="G40" s="1154" t="s">
        <v>514</v>
      </c>
      <c r="H40" s="1155"/>
      <c r="I40" s="1155"/>
      <c r="J40" s="1156"/>
      <c r="K40" s="302">
        <v>-1538383</v>
      </c>
      <c r="L40" s="302">
        <v>-103226</v>
      </c>
      <c r="M40" s="303">
        <v>-57269</v>
      </c>
      <c r="N40" s="304">
        <v>80.2</v>
      </c>
      <c r="O40" s="295"/>
    </row>
    <row r="41" spans="1:16" x14ac:dyDescent="0.15">
      <c r="A41" s="250"/>
      <c r="B41" s="246"/>
      <c r="C41" s="246"/>
      <c r="D41" s="246"/>
      <c r="E41" s="246"/>
      <c r="F41" s="246"/>
      <c r="G41" s="1160" t="s">
        <v>283</v>
      </c>
      <c r="H41" s="1161"/>
      <c r="I41" s="1161"/>
      <c r="J41" s="1162"/>
      <c r="K41" s="296">
        <v>818119</v>
      </c>
      <c r="L41" s="302">
        <v>54896</v>
      </c>
      <c r="M41" s="303">
        <v>26530</v>
      </c>
      <c r="N41" s="304">
        <v>106.9</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47" t="s">
        <v>483</v>
      </c>
      <c r="J49" s="1149" t="s">
        <v>518</v>
      </c>
      <c r="K49" s="1150"/>
      <c r="L49" s="1150"/>
      <c r="M49" s="1150"/>
      <c r="N49" s="1151"/>
    </row>
    <row r="50" spans="1:14" x14ac:dyDescent="0.15">
      <c r="A50" s="250"/>
      <c r="B50" s="246"/>
      <c r="C50" s="246"/>
      <c r="D50" s="246"/>
      <c r="E50" s="246"/>
      <c r="F50" s="246"/>
      <c r="G50" s="314"/>
      <c r="H50" s="315"/>
      <c r="I50" s="1148"/>
      <c r="J50" s="316" t="s">
        <v>519</v>
      </c>
      <c r="K50" s="317" t="s">
        <v>520</v>
      </c>
      <c r="L50" s="318" t="s">
        <v>521</v>
      </c>
      <c r="M50" s="319" t="s">
        <v>522</v>
      </c>
      <c r="N50" s="320" t="s">
        <v>523</v>
      </c>
    </row>
    <row r="51" spans="1:14" x14ac:dyDescent="0.15">
      <c r="A51" s="250"/>
      <c r="B51" s="246"/>
      <c r="C51" s="246"/>
      <c r="D51" s="246"/>
      <c r="E51" s="246"/>
      <c r="F51" s="246"/>
      <c r="G51" s="312" t="s">
        <v>524</v>
      </c>
      <c r="H51" s="313"/>
      <c r="I51" s="321">
        <v>2697140</v>
      </c>
      <c r="J51" s="322">
        <v>167327</v>
      </c>
      <c r="K51" s="323">
        <v>63.6</v>
      </c>
      <c r="L51" s="324">
        <v>70582</v>
      </c>
      <c r="M51" s="325">
        <v>18</v>
      </c>
      <c r="N51" s="326">
        <v>45.6</v>
      </c>
    </row>
    <row r="52" spans="1:14" x14ac:dyDescent="0.15">
      <c r="A52" s="250"/>
      <c r="B52" s="246"/>
      <c r="C52" s="246"/>
      <c r="D52" s="246"/>
      <c r="E52" s="246"/>
      <c r="F52" s="246"/>
      <c r="G52" s="327"/>
      <c r="H52" s="328" t="s">
        <v>525</v>
      </c>
      <c r="I52" s="329">
        <v>1716301</v>
      </c>
      <c r="J52" s="330">
        <v>106477</v>
      </c>
      <c r="K52" s="331">
        <v>25.9</v>
      </c>
      <c r="L52" s="332">
        <v>36117</v>
      </c>
      <c r="M52" s="333">
        <v>7.3</v>
      </c>
      <c r="N52" s="334">
        <v>18.600000000000001</v>
      </c>
    </row>
    <row r="53" spans="1:14" x14ac:dyDescent="0.15">
      <c r="A53" s="250"/>
      <c r="B53" s="246"/>
      <c r="C53" s="246"/>
      <c r="D53" s="246"/>
      <c r="E53" s="246"/>
      <c r="F53" s="246"/>
      <c r="G53" s="312" t="s">
        <v>526</v>
      </c>
      <c r="H53" s="313"/>
      <c r="I53" s="321">
        <v>2571579</v>
      </c>
      <c r="J53" s="322">
        <v>161339</v>
      </c>
      <c r="K53" s="323">
        <v>-3.6</v>
      </c>
      <c r="L53" s="324">
        <v>81990</v>
      </c>
      <c r="M53" s="325">
        <v>16.2</v>
      </c>
      <c r="N53" s="326">
        <v>-19.8</v>
      </c>
    </row>
    <row r="54" spans="1:14" x14ac:dyDescent="0.15">
      <c r="A54" s="250"/>
      <c r="B54" s="246"/>
      <c r="C54" s="246"/>
      <c r="D54" s="246"/>
      <c r="E54" s="246"/>
      <c r="F54" s="246"/>
      <c r="G54" s="327"/>
      <c r="H54" s="328" t="s">
        <v>525</v>
      </c>
      <c r="I54" s="329">
        <v>1270340</v>
      </c>
      <c r="J54" s="330">
        <v>79700</v>
      </c>
      <c r="K54" s="331">
        <v>-25.1</v>
      </c>
      <c r="L54" s="332">
        <v>34482</v>
      </c>
      <c r="M54" s="333">
        <v>-4.5</v>
      </c>
      <c r="N54" s="334">
        <v>-20.6</v>
      </c>
    </row>
    <row r="55" spans="1:14" x14ac:dyDescent="0.15">
      <c r="A55" s="250"/>
      <c r="B55" s="246"/>
      <c r="C55" s="246"/>
      <c r="D55" s="246"/>
      <c r="E55" s="246"/>
      <c r="F55" s="246"/>
      <c r="G55" s="312" t="s">
        <v>527</v>
      </c>
      <c r="H55" s="313"/>
      <c r="I55" s="321">
        <v>3199499</v>
      </c>
      <c r="J55" s="322">
        <v>205689</v>
      </c>
      <c r="K55" s="323">
        <v>27.5</v>
      </c>
      <c r="L55" s="324">
        <v>87551</v>
      </c>
      <c r="M55" s="325">
        <v>6.8</v>
      </c>
      <c r="N55" s="326">
        <v>20.7</v>
      </c>
    </row>
    <row r="56" spans="1:14" x14ac:dyDescent="0.15">
      <c r="A56" s="250"/>
      <c r="B56" s="246"/>
      <c r="C56" s="246"/>
      <c r="D56" s="246"/>
      <c r="E56" s="246"/>
      <c r="F56" s="246"/>
      <c r="G56" s="327"/>
      <c r="H56" s="328" t="s">
        <v>525</v>
      </c>
      <c r="I56" s="329">
        <v>1861703</v>
      </c>
      <c r="J56" s="330">
        <v>119685</v>
      </c>
      <c r="K56" s="331">
        <v>50.2</v>
      </c>
      <c r="L56" s="332">
        <v>43994</v>
      </c>
      <c r="M56" s="333">
        <v>27.6</v>
      </c>
      <c r="N56" s="334">
        <v>22.6</v>
      </c>
    </row>
    <row r="57" spans="1:14" x14ac:dyDescent="0.15">
      <c r="A57" s="250"/>
      <c r="B57" s="246"/>
      <c r="C57" s="246"/>
      <c r="D57" s="246"/>
      <c r="E57" s="246"/>
      <c r="F57" s="246"/>
      <c r="G57" s="312" t="s">
        <v>528</v>
      </c>
      <c r="H57" s="313"/>
      <c r="I57" s="321">
        <v>1809818</v>
      </c>
      <c r="J57" s="322">
        <v>118716</v>
      </c>
      <c r="K57" s="323">
        <v>-42.3</v>
      </c>
      <c r="L57" s="324">
        <v>106092</v>
      </c>
      <c r="M57" s="325">
        <v>21.2</v>
      </c>
      <c r="N57" s="326">
        <v>-63.5</v>
      </c>
    </row>
    <row r="58" spans="1:14" x14ac:dyDescent="0.15">
      <c r="A58" s="250"/>
      <c r="B58" s="246"/>
      <c r="C58" s="246"/>
      <c r="D58" s="246"/>
      <c r="E58" s="246"/>
      <c r="F58" s="246"/>
      <c r="G58" s="327"/>
      <c r="H58" s="328" t="s">
        <v>525</v>
      </c>
      <c r="I58" s="329">
        <v>927581</v>
      </c>
      <c r="J58" s="330">
        <v>60845</v>
      </c>
      <c r="K58" s="331">
        <v>-49.2</v>
      </c>
      <c r="L58" s="332">
        <v>44299</v>
      </c>
      <c r="M58" s="333">
        <v>0.7</v>
      </c>
      <c r="N58" s="334">
        <v>-49.9</v>
      </c>
    </row>
    <row r="59" spans="1:14" x14ac:dyDescent="0.15">
      <c r="A59" s="250"/>
      <c r="B59" s="246"/>
      <c r="C59" s="246"/>
      <c r="D59" s="246"/>
      <c r="E59" s="246"/>
      <c r="F59" s="246"/>
      <c r="G59" s="312" t="s">
        <v>529</v>
      </c>
      <c r="H59" s="313"/>
      <c r="I59" s="321">
        <v>1731060</v>
      </c>
      <c r="J59" s="322">
        <v>116155</v>
      </c>
      <c r="K59" s="323">
        <v>-2.2000000000000002</v>
      </c>
      <c r="L59" s="324">
        <v>78903</v>
      </c>
      <c r="M59" s="325">
        <v>-25.6</v>
      </c>
      <c r="N59" s="326">
        <v>23.4</v>
      </c>
    </row>
    <row r="60" spans="1:14" x14ac:dyDescent="0.15">
      <c r="A60" s="250"/>
      <c r="B60" s="246"/>
      <c r="C60" s="246"/>
      <c r="D60" s="246"/>
      <c r="E60" s="246"/>
      <c r="F60" s="246"/>
      <c r="G60" s="327"/>
      <c r="H60" s="328" t="s">
        <v>525</v>
      </c>
      <c r="I60" s="335">
        <v>1076429</v>
      </c>
      <c r="J60" s="330">
        <v>72229</v>
      </c>
      <c r="K60" s="331">
        <v>18.7</v>
      </c>
      <c r="L60" s="332">
        <v>49201</v>
      </c>
      <c r="M60" s="333">
        <v>11.1</v>
      </c>
      <c r="N60" s="334">
        <v>7.6</v>
      </c>
    </row>
    <row r="61" spans="1:14" x14ac:dyDescent="0.15">
      <c r="A61" s="250"/>
      <c r="B61" s="246"/>
      <c r="C61" s="246"/>
      <c r="D61" s="246"/>
      <c r="E61" s="246"/>
      <c r="F61" s="246"/>
      <c r="G61" s="312" t="s">
        <v>530</v>
      </c>
      <c r="H61" s="336"/>
      <c r="I61" s="337">
        <v>2401819</v>
      </c>
      <c r="J61" s="338">
        <v>153845</v>
      </c>
      <c r="K61" s="339">
        <v>8.6</v>
      </c>
      <c r="L61" s="340">
        <v>85024</v>
      </c>
      <c r="M61" s="341">
        <v>7.3</v>
      </c>
      <c r="N61" s="326">
        <v>1.3</v>
      </c>
    </row>
    <row r="62" spans="1:14" x14ac:dyDescent="0.15">
      <c r="A62" s="250"/>
      <c r="B62" s="246"/>
      <c r="C62" s="246"/>
      <c r="D62" s="246"/>
      <c r="E62" s="246"/>
      <c r="F62" s="246"/>
      <c r="G62" s="327"/>
      <c r="H62" s="328" t="s">
        <v>525</v>
      </c>
      <c r="I62" s="329">
        <v>1370471</v>
      </c>
      <c r="J62" s="330">
        <v>87787</v>
      </c>
      <c r="K62" s="331">
        <v>4.0999999999999996</v>
      </c>
      <c r="L62" s="332">
        <v>41619</v>
      </c>
      <c r="M62" s="333">
        <v>8.4</v>
      </c>
      <c r="N62" s="334">
        <v>-4.3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30.3</v>
      </c>
      <c r="G47" s="12">
        <v>30.38</v>
      </c>
      <c r="H47" s="12">
        <v>25.38</v>
      </c>
      <c r="I47" s="12">
        <v>25.78</v>
      </c>
      <c r="J47" s="13">
        <v>29.3</v>
      </c>
    </row>
    <row r="48" spans="2:10" ht="57.75" customHeight="1" x14ac:dyDescent="0.15">
      <c r="B48" s="14"/>
      <c r="C48" s="1174" t="s">
        <v>4</v>
      </c>
      <c r="D48" s="1174"/>
      <c r="E48" s="1175"/>
      <c r="F48" s="15">
        <v>4.6500000000000004</v>
      </c>
      <c r="G48" s="16">
        <v>0.77</v>
      </c>
      <c r="H48" s="16">
        <v>0.83</v>
      </c>
      <c r="I48" s="16">
        <v>4.26</v>
      </c>
      <c r="J48" s="17">
        <v>3.47</v>
      </c>
    </row>
    <row r="49" spans="2:10" ht="57.75" customHeight="1" thickBot="1" x14ac:dyDescent="0.2">
      <c r="B49" s="18"/>
      <c r="C49" s="1176" t="s">
        <v>5</v>
      </c>
      <c r="D49" s="1176"/>
      <c r="E49" s="1177"/>
      <c r="F49" s="19">
        <v>1.52</v>
      </c>
      <c r="G49" s="20" t="s">
        <v>537</v>
      </c>
      <c r="H49" s="20" t="s">
        <v>538</v>
      </c>
      <c r="I49" s="20">
        <v>4.03</v>
      </c>
      <c r="J49" s="21">
        <v>1.32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2018-02-21T07:28:47Z</cp:lastPrinted>
  <dcterms:modified xsi:type="dcterms:W3CDTF">2018-11-16T07:44:39Z</dcterms:modified>
</cp:coreProperties>
</file>