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F90C9B90-2935-45B3-8DE6-293D6C222836}"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<sst xmlns="http://schemas.openxmlformats.org/spreadsheetml/2006/main" count="1325" uniqueCount="569">
  <si>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</si>
  <si>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</si>
  <si>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</si>
  <si>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</si>
  <si>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</si>
  <si>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</si>
  <si>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</si>
  <si>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</si>
  <si>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</si>
  <si>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</si>
  <si>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</si>
  <si>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</si>
  <si>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</si>
  <si>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</si>
  <si>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</si>
  <si>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</si>
  <si>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5"/>
  </si>
  <si>
    <t>手数料</t>
  </si>
  <si>
    <t>人口</t>
    <rPh sb="0" eb="2">
      <t>ジンコウ</t>
    </rPh>
    <phoneticPr fontId="5"/>
  </si>
  <si>
    <t>鳥インフルエンザ対策関連事業整備基金</t>
  </si>
  <si>
    <t>（百万円）</t>
    <rPh sb="1" eb="2">
      <t>ヒャク</t>
    </rPh>
    <rPh sb="2" eb="4">
      <t>マンエン</t>
    </rPh>
    <phoneticPr fontId="5"/>
  </si>
  <si>
    <t>分子の構造</t>
    <rPh sb="0" eb="2">
      <t>ブンシ</t>
    </rPh>
    <rPh sb="3" eb="5">
      <t>コウゾウ</t>
    </rPh>
    <phoneticPr fontId="5"/>
  </si>
  <si>
    <t>法非適用企業</t>
  </si>
  <si>
    <t>元利償還金</t>
  </si>
  <si>
    <r>
      <t>2</t>
    </r>
    <r>
      <rPr>
        <sz val="9"/>
        <color indexed="8"/>
        <rFont val="ＭＳ ゴシック"/>
        <family val="3"/>
        <charset val="128"/>
      </rPr>
      <t>7年国調</t>
    </r>
    <rPh sb="2" eb="3">
      <t>ネン</t>
    </rPh>
    <rPh sb="3" eb="4">
      <t>コク</t>
    </rPh>
    <rPh sb="4" eb="5">
      <t>チョウ</t>
    </rPh>
    <phoneticPr fontId="5"/>
  </si>
  <si>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</si>
  <si>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</si>
  <si>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</si>
  <si>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</si>
  <si>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</si>
  <si>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</si>
  <si>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</si>
  <si>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</si>
  <si>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</si>
  <si>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</si>
  <si>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</si>
  <si>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</si>
  <si>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</si>
  <si>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</si>
  <si>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</si>
  <si>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</si>
  <si>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</si>
  <si>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下水道事業特別会計</t>
  </si>
  <si>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</si>
  <si>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</si>
  <si>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</si>
  <si>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</si>
  <si>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利子割交付金</t>
  </si>
  <si>
    <t>基準財政需要額算入見込額</t>
  </si>
  <si>
    <t>▲ 5.24</t>
  </si>
  <si>
    <t>平成30年度　財政状況資料集</t>
  </si>
  <si>
    <t>算入公債費等</t>
  </si>
  <si>
    <t>(注釈)</t>
    <rPh sb="1" eb="2">
      <t>チュウ</t>
    </rPh>
    <rPh sb="2" eb="3">
      <t>シャク</t>
    </rPh>
    <phoneticPr fontId="5"/>
  </si>
  <si>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</si>
  <si>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</si>
  <si>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</si>
  <si>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</si>
  <si>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</si>
  <si>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</si>
  <si>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</si>
  <si>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</si>
  <si>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r>
      <t>減債基金残高</t>
    </r>
    <r>
      <rPr>
        <sz val="11"/>
        <color theme="1"/>
        <rFont val="ＭＳ ゴシック"/>
        <family val="3"/>
        <charset val="128"/>
      </rPr>
      <t>（注）</t>
    </r>
    <rPh sb="4" eb="6">
      <t>ザンダカ</t>
    </rPh>
    <rPh sb="7" eb="8">
      <t>チュウ</t>
    </rPh>
    <phoneticPr fontId="32"/>
  </si>
  <si>
    <t>人口密度 (人/k㎡)</t>
    <rPh sb="0" eb="2">
      <t>ジンコウ</t>
    </rPh>
    <rPh sb="2" eb="4">
      <t>ミツド</t>
    </rPh>
    <phoneticPr fontId="5"/>
  </si>
  <si>
    <t>一般会計等に係る地方債の現在高</t>
  </si>
  <si>
    <t>公債費負担比率</t>
    <rPh sb="0" eb="3">
      <t>コウサイヒ</t>
    </rPh>
    <rPh sb="3" eb="5">
      <t>フタン</t>
    </rPh>
    <rPh sb="5" eb="7">
      <t>ヒリツ</t>
    </rPh>
    <phoneticPr fontId="5"/>
  </si>
  <si>
    <t>黒字額</t>
    <rPh sb="0" eb="2">
      <t>クロジ</t>
    </rPh>
    <rPh sb="2" eb="3">
      <t>ガク</t>
    </rPh>
    <phoneticPr fontId="33"/>
  </si>
  <si>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</si>
  <si>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</si>
  <si>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</si>
  <si>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</si>
  <si>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</si>
  <si>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</si>
  <si>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</si>
  <si>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</si>
  <si>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</si>
  <si>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</si>
  <si>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</si>
  <si>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</si>
  <si>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</si>
  <si>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</si>
  <si>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</si>
  <si>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5"/>
  </si>
  <si>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</si>
  <si>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</si>
  <si>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</si>
  <si>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</si>
  <si>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</si>
  <si>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</si>
  <si>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</si>
  <si>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</si>
  <si>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</si>
  <si>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</si>
  <si>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</si>
  <si>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</si>
  <si>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</si>
  <si>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</si>
  <si>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1"/>
  </si>
  <si>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</si>
  <si>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</si>
  <si>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</si>
  <si>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</si>
  <si>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</si>
  <si>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</si>
  <si>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</si>
  <si>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</si>
  <si>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</si>
  <si>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</si>
  <si>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</si>
  <si>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</si>
  <si>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</si>
  <si>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3"/>
  </si>
  <si>
    <t>赤字額</t>
    <rPh sb="0" eb="2">
      <t>アカジ</t>
    </rPh>
    <rPh sb="2" eb="3">
      <t>ガク</t>
    </rPh>
    <phoneticPr fontId="33"/>
  </si>
  <si>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</si>
  <si>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</si>
  <si>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</si>
  <si>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3"/>
  </si>
  <si>
    <t>連結実質赤字比率</t>
    <rPh sb="0" eb="2">
      <t>レンケツ</t>
    </rPh>
    <rPh sb="2" eb="4">
      <t>ジッシツ</t>
    </rPh>
    <rPh sb="4" eb="6">
      <t>アカジ</t>
    </rPh>
    <rPh sb="6" eb="8">
      <t>ヒリツ</t>
    </rPh>
    <phoneticPr fontId="34"/>
  </si>
  <si>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</si>
  <si>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</si>
  <si>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</si>
  <si>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</si>
  <si>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</si>
  <si>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</si>
  <si>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</si>
  <si>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</si>
  <si>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</si>
  <si>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</si>
  <si>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</si>
  <si>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</si>
  <si>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</si>
  <si>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介護保険事業特別会計（事業勘定）</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</si>
  <si>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</si>
  <si>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</si>
  <si>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1"/>
  </si>
  <si>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</si>
  <si>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</si>
  <si>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京都府</t>
  </si>
  <si>
    <t>22年国調(人)</t>
    <rPh sb="2" eb="3">
      <t>ネン</t>
    </rPh>
    <rPh sb="3" eb="4">
      <t>コク</t>
    </rPh>
    <rPh sb="4" eb="5">
      <t>チョウ</t>
    </rPh>
    <phoneticPr fontId="5"/>
  </si>
  <si>
    <t>法適用企業</t>
  </si>
  <si>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</si>
  <si>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市町村類型</t>
  </si>
  <si>
    <t>地方道路公社に係る将来負担額</t>
    <rPh sb="0" eb="2">
      <t>チホウ</t>
    </rPh>
    <rPh sb="2" eb="4">
      <t>ドウロ</t>
    </rPh>
    <rPh sb="4" eb="6">
      <t>コウシャ</t>
    </rPh>
    <rPh sb="7" eb="8">
      <t>カカ</t>
    </rPh>
    <rPh sb="9" eb="11">
      <t>ショウライ</t>
    </rPh>
    <rPh sb="11" eb="14">
      <t>フタンガク</t>
    </rPh>
    <phoneticPr fontId="31"/>
  </si>
  <si>
    <t>Ⅲ－１</t>
  </si>
  <si>
    <t>普通建設事業費</t>
    <rPh sb="0" eb="2">
      <t>フツウ</t>
    </rPh>
    <rPh sb="2" eb="4">
      <t>ケンセツ</t>
    </rPh>
    <rPh sb="4" eb="7">
      <t>ジギョウヒ</t>
    </rPh>
    <phoneticPr fontId="5"/>
  </si>
  <si>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</si>
  <si>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</si>
  <si>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</si>
  <si>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</si>
  <si>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</si>
  <si>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</si>
  <si>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　　　うち純固定資産税</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</si>
  <si>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</si>
  <si>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</si>
  <si>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平成30年度(千円･％)</t>
    <rPh sb="0" eb="2">
      <t>ヘイセイ</t>
    </rPh>
    <rPh sb="4" eb="6">
      <t>ネンド</t>
    </rPh>
    <rPh sb="7" eb="9">
      <t>センエン</t>
    </rPh>
    <phoneticPr fontId="5"/>
  </si>
  <si>
    <t>対比（％）</t>
    <rPh sb="0" eb="2">
      <t>タイヒ</t>
    </rPh>
    <phoneticPr fontId="5"/>
  </si>
  <si>
    <t>平成29年度(千円･％)</t>
    <rPh sb="0" eb="2">
      <t>ヘイセイ</t>
    </rPh>
    <rPh sb="4" eb="6">
      <t>ネンド</t>
    </rPh>
    <rPh sb="7" eb="9">
      <t>センエン</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</si>
  <si>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</si>
  <si>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</si>
  <si>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1"/>
  </si>
  <si>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</si>
  <si>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</si>
  <si>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</si>
  <si>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</si>
  <si>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</si>
  <si>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</si>
  <si>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京丹波町</t>
  </si>
  <si>
    <t>減債基金</t>
    <rPh sb="0" eb="1">
      <t>ゲン</t>
    </rPh>
    <rPh sb="1" eb="2">
      <t>サイ</t>
    </rPh>
    <rPh sb="2" eb="4">
      <t>キキン</t>
    </rPh>
    <phoneticPr fontId="5"/>
  </si>
  <si>
    <t>うち単独分</t>
    <rPh sb="2" eb="4">
      <t>タンドク</t>
    </rPh>
    <rPh sb="4" eb="5">
      <t>ブン</t>
    </rPh>
    <phoneticPr fontId="5"/>
  </si>
  <si>
    <t>地方交付税種地</t>
    <rPh sb="0" eb="2">
      <t>チホウ</t>
    </rPh>
    <rPh sb="2" eb="5">
      <t>コウフゼイ</t>
    </rPh>
    <rPh sb="5" eb="6">
      <t>シュ</t>
    </rPh>
    <rPh sb="6" eb="7">
      <t>チ</t>
    </rPh>
    <phoneticPr fontId="5"/>
  </si>
  <si>
    <t>地方特例交付金</t>
  </si>
  <si>
    <t>-2.2</t>
  </si>
  <si>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</si>
  <si>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</si>
  <si>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</si>
  <si>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</si>
  <si>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</si>
  <si>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</si>
  <si>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</si>
  <si>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</si>
  <si>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</si>
  <si>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</si>
  <si>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</si>
  <si>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</si>
  <si>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</si>
  <si>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</si>
  <si>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</si>
  <si>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</si>
  <si>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1"/>
  </si>
  <si>
    <t>中部</t>
    <rPh sb="0" eb="2">
      <t>チュウブ</t>
    </rPh>
    <phoneticPr fontId="5"/>
  </si>
  <si>
    <t>職員数
(人)</t>
    <rPh sb="0" eb="3">
      <t>ショクインスウ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</si>
  <si>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</si>
  <si>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</si>
  <si>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</si>
  <si>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</si>
  <si>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</si>
  <si>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</si>
  <si>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</si>
  <si>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</si>
  <si>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</si>
  <si>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-8.1</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</si>
  <si>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</si>
  <si>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</si>
  <si>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</si>
  <si>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</si>
  <si>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</si>
  <si>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</si>
  <si>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</si>
  <si>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</si>
  <si>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31.01.01(人)</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</si>
  <si>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</si>
  <si>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</si>
  <si>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</si>
  <si>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</si>
  <si>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</si>
  <si>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</si>
  <si>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</si>
  <si>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</si>
  <si>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</si>
  <si>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</si>
  <si>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1"/>
  </si>
  <si>
    <t>実質単年度収支</t>
  </si>
  <si>
    <t>　　軽自動車税</t>
  </si>
  <si>
    <t>　実質公債費比率</t>
    <rPh sb="1" eb="3">
      <t>ジッシツ</t>
    </rPh>
    <rPh sb="3" eb="6">
      <t>コウサイヒ</t>
    </rPh>
    <rPh sb="6" eb="8">
      <t>ヒリツ</t>
    </rPh>
    <phoneticPr fontId="5"/>
  </si>
  <si>
    <t>H28</t>
  </si>
  <si>
    <t>国保京丹波町病院事業会計</t>
  </si>
  <si>
    <t>30.01.01(人)</t>
  </si>
  <si>
    <t>配当割交付金</t>
    <rPh sb="0" eb="2">
      <t>ハイトウ</t>
    </rPh>
    <rPh sb="2" eb="3">
      <t>ワリ</t>
    </rPh>
    <rPh sb="3" eb="6">
      <t>コウフキン</t>
    </rPh>
    <phoneticPr fontId="35"/>
  </si>
  <si>
    <t>人件費及び人件費に準ずる費用</t>
    <rPh sb="0" eb="3">
      <t>ジンケンヒ</t>
    </rPh>
    <rPh sb="3" eb="4">
      <t>オヨ</t>
    </rPh>
    <rPh sb="5" eb="8">
      <t>ジンケンヒ</t>
    </rPh>
    <rPh sb="9" eb="10">
      <t>ジュン</t>
    </rPh>
    <rPh sb="12" eb="14">
      <t>ヒヨウ</t>
    </rPh>
    <phoneticPr fontId="5"/>
  </si>
  <si>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</si>
  <si>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</si>
  <si>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</si>
  <si>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</si>
  <si>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</si>
  <si>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-2.1</t>
  </si>
  <si>
    <t>実質収支</t>
    <rPh sb="0" eb="2">
      <t>ジッシツ</t>
    </rPh>
    <rPh sb="2" eb="4">
      <t>シュウシ</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</si>
  <si>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</si>
  <si>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</si>
  <si>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</si>
  <si>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</si>
  <si>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</si>
  <si>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</si>
  <si>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</si>
  <si>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</si>
  <si>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</si>
  <si>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</si>
  <si>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</si>
  <si>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</si>
  <si>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</si>
  <si>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</si>
  <si>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</si>
  <si>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</si>
  <si>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</si>
  <si>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</si>
  <si>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</si>
  <si>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</si>
  <si>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</si>
  <si>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</si>
  <si>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</si>
  <si>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</si>
  <si>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</si>
  <si>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</si>
  <si>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</si>
  <si>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</si>
  <si>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</si>
  <si>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</si>
  <si>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</si>
  <si>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</si>
  <si>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</si>
  <si>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</si>
  <si>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</si>
  <si>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</si>
  <si>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</si>
  <si>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</si>
  <si>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</si>
  <si>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</si>
  <si>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</si>
  <si>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積立金
現在高</t>
    <rPh sb="4" eb="7">
      <t>ゲンザイダカ</t>
    </rPh>
    <phoneticPr fontId="36"/>
  </si>
  <si>
    <t>京都府市町村議会議員公務災害補償等組合(一般会計)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rPh sb="20" eb="22">
      <t>イッパン</t>
    </rPh>
    <rPh sb="22" eb="24">
      <t>カイケイ</t>
    </rPh>
    <phoneticPr fontId="5"/>
  </si>
  <si>
    <t>H25末</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</si>
  <si>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</si>
  <si>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</si>
  <si>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</si>
  <si>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</si>
  <si>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</si>
  <si>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</si>
  <si>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</si>
  <si>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</si>
  <si>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</si>
  <si>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</si>
  <si>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</si>
  <si>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</si>
  <si>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</si>
  <si>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</si>
  <si>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</si>
  <si>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</si>
  <si>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</si>
  <si>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</si>
  <si>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グリーンランドみずほ</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</si>
  <si>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</si>
  <si>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</si>
  <si>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</si>
  <si>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</si>
  <si>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</si>
  <si>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</si>
  <si>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</si>
  <si>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</si>
  <si>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</si>
  <si>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</si>
  <si>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※7：人口については、調査対象年度の1月1日現在の住民基本台帳に登載されている人口に基づいている。</t>
    <rPh sb="13" eb="15">
      <t>タイショウ</t>
    </rPh>
    <rPh sb="27" eb="29">
      <t>キホン</t>
    </rPh>
    <rPh sb="42" eb="43">
      <t>モト</t>
    </rPh>
    <phoneticPr fontId="38"/>
  </si>
  <si>
    <t>充当一般財源等</t>
  </si>
  <si>
    <t>京都府京丹波町</t>
  </si>
  <si>
    <t>地方譲与税</t>
  </si>
  <si>
    <t>グランベール京都ゴルフ倶楽部</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</si>
  <si>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</si>
  <si>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</si>
  <si>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</si>
  <si>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</si>
  <si>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</si>
  <si>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</si>
  <si>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</si>
  <si>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</si>
  <si>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</si>
  <si>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</si>
  <si>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</si>
  <si>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</si>
  <si>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</si>
  <si>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</si>
  <si>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超過課税分</t>
    <rPh sb="0" eb="2">
      <t>チョウカ</t>
    </rPh>
    <rPh sb="2" eb="4">
      <t>カゼイ</t>
    </rPh>
    <rPh sb="4" eb="5">
      <t>ブン</t>
    </rPh>
    <phoneticPr fontId="5"/>
  </si>
  <si>
    <t>普通税</t>
    <rPh sb="0" eb="2">
      <t>フツウ</t>
    </rPh>
    <rPh sb="2" eb="3">
      <t>ゼイ</t>
    </rPh>
    <phoneticPr fontId="35"/>
  </si>
  <si>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</si>
  <si>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</si>
  <si>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</si>
  <si>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</si>
  <si>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</si>
  <si>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</si>
  <si>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議会費</t>
  </si>
  <si>
    <t>　　市町村民税</t>
  </si>
  <si>
    <t>元利償還金</t>
    <rPh sb="0" eb="2">
      <t>ガンリ</t>
    </rPh>
    <rPh sb="2" eb="5">
      <t>ショウカンキン</t>
    </rPh>
    <phoneticPr fontId="31"/>
  </si>
  <si>
    <t>総務費</t>
  </si>
  <si>
    <t>民生費</t>
  </si>
  <si>
    <t>株式等譲渡所得割交付金</t>
    <rPh sb="0" eb="2">
      <t>カブシキ</t>
    </rPh>
    <rPh sb="2" eb="3">
      <t>トウ</t>
    </rPh>
    <rPh sb="3" eb="5">
      <t>ジョウト</t>
    </rPh>
    <rPh sb="5" eb="7">
      <t>ショトク</t>
    </rPh>
    <rPh sb="7" eb="8">
      <t>ワリ</t>
    </rPh>
    <rPh sb="8" eb="11">
      <t>コウフキン</t>
    </rPh>
    <phoneticPr fontId="35"/>
  </si>
  <si>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</si>
  <si>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</si>
  <si>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</si>
  <si>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</si>
  <si>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</si>
  <si>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</si>
  <si>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</si>
  <si>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</si>
  <si>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</si>
  <si>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</si>
  <si>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</si>
  <si>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</si>
  <si>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</si>
  <si>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</si>
  <si>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</si>
  <si>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</si>
  <si>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</si>
  <si>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</si>
  <si>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</si>
  <si>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</si>
  <si>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</si>
  <si>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</si>
  <si>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</si>
  <si>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6"/>
  </si>
  <si>
    <t>目的税</t>
  </si>
  <si>
    <t>前年度繰上充用金</t>
  </si>
  <si>
    <t>　法定目的税</t>
  </si>
  <si>
    <t>経常損益</t>
  </si>
  <si>
    <t>　震災復興特別交付税</t>
  </si>
  <si>
    <t>和知ふるさと振興センター</t>
  </si>
  <si>
    <t>※平成31年度中に市町村合併した団体で、合併前の団体ごとの決算に基づく実質公債費比率を算出していない団体については、グラフを表記しない。</t>
  </si>
  <si>
    <t>　　入湯税</t>
  </si>
  <si>
    <t>　　事業所税</t>
  </si>
  <si>
    <t>　投資・出資金・貸付金</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</si>
  <si>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</si>
  <si>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</si>
  <si>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</si>
  <si>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</si>
  <si>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</si>
  <si>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</si>
  <si>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</si>
  <si>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</si>
  <si>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</si>
  <si>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経常経費充当一般財源等</t>
  </si>
  <si>
    <t>経常収支比率</t>
    <rPh sb="0" eb="2">
      <t>ケイジョウ</t>
    </rPh>
    <rPh sb="2" eb="4">
      <t>シュウシ</t>
    </rPh>
    <rPh sb="4" eb="6">
      <t>ヒリツ</t>
    </rPh>
    <phoneticPr fontId="34"/>
  </si>
  <si>
    <t>　　水利地益税等</t>
  </si>
  <si>
    <t>義務的経費計</t>
    <rPh sb="0" eb="3">
      <t>ギムテキ</t>
    </rPh>
    <rPh sb="3" eb="5">
      <t>ケイヒ</t>
    </rPh>
    <rPh sb="5" eb="6">
      <t>ケイ</t>
    </rPh>
    <phoneticPr fontId="5"/>
  </si>
  <si>
    <t>　公債費</t>
  </si>
  <si>
    <t>増減率(%)(B)</t>
    <rPh sb="0" eb="3">
      <t>ゾウゲンリツ</t>
    </rPh>
    <phoneticPr fontId="5"/>
  </si>
  <si>
    <t>旧法による税</t>
  </si>
  <si>
    <t>育英資金給付事業特別会計</t>
  </si>
  <si>
    <t>債務負担行為</t>
    <rPh sb="0" eb="2">
      <t>サイム</t>
    </rPh>
    <rPh sb="2" eb="4">
      <t>フタン</t>
    </rPh>
    <rPh sb="4" eb="6">
      <t>コウイ</t>
    </rPh>
    <phoneticPr fontId="5"/>
  </si>
  <si>
    <t>合計</t>
  </si>
  <si>
    <t>他会計等
からの
繰入金</t>
  </si>
  <si>
    <t>都道府県支出金</t>
  </si>
  <si>
    <t>平成30年度</t>
    <rPh sb="0" eb="2">
      <t>ヘイセイ</t>
    </rPh>
    <rPh sb="4" eb="6">
      <t>ネンド</t>
    </rPh>
    <phoneticPr fontId="5"/>
  </si>
  <si>
    <t>現年</t>
    <rPh sb="0" eb="1">
      <t>ゲン</t>
    </rPh>
    <rPh sb="1" eb="2">
      <t>ネン</t>
    </rPh>
    <phoneticPr fontId="5"/>
  </si>
  <si>
    <t xml:space="preserve"> H26</t>
  </si>
  <si>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</si>
  <si>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</si>
  <si>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</si>
  <si>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1"/>
  </si>
  <si>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</si>
  <si>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</si>
  <si>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</si>
  <si>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</si>
  <si>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</si>
  <si>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</si>
  <si>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</si>
  <si>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</si>
  <si>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</si>
  <si>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</si>
  <si>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　うち減収補塡債(特例分)</t>
    <rPh sb="4" eb="5">
      <t>シュウ</t>
    </rPh>
    <rPh sb="9" eb="10">
      <t>トク</t>
    </rPh>
    <rPh sb="10" eb="11">
      <t>レイ</t>
    </rPh>
    <rPh sb="11" eb="12">
      <t>ブン</t>
    </rPh>
    <phoneticPr fontId="33"/>
  </si>
  <si>
    <t>再差引収支</t>
    <rPh sb="0" eb="1">
      <t>サイ</t>
    </rPh>
    <rPh sb="1" eb="3">
      <t>サシヒキ</t>
    </rPh>
    <rPh sb="3" eb="5">
      <t>シュウシ</t>
    </rPh>
    <phoneticPr fontId="5"/>
  </si>
  <si>
    <t>財政再生基準</t>
  </si>
  <si>
    <t>　うち臨時財政対策債</t>
  </si>
  <si>
    <t>歳入合計</t>
  </si>
  <si>
    <t>下水道</t>
  </si>
  <si>
    <t>加入世帯数(世帯)</t>
  </si>
  <si>
    <t>当該団体
からの
貸付金</t>
  </si>
  <si>
    <t>一部事務組合等名</t>
    <rPh sb="0" eb="2">
      <t>イチブ</t>
    </rPh>
    <rPh sb="2" eb="4">
      <t>ジム</t>
    </rPh>
    <rPh sb="4" eb="6">
      <t>クミアイ</t>
    </rPh>
    <rPh sb="6" eb="7">
      <t>トウ</t>
    </rPh>
    <rPh sb="7" eb="8">
      <t>メイ</t>
    </rPh>
    <phoneticPr fontId="31"/>
  </si>
  <si>
    <t>H29</t>
  </si>
  <si>
    <t>病院</t>
  </si>
  <si>
    <t>地方独立行政法人に係る将来負担額</t>
  </si>
  <si>
    <t>　繰出金</t>
  </si>
  <si>
    <t>介護サービス</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</si>
  <si>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</si>
  <si>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</si>
  <si>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</si>
  <si>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</si>
  <si>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</si>
  <si>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</si>
  <si>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</si>
  <si>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</si>
  <si>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</si>
  <si>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</si>
  <si>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</si>
  <si>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</si>
  <si>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</si>
  <si>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</si>
  <si>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</si>
  <si>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</si>
  <si>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</si>
  <si>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</si>
  <si>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</si>
  <si>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</si>
  <si>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</si>
  <si>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</si>
  <si>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</si>
  <si>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</si>
  <si>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</si>
  <si>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</si>
  <si>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</si>
  <si>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町営バス運行事業特別会計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</si>
  <si>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</si>
  <si>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</si>
  <si>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</si>
  <si>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</si>
  <si>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</si>
  <si>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船井郡衛生管理組合(一般会計)</t>
    <rPh sb="0" eb="3">
      <t>フナイグン</t>
    </rPh>
    <rPh sb="3" eb="5">
      <t>エイセイ</t>
    </rPh>
    <rPh sb="5" eb="7">
      <t>カンリ</t>
    </rPh>
    <rPh sb="7" eb="9">
      <t>クミアイ</t>
    </rPh>
    <rPh sb="10" eb="12">
      <t>イッパン</t>
    </rPh>
    <rPh sb="12" eb="14">
      <t>カイケイ</t>
    </rPh>
    <phoneticPr fontId="5"/>
  </si>
  <si>
    <t>左のうち
一般会計等
繰入見込額</t>
  </si>
  <si>
    <t>資金不足
比率</t>
    <rPh sb="0" eb="2">
      <t>シキン</t>
    </rPh>
    <rPh sb="2" eb="4">
      <t>フソク</t>
    </rPh>
    <rPh sb="5" eb="7">
      <t>ヒリツ</t>
    </rPh>
    <phoneticPr fontId="5"/>
  </si>
  <si>
    <t>国民健康保険事業特別会計（事業勘定）</t>
  </si>
  <si>
    <t>介護保険事業特別会計（サービス勘定）</t>
  </si>
  <si>
    <t>介護保険事業特別会計（老人保健施設サービス勘定）</t>
  </si>
  <si>
    <t>京丹波町水道事業会計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</si>
  <si>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</si>
  <si>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</si>
  <si>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</si>
  <si>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</si>
  <si>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</si>
  <si>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</si>
  <si>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</si>
  <si>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</si>
  <si>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平成28年度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</si>
  <si>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</si>
  <si>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</si>
  <si>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PFI事業に係るもの</t>
    <rPh sb="3" eb="5">
      <t>ジギョウ</t>
    </rPh>
    <rPh sb="6" eb="7">
      <t>カカ</t>
    </rPh>
    <phoneticPr fontId="31"/>
  </si>
  <si>
    <t>将来負担比率</t>
    <rPh sb="0" eb="2">
      <t>ショウライ</t>
    </rPh>
    <rPh sb="2" eb="4">
      <t>フタン</t>
    </rPh>
    <rPh sb="4" eb="6">
      <t>ヒリツ</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</si>
  <si>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</si>
  <si>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</si>
  <si>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</si>
  <si>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</si>
  <si>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</si>
  <si>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</si>
  <si>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</si>
  <si>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</si>
  <si>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</si>
  <si>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</si>
  <si>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</si>
  <si>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</si>
  <si>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</si>
  <si>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</si>
  <si>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</si>
  <si>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</si>
  <si>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</si>
  <si>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</si>
  <si>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</si>
  <si>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</si>
  <si>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</si>
  <si>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</si>
  <si>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平成30年度</t>
    <rPh sb="0" eb="2">
      <t>ヘイセイ</t>
    </rPh>
    <rPh sb="4" eb="6">
      <t>ネンド</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</si>
  <si>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</si>
  <si>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</si>
  <si>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</si>
  <si>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</si>
  <si>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</si>
  <si>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</si>
  <si>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</si>
  <si>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</si>
  <si>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</si>
  <si>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</si>
  <si>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</si>
  <si>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</si>
  <si>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</si>
  <si>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</si>
  <si>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</si>
  <si>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</si>
  <si>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0"/>
  </si>
  <si>
    <t>丹波ふるさと振興公社</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</si>
  <si>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</si>
  <si>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</si>
  <si>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</si>
  <si>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</si>
  <si>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</si>
  <si>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</si>
  <si>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</si>
  <si>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</si>
  <si>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</si>
  <si>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</si>
  <si>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H27</t>
  </si>
  <si>
    <t>H30</t>
  </si>
  <si>
    <t>▲ 1.94</t>
  </si>
  <si>
    <t>▲ 8.12</t>
  </si>
  <si>
    <t>その他会計（赤字）</t>
  </si>
  <si>
    <t>H26末</t>
  </si>
  <si>
    <t>H27末</t>
  </si>
  <si>
    <t>H28末</t>
  </si>
  <si>
    <t>H29末</t>
  </si>
  <si>
    <t>国民健康保険南丹病院組合(病院事業会計)</t>
    <rPh sb="0" eb="2">
      <t>コクミン</t>
    </rPh>
    <rPh sb="2" eb="4">
      <t>ケンコウ</t>
    </rPh>
    <rPh sb="4" eb="6">
      <t>ホケン</t>
    </rPh>
    <rPh sb="6" eb="8">
      <t>ナンタン</t>
    </rPh>
    <rPh sb="8" eb="10">
      <t>ビョウイン</t>
    </rPh>
    <rPh sb="10" eb="12">
      <t>クミアイ</t>
    </rPh>
    <rPh sb="13" eb="15">
      <t>ビョウイン</t>
    </rPh>
    <rPh sb="15" eb="17">
      <t>ジギョウ</t>
    </rPh>
    <rPh sb="17" eb="19">
      <t>カイケイ</t>
    </rPh>
    <phoneticPr fontId="5"/>
  </si>
  <si>
    <t>京都府市町村職員退職手当組合（一般会計）</t>
    <rPh sb="0" eb="3">
      <t>キョウトフ</t>
    </rPh>
    <rPh sb="3" eb="6">
      <t>シチョウソン</t>
    </rPh>
    <rPh sb="6" eb="8">
      <t>ショクイン</t>
    </rPh>
    <rPh sb="8" eb="10">
      <t>タイショク</t>
    </rPh>
    <rPh sb="10" eb="12">
      <t>テアテ</t>
    </rPh>
    <rPh sb="12" eb="14">
      <t>クミアイ</t>
    </rPh>
    <rPh sb="15" eb="17">
      <t>イッパン</t>
    </rPh>
    <rPh sb="17" eb="19">
      <t>カイケイ</t>
    </rPh>
    <phoneticPr fontId="5"/>
  </si>
  <si>
    <t>京都中部広域消防組合(一般会計)</t>
    <rPh sb="0" eb="2">
      <t>キョウト</t>
    </rPh>
    <rPh sb="2" eb="4">
      <t>チュウブ</t>
    </rPh>
    <rPh sb="4" eb="6">
      <t>コウイキ</t>
    </rPh>
    <rPh sb="6" eb="8">
      <t>ショウボウ</t>
    </rPh>
    <rPh sb="8" eb="10">
      <t>クミアイ</t>
    </rPh>
    <rPh sb="11" eb="13">
      <t>イッパン</t>
    </rPh>
    <rPh sb="13" eb="15">
      <t>カイケイ</t>
    </rPh>
    <phoneticPr fontId="5"/>
  </si>
  <si>
    <t>京都府自治会館管理組合(一般会計)</t>
    <rPh sb="0" eb="2">
      <t>キョウト</t>
    </rPh>
    <rPh sb="2" eb="3">
      <t>フ</t>
    </rPh>
    <rPh sb="3" eb="5">
      <t>ジチ</t>
    </rPh>
    <rPh sb="5" eb="7">
      <t>カイカン</t>
    </rPh>
    <rPh sb="7" eb="9">
      <t>カンリ</t>
    </rPh>
    <rPh sb="9" eb="11">
      <t>クミアイ</t>
    </rPh>
    <rPh sb="12" eb="14">
      <t>イッパン</t>
    </rPh>
    <rPh sb="14" eb="16">
      <t>カイケイ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</si>
  <si>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</si>
  <si>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京都地方税機構(一般会計)</t>
    <rPh sb="0" eb="2">
      <t>キョウト</t>
    </rPh>
    <rPh sb="2" eb="5">
      <t>チホウゼイ</t>
    </rPh>
    <rPh sb="5" eb="7">
      <t>キコウ</t>
    </rPh>
    <rPh sb="8" eb="10">
      <t>イッパン</t>
    </rPh>
    <rPh sb="10" eb="12">
      <t>カイケイ</t>
    </rPh>
    <phoneticPr fontId="5"/>
  </si>
  <si>
    <t>丹波情報センター</t>
  </si>
  <si>
    <t>丹波地域開発</t>
  </si>
  <si>
    <t>瑞穂農業公社</t>
  </si>
  <si>
    <t>瑞穂町農業公社</t>
  </si>
  <si>
    <t>瑞穂農林</t>
  </si>
  <si>
    <t>京都府立丹波自然運動公園協力会</t>
  </si>
  <si>
    <t>京丹波農業公社</t>
    <rPh sb="0" eb="3">
      <t>キョウタンバ</t>
    </rPh>
    <rPh sb="3" eb="5">
      <t>ノウギョウ</t>
    </rPh>
    <rPh sb="5" eb="7">
      <t>コウシャ</t>
    </rPh>
    <phoneticPr fontId="5"/>
  </si>
  <si>
    <t>振興基金</t>
  </si>
  <si>
    <t>過疎地域自立促進特別基金</t>
  </si>
  <si>
    <t>地域福祉基金</t>
  </si>
  <si>
    <t>まちづくり推進基金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</si>
  <si>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</si>
  <si>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</si>
  <si>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</si>
  <si>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本町は、地方債残高が地理的条件（面積が広大かつ過疎地域）を解消する投資的事業の実施等により高い水準にあることから、将来負担比率は、類似団体内でも高い水準にある一方、有形固定資産減価償却率は類似団体よりもやや低い状況である。これは、公共施設等総合管理計画において、</t>
    </r>
    <r>
      <rPr>
        <sz val="11"/>
        <color theme="1"/>
        <rFont val="ＭＳ Ｐゴシック"/>
        <family val="3"/>
        <charset val="128"/>
      </rPr>
      <t>令和28年度までに公共施設の総量を22％縮減する目標を定め</t>
    </r>
    <r>
      <rPr>
        <sz val="11"/>
        <color indexed="8"/>
        <rFont val="ＭＳ Ｐゴシック"/>
        <family val="3"/>
        <charset val="128"/>
      </rPr>
      <t>、老朽化した施設の統合・廃止や除却を進めたためである。令和元年度以後については、新庁舎や認定こども園整備等の大型事業を実施するため、将来負担比率は上昇する見込みであるが、併せて計画的に繰上償還を実施するなどにより、本指標の急激な上昇の防止を図っていく。また、今後も引き続き、各施設の利用状況、老朽化状況、運営に係るコストなどを把握し、除却をはじめ統合・廃止、施設の有効活用を図っていく。</t>
    </r>
    <rPh sb="152" eb="154">
      <t>シュクゲン</t>
    </rPh>
    <rPh sb="156" eb="158">
      <t>モクヒョウ</t>
    </rPh>
    <rPh sb="159" eb="160">
      <t>サダ</t>
    </rPh>
    <phoneticPr fontId="5"/>
  </si>
  <si>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</si>
  <si>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</si>
  <si>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</si>
  <si>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</si>
  <si>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</si>
  <si>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</si>
  <si>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すると依然として高水準にあるが、住民の安心安全な生活を担保するために、地理的条件（面積が広大かつ過疎地域）を解消する投資的事業が必要であり、その財源を地方債に依存していることが主因である。
　今後においても、新庁舎や認定こども園の整備等の大型事業の実施等により、指標の悪化は避けがたいものである。そのため、令和元年度約5億円の繰上償還を実施し、翌年度以降についても計画的に繰上償還を実施し、健全な財政運営を図っていく。</t>
  </si>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</sst>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8"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
      <sz val="11"/>
      <color theme="1"/>
      <name val="ＭＳ Ｐゴシック"/>
      <family val="3"/>
    </font>
    <font>
      <sz val="6"/>
      <name val="ＭＳ Ｐゴシック"/>
      <family val="3"/>
      <charset val="128"/>
    </font>
    <font>
      <sz val="11"/>
      <color theme="1"/>
      <name val="ＭＳ Ｐゴシック"/>
      <family val="3"/>
      <charset val="128"/>
    </font>
    <font>
      <sz val="11"/>
      <color indexed="8"/>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3" fillId="0" borderId="0">
      <alignment vertical="center"/>
    </xf>
  </cellStyleXfs>
  <cellXfs count="114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0"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9" applyNumberFormat="1" applyAlignment="1">
      <alignment horizontal="center" vertical="center"/>
    </xf>
    <xf numFmtId="0" fontId="47" fillId="0" borderId="0" xfId="20" applyFont="1">
      <alignment vertical="center"/>
    </xf>
    <xf numFmtId="180" fontId="3" fillId="0" borderId="0" xfId="19"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8" fillId="0" borderId="32" xfId="6" applyFont="1" applyFill="1" applyBorder="1" applyAlignment="1" applyProtection="1">
      <alignment horizontal="left" vertical="center" wrapText="1"/>
      <protection locked="0"/>
    </xf>
    <xf numFmtId="0" fontId="28" fillId="0" borderId="35" xfId="6" applyFont="1" applyFill="1" applyBorder="1" applyAlignment="1" applyProtection="1">
      <alignment horizontal="left" vertical="center" wrapText="1"/>
      <protection locked="0"/>
    </xf>
    <xf numFmtId="0" fontId="28" fillId="0" borderId="51" xfId="6" applyFont="1" applyFill="1" applyBorder="1" applyAlignment="1" applyProtection="1">
      <alignment horizontal="left" vertical="center" wrapText="1"/>
      <protection locked="0"/>
    </xf>
    <xf numFmtId="0" fontId="28" fillId="0" borderId="33"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179" fontId="3" fillId="3" borderId="74" xfId="18" applyNumberFormat="1" applyFont="1" applyFill="1" applyBorder="1" applyAlignment="1">
      <alignment horizontal="center" vertical="center"/>
    </xf>
    <xf numFmtId="184" fontId="1" fillId="0" borderId="0" xfId="19" applyNumberFormat="1" applyAlignment="1">
      <alignment horizontal="center" vertical="center"/>
    </xf>
    <xf numFmtId="179" fontId="3" fillId="0" borderId="0" xfId="19" applyNumberFormat="1" applyFont="1" applyAlignment="1">
      <alignment horizontal="center" vertical="center"/>
    </xf>
    <xf numFmtId="183" fontId="3" fillId="3" borderId="74" xfId="18" applyNumberFormat="1" applyFont="1" applyFill="1" applyBorder="1" applyAlignment="1">
      <alignment horizontal="center" vertical="center" wrapText="1"/>
    </xf>
    <xf numFmtId="179" fontId="3" fillId="3" borderId="0" xfId="18" applyNumberFormat="1" applyFont="1" applyFill="1" applyAlignment="1">
      <alignment horizontal="center" vertical="center" wrapText="1"/>
    </xf>
    <xf numFmtId="0" fontId="3" fillId="0" borderId="74" xfId="19" applyFont="1" applyBorder="1" applyAlignment="1">
      <alignment horizontal="center" vertical="center"/>
    </xf>
    <xf numFmtId="0" fontId="3" fillId="0" borderId="0" xfId="19" applyFont="1" applyAlignment="1">
      <alignment horizontal="center" vertical="center"/>
    </xf>
    <xf numFmtId="179" fontId="3" fillId="3" borderId="0" xfId="18" applyNumberFormat="1" applyFont="1" applyFill="1" applyAlignment="1">
      <alignment horizontal="center" vertical="center"/>
    </xf>
    <xf numFmtId="183" fontId="3" fillId="3" borderId="0" xfId="18" applyNumberFormat="1" applyFont="1" applyFill="1" applyAlignment="1">
      <alignment horizontal="center" vertical="center" wrapText="1"/>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179" fontId="3" fillId="3" borderId="188" xfId="18" applyNumberFormat="1" applyFont="1" applyFill="1" applyBorder="1" applyAlignment="1">
      <alignment horizontal="center"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0" borderId="0" xfId="18" applyNumberFormat="1" applyFont="1" applyAlignment="1">
      <alignment horizontal="center" vertical="center" wrapText="1"/>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1FCE03B8-0066-4186-8FC7-C73BB445C1DE}"/>
    <cellStyle name="標準_【レイアウト】（県）資料３（Ｐ２）　歳出比較分析表" xfId="19" xr:uid="{00000000-0005-0000-0000-00000D000000}"/>
    <cellStyle name="標準_【レイアウト】（市）資料３（Ｐ２）　歳出比較分析表" xfId="18" xr:uid="{00000000-0005-0000-0000-00000E000000}"/>
    <cellStyle name="標準_APAHO251300" xfId="13" xr:uid="{00000000-0005-0000-0000-00000F000000}"/>
    <cellStyle name="標準_APAHO252300" xfId="14" xr:uid="{00000000-0005-0000-0000-000010000000}"/>
    <cellStyle name="標準_Book1" xfId="15" xr:uid="{00000000-0005-0000-0000-000011000000}"/>
    <cellStyle name="標準_O-JJ0722-001-3_決算状況カード(各会計・関係団体)_O-JJ1016-001-3_財政状況資料集(決算状況カード(各会計・関係団体))(Rev2)2" xfId="16" xr:uid="{00000000-0005-0000-0000-000012000000}"/>
    <cellStyle name="標準_O-JJ0722-001-8_連結実質赤字比率に係る赤字・黒字の構成分析" xfId="17"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87551</c:v>
                </c:pt>
                <c:pt idx="1">
                  <c:v>106092</c:v>
                </c:pt>
                <c:pt idx="2">
                  <c:v>78903</c:v>
                </c:pt>
                <c:pt idx="3">
                  <c:v>82993</c:v>
                </c:pt>
                <c:pt idx="4">
                  <c:v>108252</c:v>
                </c:pt>
              </c:numCache>
            </c:numRef>
          </c:val>
          <c:smooth val="0"/>
          <c:extLst>
            <c:ext xmlns:c16="http://schemas.microsoft.com/office/drawing/2014/chart" uri="{C3380CC4-5D6E-409C-BE32-E72D297353CC}">
              <c16:uniqueId val="{00000000-330C-4A4C-B651-27DDF2A314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205689</c:v>
                </c:pt>
                <c:pt idx="1">
                  <c:v>118716</c:v>
                </c:pt>
                <c:pt idx="2">
                  <c:v>116155</c:v>
                </c:pt>
                <c:pt idx="3">
                  <c:v>98331</c:v>
                </c:pt>
                <c:pt idx="4">
                  <c:v>110434</c:v>
                </c:pt>
              </c:numCache>
            </c:numRef>
          </c:val>
          <c:smooth val="0"/>
          <c:extLst>
            <c:ext xmlns:c16="http://schemas.microsoft.com/office/drawing/2014/chart" uri="{C3380CC4-5D6E-409C-BE32-E72D297353CC}">
              <c16:uniqueId val="{00000001-330C-4A4C-B651-27DDF2A31409}"/>
            </c:ext>
          </c:extLst>
        </c:ser>
        <c:dLbls>
          <c:showLegendKey val="0"/>
          <c:showVal val="0"/>
          <c:showCatName val="0"/>
          <c:showSerName val="0"/>
          <c:showPercent val="0"/>
          <c:showBubbleSize val="0"/>
        </c:dLbls>
        <c:marker val="1"/>
        <c:smooth val="0"/>
        <c:axId val="214408192"/>
        <c:axId val="214418560"/>
      </c:lineChart>
      <c:catAx>
        <c:axId val="214408192"/>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14418560"/>
        <c:crosses val="autoZero"/>
        <c:auto val="1"/>
        <c:lblAlgn val="ctr"/>
        <c:lblOffset val="100"/>
        <c:tickLblSkip val="1"/>
        <c:noMultiLvlLbl val="0"/>
      </c:catAx>
      <c:valAx>
        <c:axId val="214418560"/>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14408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0.83</c:v>
                </c:pt>
                <c:pt idx="1">
                  <c:v>4.26</c:v>
                </c:pt>
                <c:pt idx="2">
                  <c:v>3.47</c:v>
                </c:pt>
                <c:pt idx="3">
                  <c:v>0.92</c:v>
                </c:pt>
                <c:pt idx="4">
                  <c:v>0.9</c:v>
                </c:pt>
              </c:numCache>
            </c:numRef>
          </c:val>
          <c:extLst>
            <c:ext xmlns:c16="http://schemas.microsoft.com/office/drawing/2014/chart" uri="{C3380CC4-5D6E-409C-BE32-E72D297353CC}">
              <c16:uniqueId val="{00000000-8653-4979-8A07-13481A86A4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25.38</c:v>
                </c:pt>
                <c:pt idx="1">
                  <c:v>25.78</c:v>
                </c:pt>
                <c:pt idx="2">
                  <c:v>29.3</c:v>
                </c:pt>
                <c:pt idx="3">
                  <c:v>29.91</c:v>
                </c:pt>
                <c:pt idx="4">
                  <c:v>22.34</c:v>
                </c:pt>
              </c:numCache>
            </c:numRef>
          </c:val>
          <c:extLst>
            <c:ext xmlns:c16="http://schemas.microsoft.com/office/drawing/2014/chart" uri="{C3380CC4-5D6E-409C-BE32-E72D297353CC}">
              <c16:uniqueId val="{00000001-8653-4979-8A07-13481A86A447}"/>
            </c:ext>
          </c:extLst>
        </c:ser>
        <c:dLbls>
          <c:showLegendKey val="0"/>
          <c:showVal val="0"/>
          <c:showCatName val="0"/>
          <c:showSerName val="0"/>
          <c:showPercent val="0"/>
          <c:showBubbleSize val="0"/>
        </c:dLbls>
        <c:gapWidth val="250"/>
        <c:overlap val="100"/>
        <c:axId val="209717120"/>
        <c:axId val="209719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-5.24</c:v>
                </c:pt>
                <c:pt idx="1">
                  <c:v>4.03</c:v>
                </c:pt>
                <c:pt idx="2">
                  <c:v>1.32</c:v>
                </c:pt>
                <c:pt idx="3">
                  <c:v>-1.94</c:v>
                </c:pt>
                <c:pt idx="4">
                  <c:v>-8.1199999999999992</c:v>
                </c:pt>
              </c:numCache>
            </c:numRef>
          </c:val>
          <c:smooth val="0"/>
          <c:extLst>
            <c:ext xmlns:c16="http://schemas.microsoft.com/office/drawing/2014/chart" uri="{C3380CC4-5D6E-409C-BE32-E72D297353CC}">
              <c16:uniqueId val="{00000002-8653-4979-8A07-13481A86A447}"/>
            </c:ext>
          </c:extLst>
        </c:ser>
        <c:dLbls>
          <c:showLegendKey val="0"/>
          <c:showVal val="0"/>
          <c:showCatName val="0"/>
          <c:showSerName val="0"/>
          <c:showPercent val="0"/>
          <c:showBubbleSize val="0"/>
        </c:dLbls>
        <c:marker val="1"/>
        <c:smooth val="0"/>
        <c:axId val="209717120"/>
        <c:axId val="209719296"/>
      </c:lineChart>
      <c:catAx>
        <c:axId val="20971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09719296"/>
        <c:crosses val="autoZero"/>
        <c:auto val="1"/>
        <c:lblAlgn val="ctr"/>
        <c:lblOffset val="100"/>
        <c:tickLblSkip val="1"/>
        <c:noMultiLvlLbl val="0"/>
      </c:catAx>
      <c:valAx>
        <c:axId val="20971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097171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0.18</c:v>
                </c:pt>
                <c:pt idx="2">
                  <c:v>#N/A</c:v>
                </c:pt>
                <c:pt idx="3">
                  <c:v>0.35</c:v>
                </c:pt>
                <c:pt idx="4">
                  <c:v>#N/A</c:v>
                </c:pt>
                <c:pt idx="5">
                  <c:v>2.37</c:v>
                </c:pt>
                <c:pt idx="6">
                  <c:v>#N/A</c:v>
                </c:pt>
                <c:pt idx="7">
                  <c:v>0.01</c:v>
                </c:pt>
                <c:pt idx="8">
                  <c:v>#N/A</c:v>
                </c:pt>
                <c:pt idx="9">
                  <c:v>0.01</c:v>
                </c:pt>
              </c:numCache>
            </c:numRef>
          </c:val>
          <c:extLst>
            <c:ext xmlns:c16="http://schemas.microsoft.com/office/drawing/2014/chart" uri="{C3380CC4-5D6E-409C-BE32-E72D297353CC}">
              <c16:uniqueId val="{00000000-495B-482E-BBDD-8DD3940AF8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5B-482E-BBDD-8DD3940AF834}"/>
            </c:ext>
          </c:extLst>
        </c:ser>
        <c:ser>
          <c:idx val="2"/>
          <c:order val="2"/>
          <c:tx>
            <c:strRef>
              <c:f>データシート!$A$29</c:f>
              <c:strCache>
                <c:ptCount val="1"/>
                <c:pt idx="0">
                  <c:v>介護保険事業特別会計（老人保健施設サービス勘定）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0.03</c:v>
                </c:pt>
              </c:numCache>
            </c:numRef>
          </c:val>
          <c:extLst>
            <c:ext xmlns:c16="http://schemas.microsoft.com/office/drawing/2014/chart" uri="{C3380CC4-5D6E-409C-BE32-E72D297353CC}">
              <c16:uniqueId val="{00000002-495B-482E-BBDD-8DD3940AF83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3-495B-482E-BBDD-8DD3940AF834}"/>
            </c:ext>
          </c:extLst>
        </c:ser>
        <c:ser>
          <c:idx val="4"/>
          <c:order val="4"/>
          <c:tx>
            <c:strRef>
              <c:f>データシート!$A$31</c:f>
              <c:strCache>
                <c:ptCount val="1"/>
                <c:pt idx="0">
                  <c:v>介護保険事業特別会計（サービス勘定）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0.04</c:v>
                </c:pt>
                <c:pt idx="6">
                  <c:v>#N/A</c:v>
                </c:pt>
                <c:pt idx="7">
                  <c:v>0.04</c:v>
                </c:pt>
                <c:pt idx="8">
                  <c:v>#N/A</c:v>
                </c:pt>
                <c:pt idx="9">
                  <c:v>0.04</c:v>
                </c:pt>
              </c:numCache>
            </c:numRef>
          </c:val>
          <c:extLst>
            <c:ext xmlns:c16="http://schemas.microsoft.com/office/drawing/2014/chart" uri="{C3380CC4-5D6E-409C-BE32-E72D297353CC}">
              <c16:uniqueId val="{00000004-495B-482E-BBDD-8DD3940AF834}"/>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0.27</c:v>
                </c:pt>
                <c:pt idx="2">
                  <c:v>#N/A</c:v>
                </c:pt>
                <c:pt idx="3">
                  <c:v>0.09</c:v>
                </c:pt>
                <c:pt idx="4">
                  <c:v>#N/A</c:v>
                </c:pt>
                <c:pt idx="5">
                  <c:v>1.03</c:v>
                </c:pt>
                <c:pt idx="6">
                  <c:v>#N/A</c:v>
                </c:pt>
                <c:pt idx="7">
                  <c:v>1.49</c:v>
                </c:pt>
                <c:pt idx="8">
                  <c:v>#N/A</c:v>
                </c:pt>
                <c:pt idx="9">
                  <c:v>0.33</c:v>
                </c:pt>
              </c:numCache>
            </c:numRef>
          </c:val>
          <c:extLst>
            <c:ext xmlns:c16="http://schemas.microsoft.com/office/drawing/2014/chart" uri="{C3380CC4-5D6E-409C-BE32-E72D297353CC}">
              <c16:uniqueId val="{00000005-495B-482E-BBDD-8DD3940AF834}"/>
            </c:ext>
          </c:extLst>
        </c:ser>
        <c:ser>
          <c:idx val="6"/>
          <c:order val="6"/>
          <c:tx>
            <c:strRef>
              <c:f>データシート!$A$33</c:f>
              <c:strCache>
                <c:ptCount val="1"/>
                <c:pt idx="0">
                  <c:v>介護保険事業特別会計（事業勘定）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0.38</c:v>
                </c:pt>
                <c:pt idx="2">
                  <c:v>#N/A</c:v>
                </c:pt>
                <c:pt idx="3">
                  <c:v>1.24</c:v>
                </c:pt>
                <c:pt idx="4">
                  <c:v>#N/A</c:v>
                </c:pt>
                <c:pt idx="5">
                  <c:v>1.1399999999999999</c:v>
                </c:pt>
                <c:pt idx="6">
                  <c:v>#N/A</c:v>
                </c:pt>
                <c:pt idx="7">
                  <c:v>1.02</c:v>
                </c:pt>
                <c:pt idx="8">
                  <c:v>#N/A</c:v>
                </c:pt>
                <c:pt idx="9">
                  <c:v>0.67</c:v>
                </c:pt>
              </c:numCache>
            </c:numRef>
          </c:val>
          <c:extLst>
            <c:ext xmlns:c16="http://schemas.microsoft.com/office/drawing/2014/chart" uri="{C3380CC4-5D6E-409C-BE32-E72D297353CC}">
              <c16:uniqueId val="{00000006-495B-482E-BBDD-8DD3940AF83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0.82</c:v>
                </c:pt>
                <c:pt idx="2">
                  <c:v>#N/A</c:v>
                </c:pt>
                <c:pt idx="3">
                  <c:v>4.25</c:v>
                </c:pt>
                <c:pt idx="4">
                  <c:v>#N/A</c:v>
                </c:pt>
                <c:pt idx="5">
                  <c:v>3.46</c:v>
                </c:pt>
                <c:pt idx="6">
                  <c:v>#N/A</c:v>
                </c:pt>
                <c:pt idx="7">
                  <c:v>0.91</c:v>
                </c:pt>
                <c:pt idx="8">
                  <c:v>#N/A</c:v>
                </c:pt>
                <c:pt idx="9">
                  <c:v>0.89</c:v>
                </c:pt>
              </c:numCache>
            </c:numRef>
          </c:val>
          <c:extLst>
            <c:ext xmlns:c16="http://schemas.microsoft.com/office/drawing/2014/chart" uri="{C3380CC4-5D6E-409C-BE32-E72D297353CC}">
              <c16:uniqueId val="{00000007-495B-482E-BBDD-8DD3940AF834}"/>
            </c:ext>
          </c:extLst>
        </c:ser>
        <c:ser>
          <c:idx val="8"/>
          <c:order val="8"/>
          <c:tx>
            <c:strRef>
              <c:f>データシート!$A$35</c:f>
              <c:strCache>
                <c:ptCount val="1"/>
                <c:pt idx="0">
                  <c:v>京丹波町水道事業会計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2.3199999999999998</c:v>
                </c:pt>
                <c:pt idx="8">
                  <c:v>#N/A</c:v>
                </c:pt>
                <c:pt idx="9">
                  <c:v>2.62</c:v>
                </c:pt>
              </c:numCache>
            </c:numRef>
          </c:val>
          <c:extLst>
            <c:ext xmlns:c16="http://schemas.microsoft.com/office/drawing/2014/chart" uri="{C3380CC4-5D6E-409C-BE32-E72D297353CC}">
              <c16:uniqueId val="{00000008-495B-482E-BBDD-8DD3940AF834}"/>
            </c:ext>
          </c:extLst>
        </c:ser>
        <c:ser>
          <c:idx val="9"/>
          <c:order val="9"/>
          <c:tx>
            <c:strRef>
              <c:f>データシート!$A$36</c:f>
              <c:strCache>
                <c:ptCount val="1"/>
                <c:pt idx="0">
                  <c:v>国保京丹波町病院事業会計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9.34</c:v>
                </c:pt>
                <c:pt idx="2">
                  <c:v>#N/A</c:v>
                </c:pt>
                <c:pt idx="3">
                  <c:v>10</c:v>
                </c:pt>
                <c:pt idx="4">
                  <c:v>#N/A</c:v>
                </c:pt>
                <c:pt idx="5">
                  <c:v>6.5</c:v>
                </c:pt>
                <c:pt idx="6">
                  <c:v>#N/A</c:v>
                </c:pt>
                <c:pt idx="7">
                  <c:v>6.26</c:v>
                </c:pt>
                <c:pt idx="8">
                  <c:v>#N/A</c:v>
                </c:pt>
                <c:pt idx="9">
                  <c:v>5.08</c:v>
                </c:pt>
              </c:numCache>
            </c:numRef>
          </c:val>
          <c:extLst>
            <c:ext xmlns:c16="http://schemas.microsoft.com/office/drawing/2014/chart" uri="{C3380CC4-5D6E-409C-BE32-E72D297353CC}">
              <c16:uniqueId val="{00000009-495B-482E-BBDD-8DD3940AF834}"/>
            </c:ext>
          </c:extLst>
        </c:ser>
        <c:dLbls>
          <c:showLegendKey val="0"/>
          <c:showVal val="0"/>
          <c:showCatName val="0"/>
          <c:showSerName val="0"/>
          <c:showPercent val="0"/>
          <c:showBubbleSize val="0"/>
        </c:dLbls>
        <c:gapWidth val="150"/>
        <c:overlap val="100"/>
        <c:axId val="221097984"/>
        <c:axId val="221099520"/>
      </c:barChart>
      <c:catAx>
        <c:axId val="22109798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21099520"/>
        <c:crosses val="autoZero"/>
        <c:auto val="1"/>
        <c:lblAlgn val="ctr"/>
        <c:lblOffset val="100"/>
        <c:tickLblSkip val="1"/>
        <c:noMultiLvlLbl val="0"/>
      </c:catAx>
      <c:valAx>
        <c:axId val="22109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21097984"/>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1714</c:v>
                </c:pt>
                <c:pt idx="5">
                  <c:v>1627</c:v>
                </c:pt>
                <c:pt idx="8">
                  <c:v>1577</c:v>
                </c:pt>
                <c:pt idx="11">
                  <c:v>1578</c:v>
                </c:pt>
                <c:pt idx="14">
                  <c:v>1565</c:v>
                </c:pt>
              </c:numCache>
            </c:numRef>
          </c:val>
          <c:extLst>
            <c:ext xmlns:c16="http://schemas.microsoft.com/office/drawing/2014/chart" uri="{C3380CC4-5D6E-409C-BE32-E72D297353CC}">
              <c16:uniqueId val="{00000000-1F16-40C6-8CC4-DE1F8D1DD7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16-40C6-8CC4-DE1F8D1DD7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F16-40C6-8CC4-DE1F8D1DD7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c:v>
                </c:pt>
                <c:pt idx="3">
                  <c:v>15</c:v>
                </c:pt>
                <c:pt idx="6">
                  <c:v>17</c:v>
                </c:pt>
                <c:pt idx="9">
                  <c:v>20</c:v>
                </c:pt>
                <c:pt idx="12">
                  <c:v>19</c:v>
                </c:pt>
              </c:numCache>
            </c:numRef>
          </c:val>
          <c:extLst>
            <c:ext xmlns:c16="http://schemas.microsoft.com/office/drawing/2014/chart" uri="{C3380CC4-5D6E-409C-BE32-E72D297353CC}">
              <c16:uniqueId val="{00000003-1F16-40C6-8CC4-DE1F8D1DD7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957</c:v>
                </c:pt>
                <c:pt idx="3">
                  <c:v>961</c:v>
                </c:pt>
                <c:pt idx="6">
                  <c:v>1032</c:v>
                </c:pt>
                <c:pt idx="9">
                  <c:v>994</c:v>
                </c:pt>
                <c:pt idx="12">
                  <c:v>1086</c:v>
                </c:pt>
              </c:numCache>
            </c:numRef>
          </c:val>
          <c:extLst>
            <c:ext xmlns:c16="http://schemas.microsoft.com/office/drawing/2014/chart" uri="{C3380CC4-5D6E-409C-BE32-E72D297353CC}">
              <c16:uniqueId val="{00000004-1F16-40C6-8CC4-DE1F8D1DD7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16-40C6-8CC4-DE1F8D1DD7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16-40C6-8CC4-DE1F8D1DD7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1551</c:v>
                </c:pt>
                <c:pt idx="3">
                  <c:v>1429</c:v>
                </c:pt>
                <c:pt idx="6">
                  <c:v>1348</c:v>
                </c:pt>
                <c:pt idx="9">
                  <c:v>1426</c:v>
                </c:pt>
                <c:pt idx="12">
                  <c:v>1433</c:v>
                </c:pt>
              </c:numCache>
            </c:numRef>
          </c:val>
          <c:extLst>
            <c:ext xmlns:c16="http://schemas.microsoft.com/office/drawing/2014/chart" uri="{C3380CC4-5D6E-409C-BE32-E72D297353CC}">
              <c16:uniqueId val="{00000007-1F16-40C6-8CC4-DE1F8D1DD71F}"/>
            </c:ext>
          </c:extLst>
        </c:ser>
        <c:dLbls>
          <c:showLegendKey val="0"/>
          <c:showVal val="0"/>
          <c:showCatName val="0"/>
          <c:showSerName val="0"/>
          <c:showPercent val="0"/>
          <c:showBubbleSize val="0"/>
        </c:dLbls>
        <c:gapWidth val="100"/>
        <c:overlap val="100"/>
        <c:axId val="53993472"/>
        <c:axId val="53995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805</c:v>
                </c:pt>
                <c:pt idx="2">
                  <c:v>#N/A</c:v>
                </c:pt>
                <c:pt idx="3">
                  <c:v>#N/A</c:v>
                </c:pt>
                <c:pt idx="4">
                  <c:v>778</c:v>
                </c:pt>
                <c:pt idx="5">
                  <c:v>#N/A</c:v>
                </c:pt>
                <c:pt idx="6">
                  <c:v>#N/A</c:v>
                </c:pt>
                <c:pt idx="7">
                  <c:v>820</c:v>
                </c:pt>
                <c:pt idx="8">
                  <c:v>#N/A</c:v>
                </c:pt>
                <c:pt idx="9">
                  <c:v>#N/A</c:v>
                </c:pt>
                <c:pt idx="10">
                  <c:v>862</c:v>
                </c:pt>
                <c:pt idx="11">
                  <c:v>#N/A</c:v>
                </c:pt>
                <c:pt idx="12">
                  <c:v>#N/A</c:v>
                </c:pt>
                <c:pt idx="13">
                  <c:v>973</c:v>
                </c:pt>
                <c:pt idx="14">
                  <c:v>#N/A</c:v>
                </c:pt>
              </c:numCache>
            </c:numRef>
          </c:val>
          <c:smooth val="0"/>
          <c:extLst>
            <c:ext xmlns:c16="http://schemas.microsoft.com/office/drawing/2014/chart" uri="{C3380CC4-5D6E-409C-BE32-E72D297353CC}">
              <c16:uniqueId val="{00000008-1F16-40C6-8CC4-DE1F8D1DD71F}"/>
            </c:ext>
          </c:extLst>
        </c:ser>
        <c:dLbls>
          <c:showLegendKey val="0"/>
          <c:showVal val="0"/>
          <c:showCatName val="0"/>
          <c:showSerName val="0"/>
          <c:showPercent val="0"/>
          <c:showBubbleSize val="0"/>
        </c:dLbls>
        <c:marker val="1"/>
        <c:smooth val="0"/>
        <c:axId val="53993472"/>
        <c:axId val="53995392"/>
      </c:lineChart>
      <c:catAx>
        <c:axId val="5399347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3995392"/>
        <c:crosses val="autoZero"/>
        <c:auto val="1"/>
        <c:lblAlgn val="ctr"/>
        <c:lblOffset val="100"/>
        <c:tickLblSkip val="1"/>
        <c:noMultiLvlLbl val="0"/>
      </c:catAx>
      <c:valAx>
        <c:axId val="5399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399347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17053</c:v>
                </c:pt>
                <c:pt idx="5">
                  <c:v>17054</c:v>
                </c:pt>
                <c:pt idx="8">
                  <c:v>16735</c:v>
                </c:pt>
                <c:pt idx="11">
                  <c:v>16068</c:v>
                </c:pt>
                <c:pt idx="14">
                  <c:v>15583</c:v>
                </c:pt>
              </c:numCache>
            </c:numRef>
          </c:val>
          <c:extLst>
            <c:ext xmlns:c16="http://schemas.microsoft.com/office/drawing/2014/chart" uri="{C3380CC4-5D6E-409C-BE32-E72D297353CC}">
              <c16:uniqueId val="{00000000-9919-4A53-A797-71D0312B92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331</c:v>
                </c:pt>
                <c:pt idx="5">
                  <c:v>284</c:v>
                </c:pt>
                <c:pt idx="8">
                  <c:v>249</c:v>
                </c:pt>
                <c:pt idx="11">
                  <c:v>177</c:v>
                </c:pt>
                <c:pt idx="14">
                  <c:v>140</c:v>
                </c:pt>
              </c:numCache>
            </c:numRef>
          </c:val>
          <c:extLst>
            <c:ext xmlns:c16="http://schemas.microsoft.com/office/drawing/2014/chart" uri="{C3380CC4-5D6E-409C-BE32-E72D297353CC}">
              <c16:uniqueId val="{00000001-9919-4A53-A797-71D0312B92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2865</c:v>
                </c:pt>
                <c:pt idx="5">
                  <c:v>2934</c:v>
                </c:pt>
                <c:pt idx="8">
                  <c:v>3142</c:v>
                </c:pt>
                <c:pt idx="11">
                  <c:v>3115</c:v>
                </c:pt>
                <c:pt idx="14">
                  <c:v>2683</c:v>
                </c:pt>
              </c:numCache>
            </c:numRef>
          </c:val>
          <c:extLst>
            <c:ext xmlns:c16="http://schemas.microsoft.com/office/drawing/2014/chart" uri="{C3380CC4-5D6E-409C-BE32-E72D297353CC}">
              <c16:uniqueId val="{00000002-9919-4A53-A797-71D0312B92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19-4A53-A797-71D0312B92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19-4A53-A797-71D0312B92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19-4A53-A797-71D0312B92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1352</c:v>
                </c:pt>
                <c:pt idx="3">
                  <c:v>1401</c:v>
                </c:pt>
                <c:pt idx="6">
                  <c:v>1254</c:v>
                </c:pt>
                <c:pt idx="9">
                  <c:v>1240</c:v>
                </c:pt>
                <c:pt idx="12">
                  <c:v>1167</c:v>
                </c:pt>
              </c:numCache>
            </c:numRef>
          </c:val>
          <c:extLst>
            <c:ext xmlns:c16="http://schemas.microsoft.com/office/drawing/2014/chart" uri="{C3380CC4-5D6E-409C-BE32-E72D297353CC}">
              <c16:uniqueId val="{00000006-9919-4A53-A797-71D0312B92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606</c:v>
                </c:pt>
                <c:pt idx="3">
                  <c:v>636</c:v>
                </c:pt>
                <c:pt idx="6">
                  <c:v>643</c:v>
                </c:pt>
                <c:pt idx="9">
                  <c:v>555</c:v>
                </c:pt>
                <c:pt idx="12">
                  <c:v>477</c:v>
                </c:pt>
              </c:numCache>
            </c:numRef>
          </c:val>
          <c:extLst>
            <c:ext xmlns:c16="http://schemas.microsoft.com/office/drawing/2014/chart" uri="{C3380CC4-5D6E-409C-BE32-E72D297353CC}">
              <c16:uniqueId val="{00000007-9919-4A53-A797-71D0312B92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10556</c:v>
                </c:pt>
                <c:pt idx="3">
                  <c:v>10328</c:v>
                </c:pt>
                <c:pt idx="6">
                  <c:v>10102</c:v>
                </c:pt>
                <c:pt idx="9">
                  <c:v>9992</c:v>
                </c:pt>
                <c:pt idx="12">
                  <c:v>9958</c:v>
                </c:pt>
              </c:numCache>
            </c:numRef>
          </c:val>
          <c:extLst>
            <c:ext xmlns:c16="http://schemas.microsoft.com/office/drawing/2014/chart" uri="{C3380CC4-5D6E-409C-BE32-E72D297353CC}">
              <c16:uniqueId val="{00000008-9919-4A53-A797-71D0312B92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919-4A53-A797-71D0312B92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14520</c:v>
                </c:pt>
                <c:pt idx="3">
                  <c:v>14784</c:v>
                </c:pt>
                <c:pt idx="6">
                  <c:v>14748</c:v>
                </c:pt>
                <c:pt idx="9">
                  <c:v>14264</c:v>
                </c:pt>
                <c:pt idx="12">
                  <c:v>14000</c:v>
                </c:pt>
              </c:numCache>
            </c:numRef>
          </c:val>
          <c:extLst>
            <c:ext xmlns:c16="http://schemas.microsoft.com/office/drawing/2014/chart" uri="{C3380CC4-5D6E-409C-BE32-E72D297353CC}">
              <c16:uniqueId val="{0000000A-9919-4A53-A797-71D0312B9224}"/>
            </c:ext>
          </c:extLst>
        </c:ser>
        <c:dLbls>
          <c:showLegendKey val="0"/>
          <c:showVal val="0"/>
          <c:showCatName val="0"/>
          <c:showSerName val="0"/>
          <c:showPercent val="0"/>
          <c:showBubbleSize val="0"/>
        </c:dLbls>
        <c:gapWidth val="100"/>
        <c:overlap val="100"/>
        <c:axId val="170171776"/>
        <c:axId val="170173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6786</c:v>
                </c:pt>
                <c:pt idx="2">
                  <c:v>#N/A</c:v>
                </c:pt>
                <c:pt idx="3">
                  <c:v>#N/A</c:v>
                </c:pt>
                <c:pt idx="4">
                  <c:v>6876</c:v>
                </c:pt>
                <c:pt idx="5">
                  <c:v>#N/A</c:v>
                </c:pt>
                <c:pt idx="6">
                  <c:v>#N/A</c:v>
                </c:pt>
                <c:pt idx="7">
                  <c:v>6622</c:v>
                </c:pt>
                <c:pt idx="8">
                  <c:v>#N/A</c:v>
                </c:pt>
                <c:pt idx="9">
                  <c:v>#N/A</c:v>
                </c:pt>
                <c:pt idx="10">
                  <c:v>6693</c:v>
                </c:pt>
                <c:pt idx="11">
                  <c:v>#N/A</c:v>
                </c:pt>
                <c:pt idx="12">
                  <c:v>#N/A</c:v>
                </c:pt>
                <c:pt idx="13">
                  <c:v>7195</c:v>
                </c:pt>
                <c:pt idx="14">
                  <c:v>#N/A</c:v>
                </c:pt>
              </c:numCache>
            </c:numRef>
          </c:val>
          <c:smooth val="0"/>
          <c:extLst>
            <c:ext xmlns:c16="http://schemas.microsoft.com/office/drawing/2014/chart" uri="{C3380CC4-5D6E-409C-BE32-E72D297353CC}">
              <c16:uniqueId val="{0000000B-9919-4A53-A797-71D0312B9224}"/>
            </c:ext>
          </c:extLst>
        </c:ser>
        <c:dLbls>
          <c:showLegendKey val="0"/>
          <c:showVal val="0"/>
          <c:showCatName val="0"/>
          <c:showSerName val="0"/>
          <c:showPercent val="0"/>
          <c:showBubbleSize val="0"/>
        </c:dLbls>
        <c:marker val="1"/>
        <c:smooth val="0"/>
        <c:axId val="170171776"/>
        <c:axId val="170173952"/>
      </c:lineChart>
      <c:catAx>
        <c:axId val="17017177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170173952"/>
        <c:crosses val="autoZero"/>
        <c:auto val="1"/>
        <c:lblAlgn val="ctr"/>
        <c:lblOffset val="100"/>
        <c:tickLblSkip val="1"/>
        <c:noMultiLvlLbl val="0"/>
      </c:catAx>
      <c:valAx>
        <c:axId val="170173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701717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2054</c:v>
                </c:pt>
                <c:pt idx="1">
                  <c:v>2017</c:v>
                </c:pt>
                <c:pt idx="2">
                  <c:v>1479</c:v>
                </c:pt>
              </c:numCache>
            </c:numRef>
          </c:val>
          <c:extLst>
            <c:ext xmlns:c16="http://schemas.microsoft.com/office/drawing/2014/chart" uri="{C3380CC4-5D6E-409C-BE32-E72D297353CC}">
              <c16:uniqueId val="{00000000-67B4-443B-855A-825A6928F4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416</c:v>
                </c:pt>
                <c:pt idx="1">
                  <c:v>325</c:v>
                </c:pt>
                <c:pt idx="2">
                  <c:v>325</c:v>
                </c:pt>
              </c:numCache>
            </c:numRef>
          </c:val>
          <c:extLst>
            <c:ext xmlns:c16="http://schemas.microsoft.com/office/drawing/2014/chart" uri="{C3380CC4-5D6E-409C-BE32-E72D297353CC}">
              <c16:uniqueId val="{00000001-67B4-443B-855A-825A6928F4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2086</c:v>
                </c:pt>
                <c:pt idx="1">
                  <c:v>2100</c:v>
                </c:pt>
                <c:pt idx="2">
                  <c:v>2018</c:v>
                </c:pt>
              </c:numCache>
            </c:numRef>
          </c:val>
          <c:extLst>
            <c:ext xmlns:c16="http://schemas.microsoft.com/office/drawing/2014/chart" uri="{C3380CC4-5D6E-409C-BE32-E72D297353CC}">
              <c16:uniqueId val="{00000002-67B4-443B-855A-825A6928F431}"/>
            </c:ext>
          </c:extLst>
        </c:ser>
        <c:dLbls>
          <c:showLegendKey val="0"/>
          <c:showVal val="0"/>
          <c:showCatName val="0"/>
          <c:showSerName val="0"/>
          <c:showPercent val="0"/>
          <c:showBubbleSize val="0"/>
        </c:dLbls>
        <c:gapWidth val="120"/>
        <c:overlap val="100"/>
        <c:axId val="170290560"/>
        <c:axId val="170300544"/>
      </c:barChart>
      <c:catAx>
        <c:axId val="17029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170300544"/>
        <c:crosses val="autoZero"/>
        <c:auto val="1"/>
        <c:lblAlgn val="ctr"/>
        <c:lblOffset val="100"/>
        <c:tickLblSkip val="1"/>
        <c:noMultiLvlLbl val="0"/>
      </c:catAx>
      <c:valAx>
        <c:axId val="170300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7029056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752-4884-8DED-EC73FDFF5812}"/>
              </c:ext>
            </c:extLst>
          </c:dPt>
          <c:dPt>
            <c:idx val="1"/>
            <c:bubble3D val="0"/>
            <c:extLst>
              <c:ext xmlns:c16="http://schemas.microsoft.com/office/drawing/2014/chart" uri="{C3380CC4-5D6E-409C-BE32-E72D297353CC}">
                <c16:uniqueId val="{00000001-2752-4884-8DED-EC73FDFF5812}"/>
              </c:ext>
            </c:extLst>
          </c:dPt>
          <c:dPt>
            <c:idx val="2"/>
            <c:bubble3D val="0"/>
            <c:extLst>
              <c:ext xmlns:c16="http://schemas.microsoft.com/office/drawing/2014/chart" uri="{C3380CC4-5D6E-409C-BE32-E72D297353CC}">
                <c16:uniqueId val="{00000002-2752-4884-8DED-EC73FDFF5812}"/>
              </c:ext>
            </c:extLst>
          </c:dPt>
          <c:dPt>
            <c:idx val="3"/>
            <c:bubble3D val="0"/>
            <c:extLst>
              <c:ext xmlns:c16="http://schemas.microsoft.com/office/drawing/2014/chart" uri="{C3380CC4-5D6E-409C-BE32-E72D297353CC}">
                <c16:uniqueId val="{00000003-2752-4884-8DED-EC73FDFF5812}"/>
              </c:ext>
            </c:extLst>
          </c:dPt>
          <c:dPt>
            <c:idx val="4"/>
            <c:bubble3D val="0"/>
            <c:extLst>
              <c:ext xmlns:c16="http://schemas.microsoft.com/office/drawing/2014/chart" uri="{C3380CC4-5D6E-409C-BE32-E72D297353CC}">
                <c16:uniqueId val="{00000004-2752-4884-8DED-EC73FDFF5812}"/>
              </c:ext>
            </c:extLst>
          </c:dPt>
          <c:dPt>
            <c:idx val="8"/>
            <c:bubble3D val="0"/>
            <c:extLst>
              <c:ext xmlns:c16="http://schemas.microsoft.com/office/drawing/2014/chart" uri="{C3380CC4-5D6E-409C-BE32-E72D297353CC}">
                <c16:uniqueId val="{00000005-2752-4884-8DED-EC73FDFF5812}"/>
              </c:ext>
            </c:extLst>
          </c:dPt>
          <c:dPt>
            <c:idx val="16"/>
            <c:bubble3D val="0"/>
            <c:extLst>
              <c:ext xmlns:c16="http://schemas.microsoft.com/office/drawing/2014/chart" uri="{C3380CC4-5D6E-409C-BE32-E72D297353CC}">
                <c16:uniqueId val="{00000006-2752-4884-8DED-EC73FDFF5812}"/>
              </c:ext>
            </c:extLst>
          </c:dPt>
          <c:dPt>
            <c:idx val="24"/>
            <c:bubble3D val="0"/>
            <c:extLst>
              <c:ext xmlns:c16="http://schemas.microsoft.com/office/drawing/2014/chart" uri="{C3380CC4-5D6E-409C-BE32-E72D297353CC}">
                <c16:uniqueId val="{00000007-2752-4884-8DED-EC73FDFF5812}"/>
              </c:ext>
            </c:extLst>
          </c:dPt>
          <c:dPt>
            <c:idx val="32"/>
            <c:bubble3D val="0"/>
            <c:extLst>
              <c:ext xmlns:c16="http://schemas.microsoft.com/office/drawing/2014/chart" uri="{C3380CC4-5D6E-409C-BE32-E72D297353CC}">
                <c16:uniqueId val="{00000008-2752-4884-8DED-EC73FDFF5812}"/>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752-4884-8DED-EC73FDFF5812}"/>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2752-4884-8DED-EC73FDFF5812}"/>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2752-4884-8DED-EC73FDFF5812}"/>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2752-4884-8DED-EC73FDFF5812}"/>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2752-4884-8DED-EC73FDFF5812}"/>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52-4884-8DED-EC73FDFF5812}"/>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752-4884-8DED-EC73FDFF5812}"/>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752-4884-8DED-EC73FDFF5812}"/>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752-4884-8DED-EC73FDFF581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53.9</c:v>
                </c:pt>
                <c:pt idx="24">
                  <c:v>55.5</c:v>
                </c:pt>
              </c:numCache>
            </c:numRef>
          </c:xVal>
          <c:yVal>
            <c:numRef>
              <c:f>公会計指標分析・財政指標組合せ分析表!$BP$51:$DC$51</c:f>
              <c:numCache>
                <c:formatCode>#,##0.0;"▲ "#,##0.0</c:formatCode>
                <c:ptCount val="40"/>
                <c:pt idx="16">
                  <c:v>121</c:v>
                </c:pt>
                <c:pt idx="24">
                  <c:v>128.69999999999999</c:v>
                </c:pt>
              </c:numCache>
            </c:numRef>
          </c:yVal>
          <c:smooth val="0"/>
          <c:extLst>
            <c:ext xmlns:c16="http://schemas.microsoft.com/office/drawing/2014/chart" uri="{C3380CC4-5D6E-409C-BE32-E72D297353CC}">
              <c16:uniqueId val="{00000009-2752-4884-8DED-EC73FDFF58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2752-4884-8DED-EC73FDFF5812}"/>
              </c:ext>
            </c:extLst>
          </c:dPt>
          <c:dPt>
            <c:idx val="1"/>
            <c:bubble3D val="0"/>
            <c:extLst>
              <c:ext xmlns:c16="http://schemas.microsoft.com/office/drawing/2014/chart" uri="{C3380CC4-5D6E-409C-BE32-E72D297353CC}">
                <c16:uniqueId val="{0000000B-2752-4884-8DED-EC73FDFF5812}"/>
              </c:ext>
            </c:extLst>
          </c:dPt>
          <c:dPt>
            <c:idx val="2"/>
            <c:bubble3D val="0"/>
            <c:extLst>
              <c:ext xmlns:c16="http://schemas.microsoft.com/office/drawing/2014/chart" uri="{C3380CC4-5D6E-409C-BE32-E72D297353CC}">
                <c16:uniqueId val="{0000000C-2752-4884-8DED-EC73FDFF5812}"/>
              </c:ext>
            </c:extLst>
          </c:dPt>
          <c:dPt>
            <c:idx val="3"/>
            <c:bubble3D val="0"/>
            <c:extLst>
              <c:ext xmlns:c16="http://schemas.microsoft.com/office/drawing/2014/chart" uri="{C3380CC4-5D6E-409C-BE32-E72D297353CC}">
                <c16:uniqueId val="{0000000D-2752-4884-8DED-EC73FDFF5812}"/>
              </c:ext>
            </c:extLst>
          </c:dPt>
          <c:dPt>
            <c:idx val="4"/>
            <c:bubble3D val="0"/>
            <c:extLst>
              <c:ext xmlns:c16="http://schemas.microsoft.com/office/drawing/2014/chart" uri="{C3380CC4-5D6E-409C-BE32-E72D297353CC}">
                <c16:uniqueId val="{0000000E-2752-4884-8DED-EC73FDFF5812}"/>
              </c:ext>
            </c:extLst>
          </c:dPt>
          <c:dPt>
            <c:idx val="8"/>
            <c:bubble3D val="0"/>
            <c:extLst>
              <c:ext xmlns:c16="http://schemas.microsoft.com/office/drawing/2014/chart" uri="{C3380CC4-5D6E-409C-BE32-E72D297353CC}">
                <c16:uniqueId val="{0000000F-2752-4884-8DED-EC73FDFF5812}"/>
              </c:ext>
            </c:extLst>
          </c:dPt>
          <c:dPt>
            <c:idx val="16"/>
            <c:bubble3D val="0"/>
            <c:extLst>
              <c:ext xmlns:c16="http://schemas.microsoft.com/office/drawing/2014/chart" uri="{C3380CC4-5D6E-409C-BE32-E72D297353CC}">
                <c16:uniqueId val="{00000010-2752-4884-8DED-EC73FDFF5812}"/>
              </c:ext>
            </c:extLst>
          </c:dPt>
          <c:dPt>
            <c:idx val="24"/>
            <c:bubble3D val="0"/>
            <c:extLst>
              <c:ext xmlns:c16="http://schemas.microsoft.com/office/drawing/2014/chart" uri="{C3380CC4-5D6E-409C-BE32-E72D297353CC}">
                <c16:uniqueId val="{00000011-2752-4884-8DED-EC73FDFF5812}"/>
              </c:ext>
            </c:extLst>
          </c:dPt>
          <c:dPt>
            <c:idx val="32"/>
            <c:bubble3D val="0"/>
            <c:extLst>
              <c:ext xmlns:c16="http://schemas.microsoft.com/office/drawing/2014/chart" uri="{C3380CC4-5D6E-409C-BE32-E72D297353CC}">
                <c16:uniqueId val="{00000012-2752-4884-8DED-EC73FDFF5812}"/>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752-4884-8DED-EC73FDFF5812}"/>
                </c:ext>
              </c:extLst>
            </c:dLbl>
            <c:dLbl>
              <c:idx val="1"/>
              <c:delete val="1"/>
              <c:extLst>
                <c:ext xmlns:c15="http://schemas.microsoft.com/office/drawing/2012/chart" uri="{CE6537A1-D6FC-4f65-9D91-7224C49458BB}"/>
                <c:ext xmlns:c16="http://schemas.microsoft.com/office/drawing/2014/chart" uri="{C3380CC4-5D6E-409C-BE32-E72D297353CC}">
                  <c16:uniqueId val="{0000000B-2752-4884-8DED-EC73FDFF5812}"/>
                </c:ext>
              </c:extLst>
            </c:dLbl>
            <c:dLbl>
              <c:idx val="2"/>
              <c:delete val="1"/>
              <c:extLst>
                <c:ext xmlns:c15="http://schemas.microsoft.com/office/drawing/2012/chart" uri="{CE6537A1-D6FC-4f65-9D91-7224C49458BB}"/>
                <c:ext xmlns:c16="http://schemas.microsoft.com/office/drawing/2014/chart" uri="{C3380CC4-5D6E-409C-BE32-E72D297353CC}">
                  <c16:uniqueId val="{0000000C-2752-4884-8DED-EC73FDFF5812}"/>
                </c:ext>
              </c:extLst>
            </c:dLbl>
            <c:dLbl>
              <c:idx val="3"/>
              <c:delete val="1"/>
              <c:extLst>
                <c:ext xmlns:c15="http://schemas.microsoft.com/office/drawing/2012/chart" uri="{CE6537A1-D6FC-4f65-9D91-7224C49458BB}"/>
                <c:ext xmlns:c16="http://schemas.microsoft.com/office/drawing/2014/chart" uri="{C3380CC4-5D6E-409C-BE32-E72D297353CC}">
                  <c16:uniqueId val="{0000000D-2752-4884-8DED-EC73FDFF5812}"/>
                </c:ext>
              </c:extLst>
            </c:dLbl>
            <c:dLbl>
              <c:idx val="4"/>
              <c:delete val="1"/>
              <c:extLst>
                <c:ext xmlns:c15="http://schemas.microsoft.com/office/drawing/2012/chart" uri="{CE6537A1-D6FC-4f65-9D91-7224C49458BB}"/>
                <c:ext xmlns:c16="http://schemas.microsoft.com/office/drawing/2014/chart" uri="{C3380CC4-5D6E-409C-BE32-E72D297353CC}">
                  <c16:uniqueId val="{0000000E-2752-4884-8DED-EC73FDFF5812}"/>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752-4884-8DED-EC73FDFF5812}"/>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752-4884-8DED-EC73FDFF5812}"/>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752-4884-8DED-EC73FDFF5812}"/>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752-4884-8DED-EC73FDFF581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57.6</c:v>
                </c:pt>
                <c:pt idx="24">
                  <c:v>58.9</c:v>
                </c:pt>
              </c:numCache>
            </c:numRef>
          </c:xVal>
          <c:yVal>
            <c:numRef>
              <c:f>公会計指標分析・財政指標組合せ分析表!$BP$55:$DC$55</c:f>
              <c:numCache>
                <c:formatCode>#,##0.0;"▲ "#,##0.0</c:formatCode>
                <c:ptCount val="40"/>
                <c:pt idx="16">
                  <c:v>38.5</c:v>
                </c:pt>
                <c:pt idx="24">
                  <c:v>32.799999999999997</c:v>
                </c:pt>
              </c:numCache>
            </c:numRef>
          </c:yVal>
          <c:smooth val="0"/>
          <c:extLst>
            <c:ext xmlns:c16="http://schemas.microsoft.com/office/drawing/2014/chart" uri="{C3380CC4-5D6E-409C-BE32-E72D297353CC}">
              <c16:uniqueId val="{00000013-2752-4884-8DED-EC73FDFF5812}"/>
            </c:ext>
          </c:extLst>
        </c:ser>
        <c:dLbls>
          <c:showLegendKey val="0"/>
          <c:showVal val="1"/>
          <c:showCatName val="0"/>
          <c:showSerName val="0"/>
          <c:showPercent val="0"/>
          <c:showBubbleSize val="0"/>
        </c:dLbls>
        <c:axId val="3"/>
        <c:axId val="2"/>
      </c:scatterChart>
      <c:valAx>
        <c:axId val="3"/>
        <c:scaling>
          <c:orientation val="minMax"/>
          <c:max val="59.4"/>
          <c:min val="53.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31958332198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45"/>
          <c:min val="2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315317381443E-2"/>
              <c:y val="0.250881217702458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413B-497B-B045-7DD17AB4402B}"/>
              </c:ext>
            </c:extLst>
          </c:dPt>
          <c:dPt>
            <c:idx val="1"/>
            <c:bubble3D val="0"/>
            <c:extLst>
              <c:ext xmlns:c16="http://schemas.microsoft.com/office/drawing/2014/chart" uri="{C3380CC4-5D6E-409C-BE32-E72D297353CC}">
                <c16:uniqueId val="{00000001-413B-497B-B045-7DD17AB4402B}"/>
              </c:ext>
            </c:extLst>
          </c:dPt>
          <c:dPt>
            <c:idx val="2"/>
            <c:bubble3D val="0"/>
            <c:extLst>
              <c:ext xmlns:c16="http://schemas.microsoft.com/office/drawing/2014/chart" uri="{C3380CC4-5D6E-409C-BE32-E72D297353CC}">
                <c16:uniqueId val="{00000002-413B-497B-B045-7DD17AB4402B}"/>
              </c:ext>
            </c:extLst>
          </c:dPt>
          <c:dPt>
            <c:idx val="3"/>
            <c:bubble3D val="0"/>
            <c:extLst>
              <c:ext xmlns:c16="http://schemas.microsoft.com/office/drawing/2014/chart" uri="{C3380CC4-5D6E-409C-BE32-E72D297353CC}">
                <c16:uniqueId val="{00000003-413B-497B-B045-7DD17AB4402B}"/>
              </c:ext>
            </c:extLst>
          </c:dPt>
          <c:dPt>
            <c:idx val="4"/>
            <c:bubble3D val="0"/>
            <c:extLst>
              <c:ext xmlns:c16="http://schemas.microsoft.com/office/drawing/2014/chart" uri="{C3380CC4-5D6E-409C-BE32-E72D297353CC}">
                <c16:uniqueId val="{00000004-413B-497B-B045-7DD17AB4402B}"/>
              </c:ext>
            </c:extLst>
          </c:dPt>
          <c:dPt>
            <c:idx val="8"/>
            <c:bubble3D val="0"/>
            <c:extLst>
              <c:ext xmlns:c16="http://schemas.microsoft.com/office/drawing/2014/chart" uri="{C3380CC4-5D6E-409C-BE32-E72D297353CC}">
                <c16:uniqueId val="{00000005-413B-497B-B045-7DD17AB4402B}"/>
              </c:ext>
            </c:extLst>
          </c:dPt>
          <c:dPt>
            <c:idx val="16"/>
            <c:bubble3D val="0"/>
            <c:extLst>
              <c:ext xmlns:c16="http://schemas.microsoft.com/office/drawing/2014/chart" uri="{C3380CC4-5D6E-409C-BE32-E72D297353CC}">
                <c16:uniqueId val="{00000006-413B-497B-B045-7DD17AB4402B}"/>
              </c:ext>
            </c:extLst>
          </c:dPt>
          <c:dPt>
            <c:idx val="24"/>
            <c:bubble3D val="0"/>
            <c:extLst>
              <c:ext xmlns:c16="http://schemas.microsoft.com/office/drawing/2014/chart" uri="{C3380CC4-5D6E-409C-BE32-E72D297353CC}">
                <c16:uniqueId val="{00000007-413B-497B-B045-7DD17AB4402B}"/>
              </c:ext>
            </c:extLst>
          </c:dPt>
          <c:dPt>
            <c:idx val="32"/>
            <c:bubble3D val="0"/>
            <c:extLst>
              <c:ext xmlns:c16="http://schemas.microsoft.com/office/drawing/2014/chart" uri="{C3380CC4-5D6E-409C-BE32-E72D297353CC}">
                <c16:uniqueId val="{00000008-413B-497B-B045-7DD17AB4402B}"/>
              </c:ext>
            </c:extLst>
          </c:dPt>
          <c:dLbls>
            <c:dLbl>
              <c:idx val="0"/>
              <c:layout>
                <c:manualLayout>
                  <c:x val="-2.7758537112085205E-2"/>
                  <c:y val="-4.3495921315535896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3B-497B-B045-7DD17AB4402B}"/>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3B-497B-B045-7DD17AB4402B}"/>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3B-497B-B045-7DD17AB4402B}"/>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3B-497B-B045-7DD17AB4402B}"/>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3B-497B-B045-7DD17AB4402B}"/>
                </c:ext>
              </c:extLst>
            </c:dLbl>
            <c:dLbl>
              <c:idx val="8"/>
              <c:layout>
                <c:manualLayout>
                  <c:x val="-3.7607245173177546E-2"/>
                  <c:y val="-6.2416647087793951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3B-497B-B045-7DD17AB4402B}"/>
                </c:ext>
              </c:extLst>
            </c:dLbl>
            <c:dLbl>
              <c:idx val="16"/>
              <c:layout>
                <c:manualLayout>
                  <c:x val="-2.9728192572069215E-2"/>
                  <c:y val="-8.1337372860052048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13B-497B-B045-7DD17AB4402B}"/>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13B-497B-B045-7DD17AB4402B}"/>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3B-497B-B045-7DD17AB4402B}"/>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14</c:v>
                </c:pt>
                <c:pt idx="16">
                  <c:v>14.2</c:v>
                </c:pt>
                <c:pt idx="24">
                  <c:v>15</c:v>
                </c:pt>
                <c:pt idx="32">
                  <c:v>16.8</c:v>
                </c:pt>
              </c:numCache>
            </c:numRef>
          </c:xVal>
          <c:yVal>
            <c:numRef>
              <c:f>公会計指標分析・財政指標組合せ分析表!$BP$73:$DC$73</c:f>
              <c:numCache>
                <c:formatCode>#,##0.0;"▲ "#,##0.0</c:formatCode>
                <c:ptCount val="40"/>
                <c:pt idx="0">
                  <c:v>121</c:v>
                </c:pt>
                <c:pt idx="8">
                  <c:v>119.6</c:v>
                </c:pt>
                <c:pt idx="16">
                  <c:v>121</c:v>
                </c:pt>
                <c:pt idx="24">
                  <c:v>128.69999999999999</c:v>
                </c:pt>
                <c:pt idx="32">
                  <c:v>141.4</c:v>
                </c:pt>
              </c:numCache>
            </c:numRef>
          </c:yVal>
          <c:smooth val="0"/>
          <c:extLst>
            <c:ext xmlns:c16="http://schemas.microsoft.com/office/drawing/2014/chart" uri="{C3380CC4-5D6E-409C-BE32-E72D297353CC}">
              <c16:uniqueId val="{00000009-413B-497B-B045-7DD17AB440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413B-497B-B045-7DD17AB4402B}"/>
              </c:ext>
            </c:extLst>
          </c:dPt>
          <c:dPt>
            <c:idx val="1"/>
            <c:bubble3D val="0"/>
            <c:extLst>
              <c:ext xmlns:c16="http://schemas.microsoft.com/office/drawing/2014/chart" uri="{C3380CC4-5D6E-409C-BE32-E72D297353CC}">
                <c16:uniqueId val="{0000000B-413B-497B-B045-7DD17AB4402B}"/>
              </c:ext>
            </c:extLst>
          </c:dPt>
          <c:dPt>
            <c:idx val="2"/>
            <c:bubble3D val="0"/>
            <c:extLst>
              <c:ext xmlns:c16="http://schemas.microsoft.com/office/drawing/2014/chart" uri="{C3380CC4-5D6E-409C-BE32-E72D297353CC}">
                <c16:uniqueId val="{0000000C-413B-497B-B045-7DD17AB4402B}"/>
              </c:ext>
            </c:extLst>
          </c:dPt>
          <c:dPt>
            <c:idx val="3"/>
            <c:bubble3D val="0"/>
            <c:extLst>
              <c:ext xmlns:c16="http://schemas.microsoft.com/office/drawing/2014/chart" uri="{C3380CC4-5D6E-409C-BE32-E72D297353CC}">
                <c16:uniqueId val="{0000000D-413B-497B-B045-7DD17AB4402B}"/>
              </c:ext>
            </c:extLst>
          </c:dPt>
          <c:dPt>
            <c:idx val="4"/>
            <c:bubble3D val="0"/>
            <c:extLst>
              <c:ext xmlns:c16="http://schemas.microsoft.com/office/drawing/2014/chart" uri="{C3380CC4-5D6E-409C-BE32-E72D297353CC}">
                <c16:uniqueId val="{0000000E-413B-497B-B045-7DD17AB4402B}"/>
              </c:ext>
            </c:extLst>
          </c:dPt>
          <c:dPt>
            <c:idx val="8"/>
            <c:bubble3D val="0"/>
            <c:extLst>
              <c:ext xmlns:c16="http://schemas.microsoft.com/office/drawing/2014/chart" uri="{C3380CC4-5D6E-409C-BE32-E72D297353CC}">
                <c16:uniqueId val="{0000000F-413B-497B-B045-7DD17AB4402B}"/>
              </c:ext>
            </c:extLst>
          </c:dPt>
          <c:dPt>
            <c:idx val="16"/>
            <c:bubble3D val="0"/>
            <c:extLst>
              <c:ext xmlns:c16="http://schemas.microsoft.com/office/drawing/2014/chart" uri="{C3380CC4-5D6E-409C-BE32-E72D297353CC}">
                <c16:uniqueId val="{00000010-413B-497B-B045-7DD17AB4402B}"/>
              </c:ext>
            </c:extLst>
          </c:dPt>
          <c:dPt>
            <c:idx val="24"/>
            <c:bubble3D val="0"/>
            <c:extLst>
              <c:ext xmlns:c16="http://schemas.microsoft.com/office/drawing/2014/chart" uri="{C3380CC4-5D6E-409C-BE32-E72D297353CC}">
                <c16:uniqueId val="{00000011-413B-497B-B045-7DD17AB4402B}"/>
              </c:ext>
            </c:extLst>
          </c:dPt>
          <c:dPt>
            <c:idx val="32"/>
            <c:bubble3D val="0"/>
            <c:extLst>
              <c:ext xmlns:c16="http://schemas.microsoft.com/office/drawing/2014/chart" uri="{C3380CC4-5D6E-409C-BE32-E72D297353CC}">
                <c16:uniqueId val="{00000012-413B-497B-B045-7DD17AB4402B}"/>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13B-497B-B045-7DD17AB4402B}"/>
                </c:ext>
              </c:extLst>
            </c:dLbl>
            <c:dLbl>
              <c:idx val="1"/>
              <c:delete val="1"/>
              <c:extLst>
                <c:ext xmlns:c15="http://schemas.microsoft.com/office/drawing/2012/chart" uri="{CE6537A1-D6FC-4f65-9D91-7224C49458BB}"/>
                <c:ext xmlns:c16="http://schemas.microsoft.com/office/drawing/2014/chart" uri="{C3380CC4-5D6E-409C-BE32-E72D297353CC}">
                  <c16:uniqueId val="{0000000B-413B-497B-B045-7DD17AB4402B}"/>
                </c:ext>
              </c:extLst>
            </c:dLbl>
            <c:dLbl>
              <c:idx val="2"/>
              <c:delete val="1"/>
              <c:extLst>
                <c:ext xmlns:c15="http://schemas.microsoft.com/office/drawing/2012/chart" uri="{CE6537A1-D6FC-4f65-9D91-7224C49458BB}"/>
                <c:ext xmlns:c16="http://schemas.microsoft.com/office/drawing/2014/chart" uri="{C3380CC4-5D6E-409C-BE32-E72D297353CC}">
                  <c16:uniqueId val="{0000000C-413B-497B-B045-7DD17AB4402B}"/>
                </c:ext>
              </c:extLst>
            </c:dLbl>
            <c:dLbl>
              <c:idx val="3"/>
              <c:delete val="1"/>
              <c:extLst>
                <c:ext xmlns:c15="http://schemas.microsoft.com/office/drawing/2012/chart" uri="{CE6537A1-D6FC-4f65-9D91-7224C49458BB}"/>
                <c:ext xmlns:c16="http://schemas.microsoft.com/office/drawing/2014/chart" uri="{C3380CC4-5D6E-409C-BE32-E72D297353CC}">
                  <c16:uniqueId val="{0000000D-413B-497B-B045-7DD17AB4402B}"/>
                </c:ext>
              </c:extLst>
            </c:dLbl>
            <c:dLbl>
              <c:idx val="4"/>
              <c:delete val="1"/>
              <c:extLst>
                <c:ext xmlns:c15="http://schemas.microsoft.com/office/drawing/2012/chart" uri="{CE6537A1-D6FC-4f65-9D91-7224C49458BB}"/>
                <c:ext xmlns:c16="http://schemas.microsoft.com/office/drawing/2014/chart" uri="{C3380CC4-5D6E-409C-BE32-E72D297353CC}">
                  <c16:uniqueId val="{0000000E-413B-497B-B045-7DD17AB4402B}"/>
                </c:ext>
              </c:extLst>
            </c:dLbl>
            <c:dLbl>
              <c:idx val="8"/>
              <c:layout>
                <c:manualLayout>
                  <c:x val="-2.775853711208524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13B-497B-B045-7DD17AB4402B}"/>
                </c:ext>
              </c:extLst>
            </c:dLbl>
            <c:dLbl>
              <c:idx val="16"/>
              <c:layout>
                <c:manualLayout>
                  <c:x val="-2.299711849493195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13B-497B-B045-7DD17AB4402B}"/>
                </c:ext>
              </c:extLst>
            </c:dLbl>
            <c:dLbl>
              <c:idx val="24"/>
              <c:layout>
                <c:manualLayout>
                  <c:x val="-4.0398864743289319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13B-497B-B045-7DD17AB4402B}"/>
                </c:ext>
              </c:extLst>
            </c:dLbl>
            <c:dLbl>
              <c:idx val="32"/>
              <c:layout>
                <c:manualLayout>
                  <c:x val="-3.5637446126136042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13B-497B-B045-7DD17AB4402B}"/>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40.299999999999997</c:v>
                </c:pt>
                <c:pt idx="8">
                  <c:v>20.2</c:v>
                </c:pt>
                <c:pt idx="16">
                  <c:v>38.5</c:v>
                </c:pt>
                <c:pt idx="24">
                  <c:v>32.799999999999997</c:v>
                </c:pt>
                <c:pt idx="32">
                  <c:v>20.9</c:v>
                </c:pt>
              </c:numCache>
            </c:numRef>
          </c:yVal>
          <c:smooth val="0"/>
          <c:extLst>
            <c:ext xmlns:c16="http://schemas.microsoft.com/office/drawing/2014/chart" uri="{C3380CC4-5D6E-409C-BE32-E72D297353CC}">
              <c16:uniqueId val="{00000013-413B-497B-B045-7DD17AB4402B}"/>
            </c:ext>
          </c:extLst>
        </c:ser>
        <c:dLbls>
          <c:showLegendKey val="0"/>
          <c:showVal val="1"/>
          <c:showCatName val="0"/>
          <c:showSerName val="0"/>
          <c:showPercent val="0"/>
          <c:showBubbleSize val="0"/>
        </c:dLbls>
        <c:axId val="3"/>
        <c:axId val="2"/>
      </c:scatterChart>
      <c:valAx>
        <c:axId val="3"/>
        <c:scaling>
          <c:orientation val="minMax"/>
          <c:max val="17.5"/>
          <c:min val="8.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70"/>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2"/>
              <c:y val="0.2511568612063027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ＭＳ ゴシック"/>
              <a:ea typeface="ＭＳ ゴシック"/>
              <a:cs typeface="+mn-cs"/>
            </a:rPr>
            <a:t>　算入公債費については、過疎債や合併特例債等、交付税の算定の基礎となる基準財政需要額への算入率の高い地方債を主に</a:t>
          </a:r>
          <a:r>
            <a:rPr lang="ja-JP" altLang="en-US" sz="1100" b="0" i="0" baseline="0">
              <a:solidFill>
                <a:schemeClr val="dk1"/>
              </a:solidFill>
              <a:effectLst/>
              <a:latin typeface="ＭＳ ゴシック"/>
              <a:ea typeface="ＭＳ ゴシック"/>
              <a:cs typeface="+mn-cs"/>
            </a:rPr>
            <a:t>活用</a:t>
          </a:r>
          <a:r>
            <a:rPr lang="ja-JP" altLang="ja-JP" sz="1100" b="0" i="0" baseline="0">
              <a:solidFill>
                <a:schemeClr val="dk1"/>
              </a:solidFill>
              <a:effectLst/>
              <a:latin typeface="ＭＳ ゴシック"/>
              <a:ea typeface="ＭＳ ゴシック"/>
              <a:cs typeface="+mn-cs"/>
            </a:rPr>
            <a:t>していることから、元利償還金等の約</a:t>
          </a:r>
          <a:r>
            <a:rPr lang="en-US" altLang="ja-JP" sz="1100" b="0" i="0" baseline="0">
              <a:solidFill>
                <a:schemeClr val="dk1"/>
              </a:solidFill>
              <a:effectLst/>
              <a:latin typeface="ＭＳ ゴシック"/>
              <a:ea typeface="ＭＳ ゴシック"/>
              <a:cs typeface="+mn-cs"/>
            </a:rPr>
            <a:t>62%</a:t>
          </a:r>
          <a:r>
            <a:rPr lang="ja-JP" altLang="ja-JP" sz="1100" b="0" i="0" baseline="0">
              <a:solidFill>
                <a:schemeClr val="dk1"/>
              </a:solidFill>
              <a:effectLst/>
              <a:latin typeface="ＭＳ ゴシック"/>
              <a:ea typeface="ＭＳ ゴシック"/>
              <a:cs typeface="+mn-cs"/>
            </a:rPr>
            <a:t>が算入されている。</a:t>
          </a:r>
          <a:endParaRPr lang="ja-JP" altLang="ja-JP">
            <a:effectLst/>
            <a:latin typeface="ＭＳ ゴシック"/>
            <a:ea typeface="ＭＳ ゴシック"/>
          </a:endParaRPr>
        </a:p>
        <a:p>
          <a:pPr rtl="0"/>
          <a:r>
            <a:rPr lang="ja-JP" altLang="en-US" sz="1100" b="0" i="0" baseline="0">
              <a:solidFill>
                <a:schemeClr val="dk1"/>
              </a:solidFill>
              <a:effectLst/>
              <a:latin typeface="ＭＳ ゴシック"/>
              <a:ea typeface="ＭＳ ゴシック"/>
              <a:cs typeface="+mn-cs"/>
            </a:rPr>
            <a:t>　しかしながら、</a:t>
          </a:r>
          <a:r>
            <a:rPr lang="ja-JP" altLang="ja-JP" sz="1100" b="0" i="0" baseline="0">
              <a:solidFill>
                <a:schemeClr val="dk1"/>
              </a:solidFill>
              <a:effectLst/>
              <a:latin typeface="ＭＳ ゴシック"/>
              <a:ea typeface="ＭＳ ゴシック"/>
              <a:cs typeface="+mn-cs"/>
            </a:rPr>
            <a:t>一般会計等が発行した地方債の元利償還金等は近年の大型事業の償還開始に伴</a:t>
          </a:r>
          <a:r>
            <a:rPr lang="ja-JP" altLang="en-US" sz="1100" b="0" i="0" baseline="0">
              <a:solidFill>
                <a:schemeClr val="dk1"/>
              </a:solidFill>
              <a:effectLst/>
              <a:latin typeface="ＭＳ ゴシック"/>
              <a:ea typeface="ＭＳ ゴシック"/>
              <a:cs typeface="+mn-cs"/>
            </a:rPr>
            <a:t>い、増加傾向となり、</a:t>
          </a:r>
          <a:r>
            <a:rPr lang="ja-JP" altLang="ja-JP" sz="1100" b="0" i="0" baseline="0">
              <a:solidFill>
                <a:schemeClr val="dk1"/>
              </a:solidFill>
              <a:effectLst/>
              <a:latin typeface="ＭＳ ゴシック"/>
              <a:ea typeface="ＭＳ ゴシック"/>
              <a:cs typeface="+mn-cs"/>
            </a:rPr>
            <a:t>公営</a:t>
          </a:r>
          <a:r>
            <a:rPr kumimoji="1" lang="ja-JP" altLang="ja-JP" sz="1100">
              <a:solidFill>
                <a:schemeClr val="dk1"/>
              </a:solidFill>
              <a:effectLst/>
              <a:latin typeface="ＭＳ ゴシック"/>
              <a:ea typeface="ＭＳ ゴシック"/>
              <a:cs typeface="+mn-cs"/>
            </a:rPr>
            <a:t>企業債の元利償還金に充当したと認められる一般会計からの繰出金において</a:t>
          </a:r>
          <a:r>
            <a:rPr lang="ja-JP" altLang="en-US" sz="1100" b="0" i="0" baseline="0">
              <a:solidFill>
                <a:schemeClr val="dk1"/>
              </a:solidFill>
              <a:effectLst/>
              <a:latin typeface="ＭＳ ゴシック"/>
              <a:ea typeface="ＭＳ ゴシック"/>
              <a:cs typeface="+mn-cs"/>
            </a:rPr>
            <a:t>も、施設の老朽化対策等により増加傾向となることが想定されるため、</a:t>
          </a:r>
          <a:r>
            <a:rPr lang="ja-JP" altLang="ja-JP" sz="1100" b="0" i="0" baseline="0">
              <a:solidFill>
                <a:schemeClr val="dk1"/>
              </a:solidFill>
              <a:effectLst/>
              <a:latin typeface="ＭＳ ゴシック"/>
              <a:ea typeface="ＭＳ ゴシック"/>
              <a:cs typeface="+mn-cs"/>
            </a:rPr>
            <a:t>今後指標の悪化は避けられないものと思われる。</a:t>
          </a:r>
          <a:endParaRPr lang="ja-JP" altLang="ja-JP" sz="1400">
            <a:effectLst/>
            <a:latin typeface="ＭＳ ゴシック"/>
            <a:ea typeface="ＭＳ ゴシック"/>
          </a:endParaRPr>
        </a:p>
        <a:p>
          <a:r>
            <a:rPr kumimoji="1" lang="ja-JP" altLang="ja-JP" sz="1100" b="0" i="0" baseline="0">
              <a:solidFill>
                <a:schemeClr val="dk1"/>
              </a:solidFill>
              <a:effectLst/>
              <a:latin typeface="ＭＳ ゴシック"/>
              <a:ea typeface="ＭＳ ゴシック"/>
              <a:cs typeface="+mn-cs"/>
            </a:rPr>
            <a:t>　このことから令和元年度（平成31年度）において、約5億円の繰上償還を実施したところであり、今後においても計画的に繰上償還を実施し、財政健全化に努める</a:t>
          </a:r>
          <a:r>
            <a:rPr kumimoji="1" lang="ja-JP" altLang="ja-JP" sz="1100">
              <a:solidFill>
                <a:schemeClr val="dk1"/>
              </a:solidFill>
              <a:effectLst/>
              <a:latin typeface="ＭＳ ゴシック"/>
              <a:ea typeface="ＭＳ ゴシック"/>
              <a:cs typeface="+mn-cs"/>
            </a:rPr>
            <a:t>。</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ゴシック"/>
              <a:ea typeface="ＭＳ ゴシック"/>
              <a:cs typeface="+mn-cs"/>
            </a:rPr>
            <a:t>　将来負担額のうち一般会計等に係る地方債現在高は、近年の大型事業の影響により増加傾向となって</a:t>
          </a:r>
          <a:r>
            <a:rPr lang="ja-JP" altLang="en-US" sz="1100" b="0" i="0" baseline="0">
              <a:solidFill>
                <a:schemeClr val="dk1"/>
              </a:solidFill>
              <a:effectLst/>
              <a:latin typeface="ＭＳ ゴシック"/>
              <a:ea typeface="ＭＳ ゴシック"/>
              <a:cs typeface="+mn-cs"/>
            </a:rPr>
            <a:t>いたが、平成</a:t>
          </a:r>
          <a:r>
            <a:rPr lang="en-US" altLang="ja-JP" sz="1100" b="0" i="0" baseline="0">
              <a:solidFill>
                <a:schemeClr val="dk1"/>
              </a:solidFill>
              <a:effectLst/>
              <a:latin typeface="ＭＳ ゴシック"/>
              <a:ea typeface="ＭＳ ゴシック"/>
              <a:cs typeface="+mn-cs"/>
            </a:rPr>
            <a:t>29</a:t>
          </a:r>
          <a:r>
            <a:rPr lang="ja-JP" altLang="en-US" sz="1100" b="0" i="0" baseline="0">
              <a:solidFill>
                <a:schemeClr val="dk1"/>
              </a:solidFill>
              <a:effectLst/>
              <a:latin typeface="ＭＳ ゴシック"/>
              <a:ea typeface="ＭＳ ゴシック"/>
              <a:cs typeface="+mn-cs"/>
            </a:rPr>
            <a:t>年度に繰上償還を実施したことにより減少となった。</a:t>
          </a:r>
          <a:endParaRPr lang="en-US" altLang="ja-JP" sz="1100" b="0" i="0" baseline="0">
            <a:solidFill>
              <a:schemeClr val="dk1"/>
            </a:solidFill>
            <a:effectLst/>
            <a:latin typeface="ＭＳ ゴシック"/>
            <a:ea typeface="ＭＳ ゴシック"/>
            <a:cs typeface="+mn-cs"/>
          </a:endParaRPr>
        </a:p>
        <a:p>
          <a:pPr rtl="0"/>
          <a:r>
            <a:rPr lang="ja-JP" altLang="en-US" sz="1100" b="0" i="0" baseline="0">
              <a:solidFill>
                <a:schemeClr val="dk1"/>
              </a:solidFill>
              <a:effectLst/>
              <a:latin typeface="ＭＳ ゴシック"/>
              <a:ea typeface="ＭＳ ゴシック"/>
              <a:cs typeface="+mn-cs"/>
            </a:rPr>
            <a:t>　次年度以後</a:t>
          </a:r>
          <a:r>
            <a:rPr lang="ja-JP" altLang="ja-JP" sz="1100" b="0" i="0" baseline="0">
              <a:solidFill>
                <a:schemeClr val="dk1"/>
              </a:solidFill>
              <a:effectLst/>
              <a:latin typeface="ＭＳ ゴシック"/>
              <a:ea typeface="ＭＳ ゴシック"/>
              <a:cs typeface="+mn-cs"/>
            </a:rPr>
            <a:t>において</a:t>
          </a:r>
          <a:r>
            <a:rPr lang="ja-JP" altLang="en-US" sz="1100" b="0" i="0" baseline="0">
              <a:solidFill>
                <a:schemeClr val="dk1"/>
              </a:solidFill>
              <a:effectLst/>
              <a:latin typeface="ＭＳ ゴシック"/>
              <a:ea typeface="ＭＳ ゴシック"/>
              <a:cs typeface="+mn-cs"/>
            </a:rPr>
            <a:t>は</a:t>
          </a:r>
          <a:r>
            <a:rPr lang="ja-JP" altLang="ja-JP" sz="1100" b="0" i="0" baseline="0">
              <a:solidFill>
                <a:schemeClr val="dk1"/>
              </a:solidFill>
              <a:effectLst/>
              <a:latin typeface="ＭＳ ゴシック"/>
              <a:ea typeface="ＭＳ ゴシック"/>
              <a:cs typeface="+mn-cs"/>
            </a:rPr>
            <a:t>新庁舎や認定こども園の整備等</a:t>
          </a:r>
          <a:r>
            <a:rPr lang="ja-JP" altLang="en-US" sz="1100" b="0" i="0" baseline="0">
              <a:solidFill>
                <a:schemeClr val="dk1"/>
              </a:solidFill>
              <a:effectLst/>
              <a:latin typeface="ＭＳ ゴシック"/>
              <a:ea typeface="ＭＳ ゴシック"/>
              <a:cs typeface="+mn-cs"/>
            </a:rPr>
            <a:t>により</a:t>
          </a:r>
          <a:r>
            <a:rPr lang="ja-JP" altLang="ja-JP" sz="1100" b="0" i="0" baseline="0">
              <a:solidFill>
                <a:schemeClr val="dk1"/>
              </a:solidFill>
              <a:effectLst/>
              <a:latin typeface="ＭＳ ゴシック"/>
              <a:ea typeface="ＭＳ ゴシック"/>
              <a:cs typeface="+mn-cs"/>
            </a:rPr>
            <a:t>地方債現在高は</a:t>
          </a:r>
          <a:r>
            <a:rPr lang="ja-JP" altLang="en-US" sz="1100" b="0" i="0" baseline="0">
              <a:solidFill>
                <a:schemeClr val="dk1"/>
              </a:solidFill>
              <a:effectLst/>
              <a:latin typeface="ＭＳ ゴシック"/>
              <a:ea typeface="ＭＳ ゴシック"/>
              <a:cs typeface="+mn-cs"/>
            </a:rPr>
            <a:t>再び</a:t>
          </a:r>
          <a:r>
            <a:rPr lang="ja-JP" altLang="ja-JP" sz="1100" b="0" i="0" baseline="0">
              <a:solidFill>
                <a:schemeClr val="dk1"/>
              </a:solidFill>
              <a:effectLst/>
              <a:latin typeface="ＭＳ ゴシック"/>
              <a:ea typeface="ＭＳ ゴシック"/>
              <a:cs typeface="+mn-cs"/>
            </a:rPr>
            <a:t>増加することが見込まれることから、令和元年度（平成31年度）には約5億円の繰上償還を実施したところである。</a:t>
          </a:r>
          <a:endParaRPr lang="ja-JP" altLang="ja-JP" sz="1100">
            <a:effectLst/>
            <a:latin typeface="ＭＳ ゴシック"/>
            <a:ea typeface="ＭＳ ゴシック"/>
          </a:endParaRPr>
        </a:p>
        <a:p>
          <a:pPr rtl="0"/>
          <a:r>
            <a:rPr lang="ja-JP" altLang="en-US" sz="1100" b="0" i="0" baseline="0">
              <a:solidFill>
                <a:schemeClr val="dk1"/>
              </a:solidFill>
              <a:effectLst/>
              <a:latin typeface="ＭＳ ゴシック"/>
              <a:ea typeface="ＭＳ ゴシック"/>
              <a:cs typeface="+mn-cs"/>
            </a:rPr>
            <a:t>　また</a:t>
          </a:r>
          <a:r>
            <a:rPr lang="ja-JP" altLang="ja-JP" sz="1100" b="0" i="0" baseline="0">
              <a:solidFill>
                <a:schemeClr val="dk1"/>
              </a:solidFill>
              <a:effectLst/>
              <a:latin typeface="ＭＳ ゴシック"/>
              <a:ea typeface="ＭＳ ゴシック"/>
              <a:cs typeface="+mn-cs"/>
            </a:rPr>
            <a:t>、将来負担額から差し引かれる充当可能基金は、災害復旧のため</a:t>
          </a:r>
          <a:r>
            <a:rPr lang="ja-JP" altLang="en-US" sz="1100" b="0" i="0" baseline="0">
              <a:solidFill>
                <a:schemeClr val="dk1"/>
              </a:solidFill>
              <a:effectLst/>
              <a:latin typeface="ＭＳ ゴシック"/>
              <a:ea typeface="ＭＳ ゴシック"/>
              <a:cs typeface="+mn-cs"/>
            </a:rPr>
            <a:t>に財政調整</a:t>
          </a:r>
          <a:r>
            <a:rPr lang="ja-JP" altLang="ja-JP" sz="1100" b="0" i="0" baseline="0">
              <a:solidFill>
                <a:schemeClr val="dk1"/>
              </a:solidFill>
              <a:effectLst/>
              <a:latin typeface="ＭＳ ゴシック"/>
              <a:ea typeface="ＭＳ ゴシック"/>
              <a:cs typeface="+mn-cs"/>
            </a:rPr>
            <a:t>基金の</a:t>
          </a:r>
          <a:r>
            <a:rPr lang="ja-JP" altLang="en-US" sz="1100" b="0" i="0" baseline="0">
              <a:solidFill>
                <a:schemeClr val="dk1"/>
              </a:solidFill>
              <a:effectLst/>
              <a:latin typeface="ＭＳ ゴシック"/>
              <a:ea typeface="ＭＳ ゴシック"/>
              <a:cs typeface="+mn-cs"/>
            </a:rPr>
            <a:t>取崩しを行ったことから、</a:t>
          </a:r>
          <a:r>
            <a:rPr lang="ja-JP" altLang="ja-JP" sz="1100" b="0" i="0" baseline="0">
              <a:solidFill>
                <a:schemeClr val="dk1"/>
              </a:solidFill>
              <a:effectLst/>
              <a:latin typeface="ＭＳ ゴシック"/>
              <a:ea typeface="ＭＳ ゴシック"/>
              <a:cs typeface="+mn-cs"/>
            </a:rPr>
            <a:t>対前年度432百万円の</a:t>
          </a:r>
          <a:r>
            <a:rPr lang="ja-JP" altLang="en-US" sz="1100" b="0" i="0" baseline="0">
              <a:solidFill>
                <a:schemeClr val="dk1"/>
              </a:solidFill>
              <a:effectLst/>
              <a:latin typeface="ＭＳ ゴシック"/>
              <a:ea typeface="ＭＳ ゴシック"/>
              <a:cs typeface="+mn-cs"/>
            </a:rPr>
            <a:t>減少</a:t>
          </a:r>
          <a:r>
            <a:rPr lang="ja-JP" altLang="ja-JP" sz="1100" b="0" i="0" baseline="0">
              <a:solidFill>
                <a:schemeClr val="dk1"/>
              </a:solidFill>
              <a:effectLst/>
              <a:latin typeface="ＭＳ ゴシック"/>
              <a:ea typeface="ＭＳ ゴシック"/>
              <a:cs typeface="+mn-cs"/>
            </a:rPr>
            <a:t>となった。</a:t>
          </a:r>
          <a:endParaRPr lang="ja-JP" altLang="ja-JP" sz="11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引き続き、</a:t>
          </a:r>
          <a:r>
            <a:rPr kumimoji="1" lang="ja-JP" altLang="ja-JP" sz="1100">
              <a:solidFill>
                <a:schemeClr val="dk1"/>
              </a:solidFill>
              <a:effectLst/>
              <a:latin typeface="ＭＳ ゴシック"/>
              <a:ea typeface="ＭＳ ゴシック"/>
              <a:cs typeface="+mn-cs"/>
            </a:rPr>
            <a:t>将来世代に過度な負担の先送りがないように財政運営に取り組む。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京都府京丹波町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基金全体では、災害対応のために財政調整基金を</a:t>
          </a:r>
          <a:r>
            <a:rPr kumimoji="1" lang="ja-JP" altLang="ja-JP" sz="1300">
              <a:solidFill>
                <a:schemeClr val="dk1"/>
              </a:solidFill>
              <a:effectLst/>
              <a:latin typeface="ＭＳ ゴシック"/>
              <a:ea typeface="ＭＳ ゴシック"/>
              <a:cs typeface="+mn-cs"/>
            </a:rPr>
            <a:t>取崩したこと</a:t>
          </a:r>
          <a:r>
            <a:rPr kumimoji="1" lang="ja-JP" altLang="en-US" sz="1300">
              <a:solidFill>
                <a:schemeClr val="dk1"/>
              </a:solidFill>
              <a:effectLst/>
              <a:latin typeface="ＭＳ ゴシック"/>
              <a:ea typeface="ＭＳ ゴシック"/>
              <a:cs typeface="+mn-cs"/>
            </a:rPr>
            <a:t>等により620百万円の減となった。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財政調整基金は現状維持の見込み。</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減債基金は、令和元年度（平成31年度）に繰上償還を実施し、ほぼ全額を取り崩した。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振興基金は、元金償還の終わった範囲内で取崩しを予定しているため、減少となる見込み。</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これらのことから、基金全体においては減少傾向となる。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振興基金：</a:t>
          </a:r>
          <a:r>
            <a:rPr lang="ja-JP" altLang="en-US" sz="1300">
              <a:latin typeface="ＭＳ ゴシック"/>
              <a:ea typeface="ＭＳ ゴシック"/>
            </a:rPr>
            <a:t>生活環境、産業基盤等地域基盤の強化等</a:t>
          </a:r>
          <a:endParaRPr lang="en-US" altLang="ja-JP" sz="1300">
            <a:latin typeface="ＭＳ ゴシック"/>
            <a:ea typeface="ＭＳ ゴシック"/>
          </a:endParaRPr>
        </a:p>
        <a:p>
          <a:r>
            <a:rPr kumimoji="1" lang="ja-JP" altLang="en-US" sz="1300">
              <a:solidFill>
                <a:schemeClr val="dk1"/>
              </a:solidFill>
              <a:effectLst/>
              <a:latin typeface="ＭＳ ゴシック"/>
              <a:ea typeface="ＭＳ ゴシック"/>
              <a:cs typeface="+mn-cs"/>
            </a:rPr>
            <a:t>　過疎地域自立促進特別基金：過疎地域における地域医療の確保、住民の日常的な移動のための交通手段の確保、集落の維持及び活性化等</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振興基金</a:t>
          </a:r>
          <a:r>
            <a:rPr kumimoji="1" lang="ja-JP"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新町まちづくり計画に基づくソフト事業に</a:t>
          </a:r>
          <a:r>
            <a:rPr kumimoji="1" lang="ja-JP" altLang="ja-JP" sz="1300">
              <a:solidFill>
                <a:schemeClr val="dk1"/>
              </a:solidFill>
              <a:effectLst/>
              <a:latin typeface="ＭＳ ゴシック"/>
              <a:ea typeface="ＭＳ ゴシック"/>
              <a:cs typeface="+mn-cs"/>
            </a:rPr>
            <a:t>元金償還の終わった範囲内で充当を行った</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振興基金</a:t>
          </a:r>
          <a:r>
            <a:rPr kumimoji="1" lang="ja-JP" altLang="en-US" sz="1300">
              <a:solidFill>
                <a:schemeClr val="dk1"/>
              </a:solidFill>
              <a:effectLst/>
              <a:latin typeface="ＭＳ ゴシック"/>
              <a:ea typeface="ＭＳ ゴシック"/>
              <a:cs typeface="+mn-cs"/>
            </a:rPr>
            <a:t>は</a:t>
          </a:r>
          <a:r>
            <a:rPr kumimoji="1" lang="ja-JP" altLang="ja-JP" sz="1300">
              <a:solidFill>
                <a:schemeClr val="dk1"/>
              </a:solidFill>
              <a:effectLst/>
              <a:latin typeface="ＭＳ ゴシック"/>
              <a:ea typeface="ＭＳ ゴシック"/>
              <a:cs typeface="+mn-cs"/>
            </a:rPr>
            <a:t>、引き続き元金償還の終わった範囲内で</a:t>
          </a:r>
          <a:r>
            <a:rPr kumimoji="1" lang="ja-JP" altLang="en-US" sz="1300">
              <a:solidFill>
                <a:schemeClr val="dk1"/>
              </a:solidFill>
              <a:effectLst/>
              <a:latin typeface="ＭＳ ゴシック"/>
              <a:ea typeface="ＭＳ ゴシック"/>
              <a:cs typeface="+mn-cs"/>
            </a:rPr>
            <a:t>、取崩しを予定。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その他の基金については、大きな事業の実施予定もないことから現時点では</a:t>
          </a:r>
          <a:r>
            <a:rPr kumimoji="1" lang="ja-JP" altLang="ja-JP" sz="1300">
              <a:solidFill>
                <a:schemeClr val="dk1"/>
              </a:solidFill>
              <a:effectLst/>
              <a:latin typeface="ＭＳ ゴシック"/>
              <a:ea typeface="ＭＳ ゴシック"/>
              <a:cs typeface="+mn-cs"/>
            </a:rPr>
            <a:t>現在高を維持</a:t>
          </a:r>
          <a:r>
            <a:rPr kumimoji="1" lang="ja-JP" altLang="en-US" sz="1300">
              <a:solidFill>
                <a:schemeClr val="dk1"/>
              </a:solidFill>
              <a:effectLst/>
              <a:latin typeface="ＭＳ ゴシック"/>
              <a:ea typeface="ＭＳ ゴシック"/>
              <a:cs typeface="+mn-cs"/>
            </a:rPr>
            <a:t>する予定。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災害対応のために財政調整基金5億円を超える</a:t>
          </a:r>
          <a:r>
            <a:rPr kumimoji="1" lang="ja-JP" altLang="ja-JP" sz="1300">
              <a:solidFill>
                <a:schemeClr val="dk1"/>
              </a:solidFill>
              <a:effectLst/>
              <a:latin typeface="ＭＳ ゴシック"/>
              <a:ea typeface="ＭＳ ゴシック"/>
              <a:cs typeface="+mn-cs"/>
            </a:rPr>
            <a:t>取崩しを行った。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当面の間、財政調整基金は現状維持の見込み。</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事業の縮小・廃止やふるさと応援寄附金の強化等により、積立金の確保に努める。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利息のみの積立を行ったため、前年度からの増減なし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令和元年度（平成31年度）に繰上償還を実施したためほぼ全額を取り崩したが、令和2年度に1億円の積立を行う。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5DE98DE3-16A9-406F-BA75-033C38767F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B29EA973-5841-4AB2-B664-5C185D462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93889379-3FCF-43D5-9A89-FF3E5127ACC8}"/>
            </a:ext>
          </a:extLst>
        </xdr:cNvPr>
        <xdr:cNvSpPr/>
      </xdr:nvSpPr>
      <xdr:spPr>
        <a:xfrm>
          <a:off x="355600" y="64135"/>
          <a:ext cx="11401425"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6845566A-F710-4A1D-8E46-346801790588}"/>
            </a:ext>
          </a:extLst>
        </xdr:cNvPr>
        <xdr:cNvSpPr/>
      </xdr:nvSpPr>
      <xdr:spPr>
        <a:xfrm>
          <a:off x="15351125" y="189230"/>
          <a:ext cx="354965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AC2E00DE-37DE-46EF-AA02-7E7DAE3B7275}"/>
            </a:ext>
          </a:extLst>
        </xdr:cNvPr>
        <xdr:cNvSpPr/>
      </xdr:nvSpPr>
      <xdr:spPr>
        <a:xfrm>
          <a:off x="15357475" y="215265"/>
          <a:ext cx="352425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B5CA0DD4-96C3-48A0-83DD-C4AD36D1EE6E}"/>
            </a:ext>
          </a:extLst>
        </xdr:cNvPr>
        <xdr:cNvSpPr/>
      </xdr:nvSpPr>
      <xdr:spPr>
        <a:xfrm>
          <a:off x="15382875" y="240665"/>
          <a:ext cx="346710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110A3BC1-932B-4566-9F23-1B9BA5793703}"/>
            </a:ext>
          </a:extLst>
        </xdr:cNvPr>
        <xdr:cNvSpPr/>
      </xdr:nvSpPr>
      <xdr:spPr>
        <a:xfrm>
          <a:off x="12823825" y="189230"/>
          <a:ext cx="239395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6CEC6972-9E0C-4266-BF2E-3F0400A3569B}"/>
            </a:ext>
          </a:extLst>
        </xdr:cNvPr>
        <xdr:cNvSpPr/>
      </xdr:nvSpPr>
      <xdr:spPr>
        <a:xfrm>
          <a:off x="12849225" y="215265"/>
          <a:ext cx="234950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98760B19-0BA3-474C-ACEA-30F894844EA1}"/>
            </a:ext>
          </a:extLst>
        </xdr:cNvPr>
        <xdr:cNvSpPr/>
      </xdr:nvSpPr>
      <xdr:spPr>
        <a:xfrm>
          <a:off x="12874625" y="240665"/>
          <a:ext cx="231140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B9B1788-E9AE-4CBF-B2C0-893F3B3F9AF4}"/>
            </a:ext>
          </a:extLst>
        </xdr:cNvPr>
        <xdr:cNvSpPr/>
      </xdr:nvSpPr>
      <xdr:spPr>
        <a:xfrm>
          <a:off x="444500" y="886460"/>
          <a:ext cx="908367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E091A5B-99B2-4DE4-98BA-322DA6E08D42}"/>
            </a:ext>
          </a:extLst>
        </xdr:cNvPr>
        <xdr:cNvSpPr/>
      </xdr:nvSpPr>
      <xdr:spPr>
        <a:xfrm>
          <a:off x="568325" y="918210"/>
          <a:ext cx="12446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31BAF74-7F5F-4DB6-94BB-781D3A4488ED}"/>
            </a:ext>
          </a:extLst>
        </xdr:cNvPr>
        <xdr:cNvSpPr/>
      </xdr:nvSpPr>
      <xdr:spPr>
        <a:xfrm>
          <a:off x="1768475" y="918210"/>
          <a:ext cx="120015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14,246
14,083
303.09
11,362,637
11,061,012
59,595
6,619,087
13,999,951</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947129F-B1BD-4853-9B40-E9FAE8BB98CF}"/>
            </a:ext>
          </a:extLst>
        </xdr:cNvPr>
        <xdr:cNvSpPr/>
      </xdr:nvSpPr>
      <xdr:spPr>
        <a:xfrm>
          <a:off x="2968625" y="918210"/>
          <a:ext cx="13716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69222B6-9A94-4E8B-8941-D1027B709D6B}"/>
            </a:ext>
          </a:extLst>
        </xdr:cNvPr>
        <xdr:cNvSpPr/>
      </xdr:nvSpPr>
      <xdr:spPr>
        <a:xfrm>
          <a:off x="4340225" y="937260"/>
          <a:ext cx="18224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E940EF4-C805-478B-B912-8C8F20347236}"/>
            </a:ext>
          </a:extLst>
        </xdr:cNvPr>
        <xdr:cNvSpPr/>
      </xdr:nvSpPr>
      <xdr:spPr>
        <a:xfrm>
          <a:off x="6162675" y="937260"/>
          <a:ext cx="11366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16.8
141.4</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64416BB-095B-4B74-9381-9D718AE8B9C6}"/>
            </a:ext>
          </a:extLst>
        </xdr:cNvPr>
        <xdr:cNvSpPr/>
      </xdr:nvSpPr>
      <xdr:spPr>
        <a:xfrm>
          <a:off x="7362825" y="949960"/>
          <a:ext cx="5778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FAE96EB-930F-4473-82CC-6786BA105436}"/>
            </a:ext>
          </a:extLst>
        </xdr:cNvPr>
        <xdr:cNvSpPr/>
      </xdr:nvSpPr>
      <xdr:spPr>
        <a:xfrm>
          <a:off x="4340225" y="1692275"/>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25CC1AE-A284-498A-8515-15601941F195}"/>
            </a:ext>
          </a:extLst>
        </xdr:cNvPr>
        <xdr:cNvSpPr/>
      </xdr:nvSpPr>
      <xdr:spPr>
        <a:xfrm>
          <a:off x="6226175" y="1692275"/>
          <a:ext cx="33020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30C2E47-A086-4064-A4F2-21008853E307}"/>
            </a:ext>
          </a:extLst>
        </xdr:cNvPr>
        <xdr:cNvSpPr/>
      </xdr:nvSpPr>
      <xdr:spPr>
        <a:xfrm>
          <a:off x="9985375" y="886460"/>
          <a:ext cx="1371600" cy="12376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24AD9F8-2FED-4199-8500-B7D7DE666C0C}"/>
            </a:ext>
          </a:extLst>
        </xdr:cNvPr>
        <xdr:cNvSpPr/>
      </xdr:nvSpPr>
      <xdr:spPr>
        <a:xfrm>
          <a:off x="10213975" y="949960"/>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6884CA5-6643-4021-9C80-B6FA30E689F0}"/>
            </a:ext>
          </a:extLst>
        </xdr:cNvPr>
        <xdr:cNvSpPr/>
      </xdr:nvSpPr>
      <xdr:spPr>
        <a:xfrm>
          <a:off x="10213975" y="1216660"/>
          <a:ext cx="1200150"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5831ACD-F5FD-462A-A833-53EE0DA1E508}"/>
            </a:ext>
          </a:extLst>
        </xdr:cNvPr>
        <xdr:cNvSpPr/>
      </xdr:nvSpPr>
      <xdr:spPr>
        <a:xfrm>
          <a:off x="10213975" y="1546860"/>
          <a:ext cx="1320800" cy="628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376D581B-8B70-42E3-BB03-5CB341C396C5}"/>
            </a:ext>
          </a:extLst>
        </xdr:cNvPr>
        <xdr:cNvCxnSpPr/>
      </xdr:nvCxnSpPr>
      <xdr:spPr>
        <a:xfrm flipH="1">
          <a:off x="10048875" y="103886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488D04BA-2326-4FBC-BA22-083673C47B7C}"/>
            </a:ext>
          </a:extLst>
        </xdr:cNvPr>
        <xdr:cNvSpPr/>
      </xdr:nvSpPr>
      <xdr:spPr>
        <a:xfrm>
          <a:off x="10102850" y="10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4DD601E-5F51-4C1A-8CC8-7339C51B8E98}"/>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1186A5D-C4AC-4926-B496-501360F3EA66}"/>
            </a:ext>
          </a:extLst>
        </xdr:cNvPr>
        <xdr:cNvCxnSpPr/>
      </xdr:nvCxnSpPr>
      <xdr:spPr>
        <a:xfrm>
          <a:off x="10147300" y="154686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7EC9632B-3819-4997-9EEC-F3530AA20FF2}"/>
            </a:ext>
          </a:extLst>
        </xdr:cNvPr>
        <xdr:cNvCxnSpPr/>
      </xdr:nvCxnSpPr>
      <xdr:spPr>
        <a:xfrm>
          <a:off x="10067925" y="154686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A8C71F2-8181-435B-9619-AE103C5BB254}"/>
            </a:ext>
          </a:extLst>
        </xdr:cNvPr>
        <xdr:cNvCxnSpPr/>
      </xdr:nvCxnSpPr>
      <xdr:spPr>
        <a:xfrm flipV="1">
          <a:off x="10147300"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9003D85-2449-4101-86CF-D77CF2AE7468}"/>
            </a:ext>
          </a:extLst>
        </xdr:cNvPr>
        <xdr:cNvCxnSpPr/>
      </xdr:nvCxnSpPr>
      <xdr:spPr>
        <a:xfrm>
          <a:off x="10067925" y="19145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a:extLst>
            <a:ext uri="{FF2B5EF4-FFF2-40B4-BE49-F238E27FC236}">
              <a16:creationId xmlns:a16="http://schemas.microsoft.com/office/drawing/2014/main" id="{91425EDD-9BDC-4A11-A2AA-220041CBA19D}"/>
            </a:ext>
          </a:extLst>
        </xdr:cNvPr>
        <xdr:cNvSpPr txBox="1"/>
      </xdr:nvSpPr>
      <xdr:spPr>
        <a:xfrm>
          <a:off x="419100" y="272097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5270"/>
    <xdr:sp macro="" textlink="">
      <xdr:nvSpPr>
        <xdr:cNvPr id="32" name="テキスト ボックス 31">
          <a:extLst>
            <a:ext uri="{FF2B5EF4-FFF2-40B4-BE49-F238E27FC236}">
              <a16:creationId xmlns:a16="http://schemas.microsoft.com/office/drawing/2014/main" id="{E8022178-7F46-4CF3-93B3-866BE451CB90}"/>
            </a:ext>
          </a:extLst>
        </xdr:cNvPr>
        <xdr:cNvSpPr txBox="1"/>
      </xdr:nvSpPr>
      <xdr:spPr>
        <a:xfrm>
          <a:off x="419100" y="3000375"/>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a:extLst>
            <a:ext uri="{FF2B5EF4-FFF2-40B4-BE49-F238E27FC236}">
              <a16:creationId xmlns:a16="http://schemas.microsoft.com/office/drawing/2014/main" id="{88E9ADAC-2363-494E-9681-A83209F1AFED}"/>
            </a:ext>
          </a:extLst>
        </xdr:cNvPr>
        <xdr:cNvSpPr txBox="1"/>
      </xdr:nvSpPr>
      <xdr:spPr>
        <a:xfrm>
          <a:off x="419100" y="3286125"/>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5270"/>
    <xdr:sp macro="" textlink="">
      <xdr:nvSpPr>
        <xdr:cNvPr id="34" name="テキスト ボックス 33">
          <a:extLst>
            <a:ext uri="{FF2B5EF4-FFF2-40B4-BE49-F238E27FC236}">
              <a16:creationId xmlns:a16="http://schemas.microsoft.com/office/drawing/2014/main" id="{96118299-14A3-4AA9-AA0D-B90D36C75616}"/>
            </a:ext>
          </a:extLst>
        </xdr:cNvPr>
        <xdr:cNvSpPr txBox="1"/>
      </xdr:nvSpPr>
      <xdr:spPr>
        <a:xfrm>
          <a:off x="419100" y="3565525"/>
          <a:ext cx="109677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a:extLst>
            <a:ext uri="{FF2B5EF4-FFF2-40B4-BE49-F238E27FC236}">
              <a16:creationId xmlns:a16="http://schemas.microsoft.com/office/drawing/2014/main" id="{BD58E536-34C6-4CE8-B7BD-6BE8858ACF25}"/>
            </a:ext>
          </a:extLst>
        </xdr:cNvPr>
        <xdr:cNvSpPr/>
      </xdr:nvSpPr>
      <xdr:spPr>
        <a:xfrm>
          <a:off x="1152525" y="4143375"/>
          <a:ext cx="3822700" cy="299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a:extLst>
            <a:ext uri="{FF2B5EF4-FFF2-40B4-BE49-F238E27FC236}">
              <a16:creationId xmlns:a16="http://schemas.microsoft.com/office/drawing/2014/main" id="{84B1AD46-3BEA-41EC-8451-9ED5BA2F2A7A}"/>
            </a:ext>
          </a:extLst>
        </xdr:cNvPr>
        <xdr:cNvSpPr/>
      </xdr:nvSpPr>
      <xdr:spPr>
        <a:xfrm>
          <a:off x="1811655" y="4494530"/>
          <a:ext cx="155194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37" name="正方形/長方形 36">
          <a:extLst>
            <a:ext uri="{FF2B5EF4-FFF2-40B4-BE49-F238E27FC236}">
              <a16:creationId xmlns:a16="http://schemas.microsoft.com/office/drawing/2014/main" id="{8EC90403-E826-4867-95E4-9C5EB31D74A2}"/>
            </a:ext>
          </a:extLst>
        </xdr:cNvPr>
        <xdr:cNvSpPr/>
      </xdr:nvSpPr>
      <xdr:spPr>
        <a:xfrm>
          <a:off x="3627755" y="4478020"/>
          <a:ext cx="42799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E5B114C1-C4A9-435F-81D9-39501AB449C0}"/>
            </a:ext>
          </a:extLst>
        </xdr:cNvPr>
        <xdr:cNvSpPr/>
      </xdr:nvSpPr>
      <xdr:spPr>
        <a:xfrm>
          <a:off x="49244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3A455566-8B43-44EE-B837-FC78199967EF}"/>
            </a:ext>
          </a:extLst>
        </xdr:cNvPr>
        <xdr:cNvSpPr/>
      </xdr:nvSpPr>
      <xdr:spPr>
        <a:xfrm>
          <a:off x="49244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B8F8182D-5643-44E5-9D7C-DD0647AD7283}"/>
            </a:ext>
          </a:extLst>
        </xdr:cNvPr>
        <xdr:cNvSpPr/>
      </xdr:nvSpPr>
      <xdr:spPr>
        <a:xfrm>
          <a:off x="62960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4E5CC1B4-9F67-4E2D-A5B2-73C72763A83B}"/>
            </a:ext>
          </a:extLst>
        </xdr:cNvPr>
        <xdr:cNvSpPr/>
      </xdr:nvSpPr>
      <xdr:spPr>
        <a:xfrm>
          <a:off x="62960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5B53D16D-351A-46F4-BB63-4D60EEC36DE7}"/>
            </a:ext>
          </a:extLst>
        </xdr:cNvPr>
        <xdr:cNvSpPr/>
      </xdr:nvSpPr>
      <xdr:spPr>
        <a:xfrm>
          <a:off x="77946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F763B6A-4D21-48D3-956B-1CB2FCEA7552}"/>
            </a:ext>
          </a:extLst>
        </xdr:cNvPr>
        <xdr:cNvSpPr/>
      </xdr:nvSpPr>
      <xdr:spPr>
        <a:xfrm>
          <a:off x="77946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89048144-BF17-4A86-B7EE-162C693E1A87}"/>
            </a:ext>
          </a:extLst>
        </xdr:cNvPr>
        <xdr:cNvSpPr/>
      </xdr:nvSpPr>
      <xdr:spPr>
        <a:xfrm>
          <a:off x="1152525" y="4810125"/>
          <a:ext cx="3822700" cy="2076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FBF281F-2599-4DB1-B3D7-A36877DCC85F}"/>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DFF489FC-FBC9-40AF-AE63-3B50EA17B712}"/>
            </a:ext>
          </a:extLst>
        </xdr:cNvPr>
        <xdr:cNvSpPr/>
      </xdr:nvSpPr>
      <xdr:spPr>
        <a:xfrm>
          <a:off x="5222875" y="4873625"/>
          <a:ext cx="41148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AF72C289-F8FF-4B9E-9D22-7DF7400CCF75}"/>
            </a:ext>
          </a:extLst>
        </xdr:cNvPr>
        <xdr:cNvSpPr txBox="1"/>
      </xdr:nvSpPr>
      <xdr:spPr>
        <a:xfrm>
          <a:off x="5280025" y="5089525"/>
          <a:ext cx="41021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本町では、平成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年度に策定した公共施設等総合管理計画において、令和</a:t>
          </a:r>
          <a:r>
            <a:rPr kumimoji="1" lang="en-US" altLang="ja-JP" sz="1100">
              <a:latin typeface="ＭＳ Ｐゴシック"/>
              <a:ea typeface="ＭＳ Ｐゴシック"/>
            </a:rPr>
            <a:t>28</a:t>
          </a:r>
          <a:r>
            <a:rPr kumimoji="1" lang="ja-JP" altLang="en-US" sz="1100">
              <a:latin typeface="ＭＳ Ｐゴシック"/>
              <a:ea typeface="ＭＳ Ｐゴシック"/>
            </a:rPr>
            <a:t>年度までに公共施設の総量を</a:t>
          </a:r>
          <a:r>
            <a:rPr kumimoji="1" lang="en-US" altLang="ja-JP" sz="1100">
              <a:latin typeface="ＭＳ Ｐゴシック"/>
              <a:ea typeface="ＭＳ Ｐゴシック"/>
            </a:rPr>
            <a:t>22</a:t>
          </a:r>
          <a:r>
            <a:rPr kumimoji="1" lang="ja-JP" altLang="en-US" sz="1100">
              <a:latin typeface="ＭＳ Ｐゴシック"/>
              <a:ea typeface="ＭＳ Ｐゴシック"/>
            </a:rPr>
            <a:t>％削減する目標を定め、長期的な視点から公共施設等を総合的かつ計画的に管理し、老朽化した施設の統合・廃止や除却を進めている。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有形固定資産減価償却率については、類似団体平均を下回っているが、今後も引き続き、各施設の利用状況、老朽化状況、運営に係るコストなどを把握し、除却をはじめ統合・廃止、施設の有効活用を図っていく。</a:t>
          </a:r>
        </a:p>
      </xdr:txBody>
    </xdr:sp>
    <xdr:clientData/>
  </xdr:twoCellAnchor>
  <xdr:oneCellAnchor>
    <xdr:from>
      <xdr:col>4</xdr:col>
      <xdr:colOff>174625</xdr:colOff>
      <xdr:row>23</xdr:row>
      <xdr:rowOff>47625</xdr:rowOff>
    </xdr:from>
    <xdr:ext cx="349885" cy="225425"/>
    <xdr:sp macro="" textlink="">
      <xdr:nvSpPr>
        <xdr:cNvPr id="48" name="テキスト ボックス 47">
          <a:extLst>
            <a:ext uri="{FF2B5EF4-FFF2-40B4-BE49-F238E27FC236}">
              <a16:creationId xmlns:a16="http://schemas.microsoft.com/office/drawing/2014/main" id="{AD76A6F4-5BF0-44AF-989A-BB755552C4FD}"/>
            </a:ext>
          </a:extLst>
        </xdr:cNvPr>
        <xdr:cNvSpPr txBox="1"/>
      </xdr:nvSpPr>
      <xdr:spPr>
        <a:xfrm>
          <a:off x="1127125" y="4625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AB76BC03-DE2A-4099-8BED-B79DD8832B75}"/>
            </a:ext>
          </a:extLst>
        </xdr:cNvPr>
        <xdr:cNvCxnSpPr/>
      </xdr:nvCxnSpPr>
      <xdr:spPr>
        <a:xfrm>
          <a:off x="1152525" y="688657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5600" cy="221615"/>
    <xdr:sp macro="" textlink="">
      <xdr:nvSpPr>
        <xdr:cNvPr id="50" name="テキスト ボックス 49">
          <a:extLst>
            <a:ext uri="{FF2B5EF4-FFF2-40B4-BE49-F238E27FC236}">
              <a16:creationId xmlns:a16="http://schemas.microsoft.com/office/drawing/2014/main" id="{433EFFCB-8541-4349-9981-4991488BD4C6}"/>
            </a:ext>
          </a:extLst>
        </xdr:cNvPr>
        <xdr:cNvSpPr txBox="1"/>
      </xdr:nvSpPr>
      <xdr:spPr>
        <a:xfrm>
          <a:off x="786765" y="679958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1" name="直線コネクタ 50">
          <a:extLst>
            <a:ext uri="{FF2B5EF4-FFF2-40B4-BE49-F238E27FC236}">
              <a16:creationId xmlns:a16="http://schemas.microsoft.com/office/drawing/2014/main" id="{516792CF-99AE-413D-BB9E-A53EC8D53A3C}"/>
            </a:ext>
          </a:extLst>
        </xdr:cNvPr>
        <xdr:cNvCxnSpPr/>
      </xdr:nvCxnSpPr>
      <xdr:spPr>
        <a:xfrm>
          <a:off x="1152525" y="659066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5600" cy="221615"/>
    <xdr:sp macro="" textlink="">
      <xdr:nvSpPr>
        <xdr:cNvPr id="52" name="テキスト ボックス 51">
          <a:extLst>
            <a:ext uri="{FF2B5EF4-FFF2-40B4-BE49-F238E27FC236}">
              <a16:creationId xmlns:a16="http://schemas.microsoft.com/office/drawing/2014/main" id="{1E9E1AAC-7EE2-4E6C-A709-8E9553FEC9DC}"/>
            </a:ext>
          </a:extLst>
        </xdr:cNvPr>
        <xdr:cNvSpPr txBox="1"/>
      </xdr:nvSpPr>
      <xdr:spPr>
        <a:xfrm>
          <a:off x="786765" y="650367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3" name="直線コネクタ 52">
          <a:extLst>
            <a:ext uri="{FF2B5EF4-FFF2-40B4-BE49-F238E27FC236}">
              <a16:creationId xmlns:a16="http://schemas.microsoft.com/office/drawing/2014/main" id="{0296C2A5-6EE6-40A4-B6F8-7B4BF53C82B2}"/>
            </a:ext>
          </a:extLst>
        </xdr:cNvPr>
        <xdr:cNvCxnSpPr/>
      </xdr:nvCxnSpPr>
      <xdr:spPr>
        <a:xfrm>
          <a:off x="1152525" y="629539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5600" cy="221615"/>
    <xdr:sp macro="" textlink="">
      <xdr:nvSpPr>
        <xdr:cNvPr id="54" name="テキスト ボックス 53">
          <a:extLst>
            <a:ext uri="{FF2B5EF4-FFF2-40B4-BE49-F238E27FC236}">
              <a16:creationId xmlns:a16="http://schemas.microsoft.com/office/drawing/2014/main" id="{46F1F603-EA68-4429-9CA1-4314AFADD82D}"/>
            </a:ext>
          </a:extLst>
        </xdr:cNvPr>
        <xdr:cNvSpPr txBox="1"/>
      </xdr:nvSpPr>
      <xdr:spPr>
        <a:xfrm>
          <a:off x="786765" y="620776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5" name="直線コネクタ 54">
          <a:extLst>
            <a:ext uri="{FF2B5EF4-FFF2-40B4-BE49-F238E27FC236}">
              <a16:creationId xmlns:a16="http://schemas.microsoft.com/office/drawing/2014/main" id="{7DE7F312-66C7-42D4-8F2C-84DA266B56A7}"/>
            </a:ext>
          </a:extLst>
        </xdr:cNvPr>
        <xdr:cNvCxnSpPr/>
      </xdr:nvCxnSpPr>
      <xdr:spPr>
        <a:xfrm>
          <a:off x="1152525" y="59994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5600" cy="221615"/>
    <xdr:sp macro="" textlink="">
      <xdr:nvSpPr>
        <xdr:cNvPr id="56" name="テキスト ボックス 55">
          <a:extLst>
            <a:ext uri="{FF2B5EF4-FFF2-40B4-BE49-F238E27FC236}">
              <a16:creationId xmlns:a16="http://schemas.microsoft.com/office/drawing/2014/main" id="{9002BE57-DB4E-44E2-924B-204E5A474439}"/>
            </a:ext>
          </a:extLst>
        </xdr:cNvPr>
        <xdr:cNvSpPr txBox="1"/>
      </xdr:nvSpPr>
      <xdr:spPr>
        <a:xfrm>
          <a:off x="786765" y="590550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7" name="直線コネクタ 56">
          <a:extLst>
            <a:ext uri="{FF2B5EF4-FFF2-40B4-BE49-F238E27FC236}">
              <a16:creationId xmlns:a16="http://schemas.microsoft.com/office/drawing/2014/main" id="{0CDB5857-FC18-49D0-A9E7-9AEFD3F8C9FC}"/>
            </a:ext>
          </a:extLst>
        </xdr:cNvPr>
        <xdr:cNvCxnSpPr/>
      </xdr:nvCxnSpPr>
      <xdr:spPr>
        <a:xfrm>
          <a:off x="1152525" y="570357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5600" cy="221615"/>
    <xdr:sp macro="" textlink="">
      <xdr:nvSpPr>
        <xdr:cNvPr id="58" name="テキスト ボックス 57">
          <a:extLst>
            <a:ext uri="{FF2B5EF4-FFF2-40B4-BE49-F238E27FC236}">
              <a16:creationId xmlns:a16="http://schemas.microsoft.com/office/drawing/2014/main" id="{C3962C4A-5872-49F0-988E-2599A62023D2}"/>
            </a:ext>
          </a:extLst>
        </xdr:cNvPr>
        <xdr:cNvSpPr txBox="1"/>
      </xdr:nvSpPr>
      <xdr:spPr>
        <a:xfrm>
          <a:off x="786765" y="560959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59" name="直線コネクタ 58">
          <a:extLst>
            <a:ext uri="{FF2B5EF4-FFF2-40B4-BE49-F238E27FC236}">
              <a16:creationId xmlns:a16="http://schemas.microsoft.com/office/drawing/2014/main" id="{548D2357-C68C-4727-9A0A-E38B939B0C99}"/>
            </a:ext>
          </a:extLst>
        </xdr:cNvPr>
        <xdr:cNvCxnSpPr/>
      </xdr:nvCxnSpPr>
      <xdr:spPr>
        <a:xfrm>
          <a:off x="1152525" y="54013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5600" cy="221615"/>
    <xdr:sp macro="" textlink="">
      <xdr:nvSpPr>
        <xdr:cNvPr id="60" name="テキスト ボックス 59">
          <a:extLst>
            <a:ext uri="{FF2B5EF4-FFF2-40B4-BE49-F238E27FC236}">
              <a16:creationId xmlns:a16="http://schemas.microsoft.com/office/drawing/2014/main" id="{3F5DA2CD-AAAC-456C-90FD-E1E3E223DE87}"/>
            </a:ext>
          </a:extLst>
        </xdr:cNvPr>
        <xdr:cNvSpPr txBox="1"/>
      </xdr:nvSpPr>
      <xdr:spPr>
        <a:xfrm>
          <a:off x="786765" y="531431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1" name="直線コネクタ 60">
          <a:extLst>
            <a:ext uri="{FF2B5EF4-FFF2-40B4-BE49-F238E27FC236}">
              <a16:creationId xmlns:a16="http://schemas.microsoft.com/office/drawing/2014/main" id="{18F13B38-7375-4F2C-AA2A-CE072C57192D}"/>
            </a:ext>
          </a:extLst>
        </xdr:cNvPr>
        <xdr:cNvCxnSpPr/>
      </xdr:nvCxnSpPr>
      <xdr:spPr>
        <a:xfrm>
          <a:off x="1152525" y="51060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5600" cy="221615"/>
    <xdr:sp macro="" textlink="">
      <xdr:nvSpPr>
        <xdr:cNvPr id="62" name="テキスト ボックス 61">
          <a:extLst>
            <a:ext uri="{FF2B5EF4-FFF2-40B4-BE49-F238E27FC236}">
              <a16:creationId xmlns:a16="http://schemas.microsoft.com/office/drawing/2014/main" id="{1B623131-4581-4606-A1DA-86E3C7CA1CBE}"/>
            </a:ext>
          </a:extLst>
        </xdr:cNvPr>
        <xdr:cNvSpPr txBox="1"/>
      </xdr:nvSpPr>
      <xdr:spPr>
        <a:xfrm>
          <a:off x="786765" y="501840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44EDEC74-08B5-41F8-8839-0B1BD212D673}"/>
            </a:ext>
          </a:extLst>
        </xdr:cNvPr>
        <xdr:cNvCxnSpPr/>
      </xdr:nvCxnSpPr>
      <xdr:spPr>
        <a:xfrm>
          <a:off x="1152525" y="481012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5600" cy="221615"/>
    <xdr:sp macro="" textlink="">
      <xdr:nvSpPr>
        <xdr:cNvPr id="64" name="テキスト ボックス 63">
          <a:extLst>
            <a:ext uri="{FF2B5EF4-FFF2-40B4-BE49-F238E27FC236}">
              <a16:creationId xmlns:a16="http://schemas.microsoft.com/office/drawing/2014/main" id="{43089AE0-42B2-4C5A-ABFF-D2DF4F1D08F5}"/>
            </a:ext>
          </a:extLst>
        </xdr:cNvPr>
        <xdr:cNvSpPr txBox="1"/>
      </xdr:nvSpPr>
      <xdr:spPr>
        <a:xfrm>
          <a:off x="786765" y="472249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C946A78B-745C-4427-8A88-818D4F2E8407}"/>
            </a:ext>
          </a:extLst>
        </xdr:cNvPr>
        <xdr:cNvSpPr/>
      </xdr:nvSpPr>
      <xdr:spPr>
        <a:xfrm>
          <a:off x="1152525" y="4810125"/>
          <a:ext cx="3822700" cy="2076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161925</xdr:rowOff>
    </xdr:from>
    <xdr:to>
      <xdr:col>23</xdr:col>
      <xdr:colOff>85090</xdr:colOff>
      <xdr:row>35</xdr:row>
      <xdr:rowOff>90170</xdr:rowOff>
    </xdr:to>
    <xdr:cxnSp macro="">
      <xdr:nvCxnSpPr>
        <xdr:cNvPr id="66" name="直線コネクタ 65">
          <a:extLst>
            <a:ext uri="{FF2B5EF4-FFF2-40B4-BE49-F238E27FC236}">
              <a16:creationId xmlns:a16="http://schemas.microsoft.com/office/drawing/2014/main" id="{2C481F0F-753D-4996-8962-B1CF47F69596}"/>
            </a:ext>
          </a:extLst>
        </xdr:cNvPr>
        <xdr:cNvCxnSpPr/>
      </xdr:nvCxnSpPr>
      <xdr:spPr>
        <a:xfrm flipV="1">
          <a:off x="4300220" y="5235575"/>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93980</xdr:rowOff>
    </xdr:from>
    <xdr:ext cx="401320" cy="259080"/>
    <xdr:sp macro="" textlink="">
      <xdr:nvSpPr>
        <xdr:cNvPr id="67" name="有形固定資産減価償却率最小値テキスト">
          <a:extLst>
            <a:ext uri="{FF2B5EF4-FFF2-40B4-BE49-F238E27FC236}">
              <a16:creationId xmlns:a16="http://schemas.microsoft.com/office/drawing/2014/main" id="{C17558A3-2869-436B-8135-6E8FFB664960}"/>
            </a:ext>
          </a:extLst>
        </xdr:cNvPr>
        <xdr:cNvSpPr txBox="1"/>
      </xdr:nvSpPr>
      <xdr:spPr>
        <a:xfrm>
          <a:off x="4352925" y="66535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90170</xdr:rowOff>
    </xdr:from>
    <xdr:to>
      <xdr:col>23</xdr:col>
      <xdr:colOff>174625</xdr:colOff>
      <xdr:row>35</xdr:row>
      <xdr:rowOff>90170</xdr:rowOff>
    </xdr:to>
    <xdr:cxnSp macro="">
      <xdr:nvCxnSpPr>
        <xdr:cNvPr id="68" name="直線コネクタ 67">
          <a:extLst>
            <a:ext uri="{FF2B5EF4-FFF2-40B4-BE49-F238E27FC236}">
              <a16:creationId xmlns:a16="http://schemas.microsoft.com/office/drawing/2014/main" id="{868FFACE-E313-44E6-8E7F-4A05BF5834CB}"/>
            </a:ext>
          </a:extLst>
        </xdr:cNvPr>
        <xdr:cNvCxnSpPr/>
      </xdr:nvCxnSpPr>
      <xdr:spPr>
        <a:xfrm>
          <a:off x="4213225" y="664972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109220</xdr:rowOff>
    </xdr:from>
    <xdr:ext cx="401320" cy="255270"/>
    <xdr:sp macro="" textlink="">
      <xdr:nvSpPr>
        <xdr:cNvPr id="69" name="有形固定資産減価償却率最大値テキスト">
          <a:extLst>
            <a:ext uri="{FF2B5EF4-FFF2-40B4-BE49-F238E27FC236}">
              <a16:creationId xmlns:a16="http://schemas.microsoft.com/office/drawing/2014/main" id="{7832EC26-AB83-44C7-9552-77E00E6A250B}"/>
            </a:ext>
          </a:extLst>
        </xdr:cNvPr>
        <xdr:cNvSpPr txBox="1"/>
      </xdr:nvSpPr>
      <xdr:spPr>
        <a:xfrm>
          <a:off x="4352925" y="50177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75.8</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161925</xdr:rowOff>
    </xdr:from>
    <xdr:to>
      <xdr:col>23</xdr:col>
      <xdr:colOff>174625</xdr:colOff>
      <xdr:row>26</xdr:row>
      <xdr:rowOff>161925</xdr:rowOff>
    </xdr:to>
    <xdr:cxnSp macro="">
      <xdr:nvCxnSpPr>
        <xdr:cNvPr id="70" name="直線コネクタ 69">
          <a:extLst>
            <a:ext uri="{FF2B5EF4-FFF2-40B4-BE49-F238E27FC236}">
              <a16:creationId xmlns:a16="http://schemas.microsoft.com/office/drawing/2014/main" id="{BAF0C1FE-66AD-4EB3-8836-C8E1487B1EAF}"/>
            </a:ext>
          </a:extLst>
        </xdr:cNvPr>
        <xdr:cNvCxnSpPr/>
      </xdr:nvCxnSpPr>
      <xdr:spPr>
        <a:xfrm>
          <a:off x="4213225" y="523557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55880</xdr:rowOff>
    </xdr:from>
    <xdr:ext cx="401320" cy="259080"/>
    <xdr:sp macro="" textlink="">
      <xdr:nvSpPr>
        <xdr:cNvPr id="71" name="有形固定資産減価償却率平均値テキスト">
          <a:extLst>
            <a:ext uri="{FF2B5EF4-FFF2-40B4-BE49-F238E27FC236}">
              <a16:creationId xmlns:a16="http://schemas.microsoft.com/office/drawing/2014/main" id="{99F842E0-E926-456F-AE7C-B07837CE5EF1}"/>
            </a:ext>
          </a:extLst>
        </xdr:cNvPr>
        <xdr:cNvSpPr txBox="1"/>
      </xdr:nvSpPr>
      <xdr:spPr>
        <a:xfrm>
          <a:off x="4352925" y="5624830"/>
          <a:ext cx="4013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77470</xdr:rowOff>
    </xdr:from>
    <xdr:to>
      <xdr:col>23</xdr:col>
      <xdr:colOff>136525</xdr:colOff>
      <xdr:row>30</xdr:row>
      <xdr:rowOff>7620</xdr:rowOff>
    </xdr:to>
    <xdr:sp macro="" textlink="">
      <xdr:nvSpPr>
        <xdr:cNvPr id="72" name="フローチャート: 判断 71">
          <a:extLst>
            <a:ext uri="{FF2B5EF4-FFF2-40B4-BE49-F238E27FC236}">
              <a16:creationId xmlns:a16="http://schemas.microsoft.com/office/drawing/2014/main" id="{D1E91C08-5497-400A-BFD6-D8035CF80289}"/>
            </a:ext>
          </a:extLst>
        </xdr:cNvPr>
        <xdr:cNvSpPr/>
      </xdr:nvSpPr>
      <xdr:spPr>
        <a:xfrm>
          <a:off x="4251325" y="5646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118110</xdr:rowOff>
    </xdr:from>
    <xdr:to>
      <xdr:col>19</xdr:col>
      <xdr:colOff>187325</xdr:colOff>
      <xdr:row>30</xdr:row>
      <xdr:rowOff>48260</xdr:rowOff>
    </xdr:to>
    <xdr:sp macro="" textlink="">
      <xdr:nvSpPr>
        <xdr:cNvPr id="73" name="フローチャート: 判断 72">
          <a:extLst>
            <a:ext uri="{FF2B5EF4-FFF2-40B4-BE49-F238E27FC236}">
              <a16:creationId xmlns:a16="http://schemas.microsoft.com/office/drawing/2014/main" id="{B8B34D8A-BBE9-45A2-B04F-4C13F3EE3E55}"/>
            </a:ext>
          </a:extLst>
        </xdr:cNvPr>
        <xdr:cNvSpPr/>
      </xdr:nvSpPr>
      <xdr:spPr>
        <a:xfrm>
          <a:off x="3616325" y="56870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158115</xdr:rowOff>
    </xdr:from>
    <xdr:to>
      <xdr:col>15</xdr:col>
      <xdr:colOff>187325</xdr:colOff>
      <xdr:row>30</xdr:row>
      <xdr:rowOff>88265</xdr:rowOff>
    </xdr:to>
    <xdr:sp macro="" textlink="">
      <xdr:nvSpPr>
        <xdr:cNvPr id="74" name="フローチャート: 判断 73">
          <a:extLst>
            <a:ext uri="{FF2B5EF4-FFF2-40B4-BE49-F238E27FC236}">
              <a16:creationId xmlns:a16="http://schemas.microsoft.com/office/drawing/2014/main" id="{14D281EE-BCAD-4891-AFE7-C16518378389}"/>
            </a:ext>
          </a:extLst>
        </xdr:cNvPr>
        <xdr:cNvSpPr/>
      </xdr:nvSpPr>
      <xdr:spPr>
        <a:xfrm>
          <a:off x="2930525" y="57270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41910</xdr:rowOff>
    </xdr:from>
    <xdr:to>
      <xdr:col>11</xdr:col>
      <xdr:colOff>187325</xdr:colOff>
      <xdr:row>30</xdr:row>
      <xdr:rowOff>143510</xdr:rowOff>
    </xdr:to>
    <xdr:sp macro="" textlink="">
      <xdr:nvSpPr>
        <xdr:cNvPr id="75" name="フローチャート: 判断 74">
          <a:extLst>
            <a:ext uri="{FF2B5EF4-FFF2-40B4-BE49-F238E27FC236}">
              <a16:creationId xmlns:a16="http://schemas.microsoft.com/office/drawing/2014/main" id="{0794B254-40A7-44DE-82CC-0F6180F27909}"/>
            </a:ext>
          </a:extLst>
        </xdr:cNvPr>
        <xdr:cNvSpPr/>
      </xdr:nvSpPr>
      <xdr:spPr>
        <a:xfrm>
          <a:off x="2244725" y="5775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1615"/>
    <xdr:sp macro="" textlink="">
      <xdr:nvSpPr>
        <xdr:cNvPr id="76" name="テキスト ボックス 75">
          <a:extLst>
            <a:ext uri="{FF2B5EF4-FFF2-40B4-BE49-F238E27FC236}">
              <a16:creationId xmlns:a16="http://schemas.microsoft.com/office/drawing/2014/main" id="{D968FBA7-A769-4F05-8337-1C51D72F0E1A}"/>
            </a:ext>
          </a:extLst>
        </xdr:cNvPr>
        <xdr:cNvSpPr txBox="1"/>
      </xdr:nvSpPr>
      <xdr:spPr>
        <a:xfrm>
          <a:off x="4143375" y="6932295"/>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8190" cy="221615"/>
    <xdr:sp macro="" textlink="">
      <xdr:nvSpPr>
        <xdr:cNvPr id="77" name="テキスト ボックス 76">
          <a:extLst>
            <a:ext uri="{FF2B5EF4-FFF2-40B4-BE49-F238E27FC236}">
              <a16:creationId xmlns:a16="http://schemas.microsoft.com/office/drawing/2014/main" id="{DB40EA43-7F33-4FE3-B4A2-616B86DB1CE0}"/>
            </a:ext>
          </a:extLst>
        </xdr:cNvPr>
        <xdr:cNvSpPr txBox="1"/>
      </xdr:nvSpPr>
      <xdr:spPr>
        <a:xfrm>
          <a:off x="3508375" y="6932295"/>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8190" cy="221615"/>
    <xdr:sp macro="" textlink="">
      <xdr:nvSpPr>
        <xdr:cNvPr id="78" name="テキスト ボックス 77">
          <a:extLst>
            <a:ext uri="{FF2B5EF4-FFF2-40B4-BE49-F238E27FC236}">
              <a16:creationId xmlns:a16="http://schemas.microsoft.com/office/drawing/2014/main" id="{2EC0E392-3F90-46E4-B38F-AAD0D7751E2C}"/>
            </a:ext>
          </a:extLst>
        </xdr:cNvPr>
        <xdr:cNvSpPr txBox="1"/>
      </xdr:nvSpPr>
      <xdr:spPr>
        <a:xfrm>
          <a:off x="2822575" y="6932295"/>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8190" cy="221615"/>
    <xdr:sp macro="" textlink="">
      <xdr:nvSpPr>
        <xdr:cNvPr id="79" name="テキスト ボックス 78">
          <a:extLst>
            <a:ext uri="{FF2B5EF4-FFF2-40B4-BE49-F238E27FC236}">
              <a16:creationId xmlns:a16="http://schemas.microsoft.com/office/drawing/2014/main" id="{C838DCE5-8503-45F4-9C01-2ACB03B7A352}"/>
            </a:ext>
          </a:extLst>
        </xdr:cNvPr>
        <xdr:cNvSpPr txBox="1"/>
      </xdr:nvSpPr>
      <xdr:spPr>
        <a:xfrm>
          <a:off x="2136775" y="6932295"/>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8190" cy="221615"/>
    <xdr:sp macro="" textlink="">
      <xdr:nvSpPr>
        <xdr:cNvPr id="80" name="テキスト ボックス 79">
          <a:extLst>
            <a:ext uri="{FF2B5EF4-FFF2-40B4-BE49-F238E27FC236}">
              <a16:creationId xmlns:a16="http://schemas.microsoft.com/office/drawing/2014/main" id="{5C9BD85E-0739-44E6-88AF-AD981A687DEA}"/>
            </a:ext>
          </a:extLst>
        </xdr:cNvPr>
        <xdr:cNvSpPr txBox="1"/>
      </xdr:nvSpPr>
      <xdr:spPr>
        <a:xfrm>
          <a:off x="1450975" y="6932295"/>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19</xdr:col>
      <xdr:colOff>85725</xdr:colOff>
      <xdr:row>30</xdr:row>
      <xdr:rowOff>52070</xdr:rowOff>
    </xdr:from>
    <xdr:to>
      <xdr:col>19</xdr:col>
      <xdr:colOff>187325</xdr:colOff>
      <xdr:row>30</xdr:row>
      <xdr:rowOff>153035</xdr:rowOff>
    </xdr:to>
    <xdr:sp macro="" textlink="">
      <xdr:nvSpPr>
        <xdr:cNvPr id="81" name="楕円 80">
          <a:extLst>
            <a:ext uri="{FF2B5EF4-FFF2-40B4-BE49-F238E27FC236}">
              <a16:creationId xmlns:a16="http://schemas.microsoft.com/office/drawing/2014/main" id="{9CBF3B21-5FEF-41E3-846B-94033DF87651}"/>
            </a:ext>
          </a:extLst>
        </xdr:cNvPr>
        <xdr:cNvSpPr/>
      </xdr:nvSpPr>
      <xdr:spPr>
        <a:xfrm>
          <a:off x="3616325" y="578612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100330</xdr:rowOff>
    </xdr:from>
    <xdr:to>
      <xdr:col>15</xdr:col>
      <xdr:colOff>187325</xdr:colOff>
      <xdr:row>31</xdr:row>
      <xdr:rowOff>30480</xdr:rowOff>
    </xdr:to>
    <xdr:sp macro="" textlink="">
      <xdr:nvSpPr>
        <xdr:cNvPr id="82" name="楕円 81">
          <a:extLst>
            <a:ext uri="{FF2B5EF4-FFF2-40B4-BE49-F238E27FC236}">
              <a16:creationId xmlns:a16="http://schemas.microsoft.com/office/drawing/2014/main" id="{539B96AC-A237-419F-8D92-E47C6EA626F1}"/>
            </a:ext>
          </a:extLst>
        </xdr:cNvPr>
        <xdr:cNvSpPr/>
      </xdr:nvSpPr>
      <xdr:spPr>
        <a:xfrm>
          <a:off x="2930525" y="5834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102235</xdr:rowOff>
    </xdr:from>
    <xdr:to>
      <xdr:col>19</xdr:col>
      <xdr:colOff>136525</xdr:colOff>
      <xdr:row>30</xdr:row>
      <xdr:rowOff>151130</xdr:rowOff>
    </xdr:to>
    <xdr:cxnSp macro="">
      <xdr:nvCxnSpPr>
        <xdr:cNvPr id="83" name="直線コネクタ 82">
          <a:extLst>
            <a:ext uri="{FF2B5EF4-FFF2-40B4-BE49-F238E27FC236}">
              <a16:creationId xmlns:a16="http://schemas.microsoft.com/office/drawing/2014/main" id="{D4B469A3-738D-4488-91C3-816DEDEDA1F4}"/>
            </a:ext>
          </a:extLst>
        </xdr:cNvPr>
        <xdr:cNvCxnSpPr/>
      </xdr:nvCxnSpPr>
      <xdr:spPr>
        <a:xfrm flipV="1">
          <a:off x="2981325" y="5836285"/>
          <a:ext cx="6858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64770</xdr:rowOff>
    </xdr:from>
    <xdr:ext cx="401320" cy="255270"/>
    <xdr:sp macro="" textlink="">
      <xdr:nvSpPr>
        <xdr:cNvPr id="84" name="n_1aveValue有形固定資産減価償却率">
          <a:extLst>
            <a:ext uri="{FF2B5EF4-FFF2-40B4-BE49-F238E27FC236}">
              <a16:creationId xmlns:a16="http://schemas.microsoft.com/office/drawing/2014/main" id="{9D6EBE3C-AA32-4DBA-92D9-7ABA672F2E62}"/>
            </a:ext>
          </a:extLst>
        </xdr:cNvPr>
        <xdr:cNvSpPr txBox="1"/>
      </xdr:nvSpPr>
      <xdr:spPr>
        <a:xfrm>
          <a:off x="3470910" y="54686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104775</xdr:rowOff>
    </xdr:from>
    <xdr:ext cx="401320" cy="259080"/>
    <xdr:sp macro="" textlink="">
      <xdr:nvSpPr>
        <xdr:cNvPr id="85" name="n_2aveValue有形固定資産減価償却率">
          <a:extLst>
            <a:ext uri="{FF2B5EF4-FFF2-40B4-BE49-F238E27FC236}">
              <a16:creationId xmlns:a16="http://schemas.microsoft.com/office/drawing/2014/main" id="{27F116B4-3931-4BFB-8B2F-5953EFD33848}"/>
            </a:ext>
          </a:extLst>
        </xdr:cNvPr>
        <xdr:cNvSpPr txBox="1"/>
      </xdr:nvSpPr>
      <xdr:spPr>
        <a:xfrm>
          <a:off x="2797810" y="55086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160020</xdr:rowOff>
    </xdr:from>
    <xdr:ext cx="401320" cy="259080"/>
    <xdr:sp macro="" textlink="">
      <xdr:nvSpPr>
        <xdr:cNvPr id="86" name="n_3aveValue有形固定資産減価償却率">
          <a:extLst>
            <a:ext uri="{FF2B5EF4-FFF2-40B4-BE49-F238E27FC236}">
              <a16:creationId xmlns:a16="http://schemas.microsoft.com/office/drawing/2014/main" id="{408324D9-A5FE-4D23-B86B-29A05242642F}"/>
            </a:ext>
          </a:extLst>
        </xdr:cNvPr>
        <xdr:cNvSpPr txBox="1"/>
      </xdr:nvSpPr>
      <xdr:spPr>
        <a:xfrm>
          <a:off x="2112010" y="55638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30</xdr:row>
      <xdr:rowOff>144145</xdr:rowOff>
    </xdr:from>
    <xdr:ext cx="401320" cy="255270"/>
    <xdr:sp macro="" textlink="">
      <xdr:nvSpPr>
        <xdr:cNvPr id="87" name="n_1mainValue有形固定資産減価償却率">
          <a:extLst>
            <a:ext uri="{FF2B5EF4-FFF2-40B4-BE49-F238E27FC236}">
              <a16:creationId xmlns:a16="http://schemas.microsoft.com/office/drawing/2014/main" id="{DE91551F-FDFF-4775-9C2C-0221555721EE}"/>
            </a:ext>
          </a:extLst>
        </xdr:cNvPr>
        <xdr:cNvSpPr txBox="1"/>
      </xdr:nvSpPr>
      <xdr:spPr>
        <a:xfrm>
          <a:off x="3470910" y="58781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21590</xdr:rowOff>
    </xdr:from>
    <xdr:ext cx="401320" cy="259080"/>
    <xdr:sp macro="" textlink="">
      <xdr:nvSpPr>
        <xdr:cNvPr id="88" name="n_2mainValue有形固定資産減価償却率">
          <a:extLst>
            <a:ext uri="{FF2B5EF4-FFF2-40B4-BE49-F238E27FC236}">
              <a16:creationId xmlns:a16="http://schemas.microsoft.com/office/drawing/2014/main" id="{19866FA0-9FD9-4027-A35E-2F1AEEB56E4D}"/>
            </a:ext>
          </a:extLst>
        </xdr:cNvPr>
        <xdr:cNvSpPr txBox="1"/>
      </xdr:nvSpPr>
      <xdr:spPr>
        <a:xfrm>
          <a:off x="2797810" y="59207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9" name="正方形/長方形 88">
          <a:extLst>
            <a:ext uri="{FF2B5EF4-FFF2-40B4-BE49-F238E27FC236}">
              <a16:creationId xmlns:a16="http://schemas.microsoft.com/office/drawing/2014/main" id="{E89FE372-5830-4CE8-B3B4-9D053D5BA592}"/>
            </a:ext>
          </a:extLst>
        </xdr:cNvPr>
        <xdr:cNvSpPr/>
      </xdr:nvSpPr>
      <xdr:spPr>
        <a:xfrm>
          <a:off x="10194925" y="4143375"/>
          <a:ext cx="3803650" cy="299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0" name="正方形/長方形 89">
          <a:extLst>
            <a:ext uri="{FF2B5EF4-FFF2-40B4-BE49-F238E27FC236}">
              <a16:creationId xmlns:a16="http://schemas.microsoft.com/office/drawing/2014/main" id="{FA0D9A4D-89F3-43C9-9BC6-6AA4A732D6EE}"/>
            </a:ext>
          </a:extLst>
        </xdr:cNvPr>
        <xdr:cNvSpPr/>
      </xdr:nvSpPr>
      <xdr:spPr>
        <a:xfrm>
          <a:off x="11150600" y="4494530"/>
          <a:ext cx="93980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1" name="正方形/長方形 90">
          <a:extLst>
            <a:ext uri="{FF2B5EF4-FFF2-40B4-BE49-F238E27FC236}">
              <a16:creationId xmlns:a16="http://schemas.microsoft.com/office/drawing/2014/main" id="{FFE67BB1-1DD4-43AD-97BE-39A1E6C83181}"/>
            </a:ext>
          </a:extLst>
        </xdr:cNvPr>
        <xdr:cNvSpPr/>
      </xdr:nvSpPr>
      <xdr:spPr>
        <a:xfrm>
          <a:off x="12443460" y="4478020"/>
          <a:ext cx="86233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[ 780.2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5EF239EE-0FF5-4F63-A954-41FDD66FA5B7}"/>
            </a:ext>
          </a:extLst>
        </xdr:cNvPr>
        <xdr:cNvSpPr/>
      </xdr:nvSpPr>
      <xdr:spPr>
        <a:xfrm>
          <a:off x="139668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1490C6BB-6431-4B23-B55E-D06A5CBAE2A8}"/>
            </a:ext>
          </a:extLst>
        </xdr:cNvPr>
        <xdr:cNvSpPr/>
      </xdr:nvSpPr>
      <xdr:spPr>
        <a:xfrm>
          <a:off x="139668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05C7941D-D3E0-4A1B-8752-37355A2D219A}"/>
            </a:ext>
          </a:extLst>
        </xdr:cNvPr>
        <xdr:cNvSpPr/>
      </xdr:nvSpPr>
      <xdr:spPr>
        <a:xfrm>
          <a:off x="153384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77469842-AD04-4A92-AC3B-70AB9A911415}"/>
            </a:ext>
          </a:extLst>
        </xdr:cNvPr>
        <xdr:cNvSpPr/>
      </xdr:nvSpPr>
      <xdr:spPr>
        <a:xfrm>
          <a:off x="153384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D186A2EA-2CA2-4D49-BFCB-64C5696BC686}"/>
            </a:ext>
          </a:extLst>
        </xdr:cNvPr>
        <xdr:cNvSpPr/>
      </xdr:nvSpPr>
      <xdr:spPr>
        <a:xfrm>
          <a:off x="1681797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6434B9C3-0AE8-4416-8308-96F64BC175D6}"/>
            </a:ext>
          </a:extLst>
        </xdr:cNvPr>
        <xdr:cNvSpPr/>
      </xdr:nvSpPr>
      <xdr:spPr>
        <a:xfrm>
          <a:off x="1681797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1,138.1</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298050EC-303B-4EB2-ABB8-D41B1FF69B69}"/>
            </a:ext>
          </a:extLst>
        </xdr:cNvPr>
        <xdr:cNvSpPr/>
      </xdr:nvSpPr>
      <xdr:spPr>
        <a:xfrm>
          <a:off x="10194925" y="4810125"/>
          <a:ext cx="3803650" cy="2076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10785FD1-D85C-4ACF-A0C3-79B5C0B2FC31}"/>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8A729334-C488-409A-B68F-B6E3BF6729F4}"/>
            </a:ext>
          </a:extLst>
        </xdr:cNvPr>
        <xdr:cNvSpPr/>
      </xdr:nvSpPr>
      <xdr:spPr>
        <a:xfrm>
          <a:off x="14246225" y="4873625"/>
          <a:ext cx="41148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99E48094-BB4D-4FD4-A499-BDEDD7B69E34}"/>
            </a:ext>
          </a:extLst>
        </xdr:cNvPr>
        <xdr:cNvSpPr txBox="1"/>
      </xdr:nvSpPr>
      <xdr:spPr>
        <a:xfrm>
          <a:off x="14322425" y="5089525"/>
          <a:ext cx="41021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は、債務償還比率の分子である将来負担額のうち地方債残高が地理的条件（面積が広大かつ過疎地域）を解消する投資的事業の実施等により高い水準にあることから、本指標は、類似団体内でも高い水準に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令和元年度以後についても、新庁舎や認定こども園整備等の大型事業を実施するが、併せて計画的に繰上償還を実施するなどにより改善を図っていく。</a:t>
          </a:r>
        </a:p>
      </xdr:txBody>
    </xdr:sp>
    <xdr:clientData/>
  </xdr:twoCellAnchor>
  <xdr:oneCellAnchor>
    <xdr:from>
      <xdr:col>57</xdr:col>
      <xdr:colOff>111125</xdr:colOff>
      <xdr:row>23</xdr:row>
      <xdr:rowOff>47625</xdr:rowOff>
    </xdr:from>
    <xdr:ext cx="349885" cy="225425"/>
    <xdr:sp macro="" textlink="">
      <xdr:nvSpPr>
        <xdr:cNvPr id="102" name="テキスト ボックス 101">
          <a:extLst>
            <a:ext uri="{FF2B5EF4-FFF2-40B4-BE49-F238E27FC236}">
              <a16:creationId xmlns:a16="http://schemas.microsoft.com/office/drawing/2014/main" id="{E5AC08E9-AC29-46D9-974F-E96FEE7A9C35}"/>
            </a:ext>
          </a:extLst>
        </xdr:cNvPr>
        <xdr:cNvSpPr txBox="1"/>
      </xdr:nvSpPr>
      <xdr:spPr>
        <a:xfrm>
          <a:off x="10156825" y="4625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870E4189-6D6F-4425-8846-632D0DE5449F}"/>
            </a:ext>
          </a:extLst>
        </xdr:cNvPr>
        <xdr:cNvCxnSpPr/>
      </xdr:nvCxnSpPr>
      <xdr:spPr>
        <a:xfrm>
          <a:off x="10194925" y="688657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04" name="直線コネクタ 103">
          <a:extLst>
            <a:ext uri="{FF2B5EF4-FFF2-40B4-BE49-F238E27FC236}">
              <a16:creationId xmlns:a16="http://schemas.microsoft.com/office/drawing/2014/main" id="{89CBBDF5-C99D-4303-B642-C9E9D86D711C}"/>
            </a:ext>
          </a:extLst>
        </xdr:cNvPr>
        <xdr:cNvCxnSpPr/>
      </xdr:nvCxnSpPr>
      <xdr:spPr>
        <a:xfrm>
          <a:off x="10194925" y="654558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5" name="テキスト ボックス 104">
          <a:extLst>
            <a:ext uri="{FF2B5EF4-FFF2-40B4-BE49-F238E27FC236}">
              <a16:creationId xmlns:a16="http://schemas.microsoft.com/office/drawing/2014/main" id="{67B8474D-ECE5-4214-9DF2-292AC485A1EA}"/>
            </a:ext>
          </a:extLst>
        </xdr:cNvPr>
        <xdr:cNvSpPr txBox="1"/>
      </xdr:nvSpPr>
      <xdr:spPr>
        <a:xfrm>
          <a:off x="9861550" y="645223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6" name="直線コネクタ 105">
          <a:extLst>
            <a:ext uri="{FF2B5EF4-FFF2-40B4-BE49-F238E27FC236}">
              <a16:creationId xmlns:a16="http://schemas.microsoft.com/office/drawing/2014/main" id="{3D5BA536-C634-4D78-A348-66D8AEFEC5A0}"/>
            </a:ext>
          </a:extLst>
        </xdr:cNvPr>
        <xdr:cNvCxnSpPr/>
      </xdr:nvCxnSpPr>
      <xdr:spPr>
        <a:xfrm>
          <a:off x="10194925" y="619887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7035" cy="221615"/>
    <xdr:sp macro="" textlink="">
      <xdr:nvSpPr>
        <xdr:cNvPr id="107" name="テキスト ボックス 106">
          <a:extLst>
            <a:ext uri="{FF2B5EF4-FFF2-40B4-BE49-F238E27FC236}">
              <a16:creationId xmlns:a16="http://schemas.microsoft.com/office/drawing/2014/main" id="{325459B2-A1B2-4949-B494-7A1226E4122B}"/>
            </a:ext>
          </a:extLst>
        </xdr:cNvPr>
        <xdr:cNvSpPr txBox="1"/>
      </xdr:nvSpPr>
      <xdr:spPr>
        <a:xfrm>
          <a:off x="9758680" y="610489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a:extLst>
            <a:ext uri="{FF2B5EF4-FFF2-40B4-BE49-F238E27FC236}">
              <a16:creationId xmlns:a16="http://schemas.microsoft.com/office/drawing/2014/main" id="{ADE72B6B-85B7-42DB-BB7E-84B8076DE616}"/>
            </a:ext>
          </a:extLst>
        </xdr:cNvPr>
        <xdr:cNvCxnSpPr/>
      </xdr:nvCxnSpPr>
      <xdr:spPr>
        <a:xfrm>
          <a:off x="10194925" y="585152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7035" cy="225425"/>
    <xdr:sp macro="" textlink="">
      <xdr:nvSpPr>
        <xdr:cNvPr id="109" name="テキスト ボックス 108">
          <a:extLst>
            <a:ext uri="{FF2B5EF4-FFF2-40B4-BE49-F238E27FC236}">
              <a16:creationId xmlns:a16="http://schemas.microsoft.com/office/drawing/2014/main" id="{74764F13-A3C9-47C6-866F-36C87D84DCBB}"/>
            </a:ext>
          </a:extLst>
        </xdr:cNvPr>
        <xdr:cNvSpPr txBox="1"/>
      </xdr:nvSpPr>
      <xdr:spPr>
        <a:xfrm>
          <a:off x="9758680" y="5757545"/>
          <a:ext cx="4070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0" name="直線コネクタ 109">
          <a:extLst>
            <a:ext uri="{FF2B5EF4-FFF2-40B4-BE49-F238E27FC236}">
              <a16:creationId xmlns:a16="http://schemas.microsoft.com/office/drawing/2014/main" id="{D67B89FF-B9D4-4708-8436-33366E918C6E}"/>
            </a:ext>
          </a:extLst>
        </xdr:cNvPr>
        <xdr:cNvCxnSpPr/>
      </xdr:nvCxnSpPr>
      <xdr:spPr>
        <a:xfrm>
          <a:off x="10194925" y="550418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7035" cy="221615"/>
    <xdr:sp macro="" textlink="">
      <xdr:nvSpPr>
        <xdr:cNvPr id="111" name="テキスト ボックス 110">
          <a:extLst>
            <a:ext uri="{FF2B5EF4-FFF2-40B4-BE49-F238E27FC236}">
              <a16:creationId xmlns:a16="http://schemas.microsoft.com/office/drawing/2014/main" id="{7D4B974A-8038-4F3C-AE30-E1B368BB8A5F}"/>
            </a:ext>
          </a:extLst>
        </xdr:cNvPr>
        <xdr:cNvSpPr txBox="1"/>
      </xdr:nvSpPr>
      <xdr:spPr>
        <a:xfrm>
          <a:off x="9758680" y="541083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2" name="直線コネクタ 111">
          <a:extLst>
            <a:ext uri="{FF2B5EF4-FFF2-40B4-BE49-F238E27FC236}">
              <a16:creationId xmlns:a16="http://schemas.microsoft.com/office/drawing/2014/main" id="{091D7755-44B2-4914-9359-E7BF41CFCCBC}"/>
            </a:ext>
          </a:extLst>
        </xdr:cNvPr>
        <xdr:cNvCxnSpPr/>
      </xdr:nvCxnSpPr>
      <xdr:spPr>
        <a:xfrm>
          <a:off x="10194925" y="515747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161290</xdr:rowOff>
    </xdr:from>
    <xdr:ext cx="482600" cy="225425"/>
    <xdr:sp macro="" textlink="">
      <xdr:nvSpPr>
        <xdr:cNvPr id="113" name="テキスト ボックス 112">
          <a:extLst>
            <a:ext uri="{FF2B5EF4-FFF2-40B4-BE49-F238E27FC236}">
              <a16:creationId xmlns:a16="http://schemas.microsoft.com/office/drawing/2014/main" id="{8B836EE5-97AF-4304-9170-5AF918CCE5AB}"/>
            </a:ext>
          </a:extLst>
        </xdr:cNvPr>
        <xdr:cNvSpPr txBox="1"/>
      </xdr:nvSpPr>
      <xdr:spPr>
        <a:xfrm>
          <a:off x="9699625" y="506984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C4B91F52-914B-4A07-9A94-1B48CCFDBE66}"/>
            </a:ext>
          </a:extLst>
        </xdr:cNvPr>
        <xdr:cNvCxnSpPr/>
      </xdr:nvCxnSpPr>
      <xdr:spPr>
        <a:xfrm>
          <a:off x="10194925" y="481012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1615"/>
    <xdr:sp macro="" textlink="">
      <xdr:nvSpPr>
        <xdr:cNvPr id="115" name="テキスト ボックス 114">
          <a:extLst>
            <a:ext uri="{FF2B5EF4-FFF2-40B4-BE49-F238E27FC236}">
              <a16:creationId xmlns:a16="http://schemas.microsoft.com/office/drawing/2014/main" id="{ED157EBB-FB84-4125-95E7-04CD7D47C4D9}"/>
            </a:ext>
          </a:extLst>
        </xdr:cNvPr>
        <xdr:cNvSpPr txBox="1"/>
      </xdr:nvSpPr>
      <xdr:spPr>
        <a:xfrm>
          <a:off x="9699625" y="472249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a:extLst>
            <a:ext uri="{FF2B5EF4-FFF2-40B4-BE49-F238E27FC236}">
              <a16:creationId xmlns:a16="http://schemas.microsoft.com/office/drawing/2014/main" id="{F224566C-3D3D-496D-ADE3-AFD70A2A09B5}"/>
            </a:ext>
          </a:extLst>
        </xdr:cNvPr>
        <xdr:cNvSpPr/>
      </xdr:nvSpPr>
      <xdr:spPr>
        <a:xfrm>
          <a:off x="10194925" y="4810125"/>
          <a:ext cx="3803650" cy="2076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125095</xdr:rowOff>
    </xdr:from>
    <xdr:to>
      <xdr:col>76</xdr:col>
      <xdr:colOff>21590</xdr:colOff>
      <xdr:row>34</xdr:row>
      <xdr:rowOff>151130</xdr:rowOff>
    </xdr:to>
    <xdr:cxnSp macro="">
      <xdr:nvCxnSpPr>
        <xdr:cNvPr id="117" name="直線コネクタ 116">
          <a:extLst>
            <a:ext uri="{FF2B5EF4-FFF2-40B4-BE49-F238E27FC236}">
              <a16:creationId xmlns:a16="http://schemas.microsoft.com/office/drawing/2014/main" id="{19EC23DA-0AF3-41E6-9024-E914D2B81010}"/>
            </a:ext>
          </a:extLst>
        </xdr:cNvPr>
        <xdr:cNvCxnSpPr/>
      </xdr:nvCxnSpPr>
      <xdr:spPr>
        <a:xfrm flipV="1">
          <a:off x="13323570" y="5363845"/>
          <a:ext cx="127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6550" cy="255270"/>
    <xdr:sp macro="" textlink="">
      <xdr:nvSpPr>
        <xdr:cNvPr id="118" name="債務償還比率最小値テキスト">
          <a:extLst>
            <a:ext uri="{FF2B5EF4-FFF2-40B4-BE49-F238E27FC236}">
              <a16:creationId xmlns:a16="http://schemas.microsoft.com/office/drawing/2014/main" id="{5E1B64A5-1641-43C9-96FD-4176800673F1}"/>
            </a:ext>
          </a:extLst>
        </xdr:cNvPr>
        <xdr:cNvSpPr txBox="1"/>
      </xdr:nvSpPr>
      <xdr:spPr>
        <a:xfrm>
          <a:off x="13376275" y="6549390"/>
          <a:ext cx="336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19" name="直線コネクタ 118">
          <a:extLst>
            <a:ext uri="{FF2B5EF4-FFF2-40B4-BE49-F238E27FC236}">
              <a16:creationId xmlns:a16="http://schemas.microsoft.com/office/drawing/2014/main" id="{D8F90242-CB26-41A1-8E52-BDC2F4B5347F}"/>
            </a:ext>
          </a:extLst>
        </xdr:cNvPr>
        <xdr:cNvCxnSpPr/>
      </xdr:nvCxnSpPr>
      <xdr:spPr>
        <a:xfrm>
          <a:off x="13255625" y="6545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71755</xdr:rowOff>
    </xdr:from>
    <xdr:ext cx="556895" cy="259080"/>
    <xdr:sp macro="" textlink="">
      <xdr:nvSpPr>
        <xdr:cNvPr id="120" name="債務償還比率最大値テキスト">
          <a:extLst>
            <a:ext uri="{FF2B5EF4-FFF2-40B4-BE49-F238E27FC236}">
              <a16:creationId xmlns:a16="http://schemas.microsoft.com/office/drawing/2014/main" id="{1268F06B-BE04-4C0F-891E-8EA2077269D7}"/>
            </a:ext>
          </a:extLst>
        </xdr:cNvPr>
        <xdr:cNvSpPr txBox="1"/>
      </xdr:nvSpPr>
      <xdr:spPr>
        <a:xfrm>
          <a:off x="13376275" y="5145405"/>
          <a:ext cx="556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1,022.5</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125095</xdr:rowOff>
    </xdr:from>
    <xdr:to>
      <xdr:col>76</xdr:col>
      <xdr:colOff>111125</xdr:colOff>
      <xdr:row>27</xdr:row>
      <xdr:rowOff>125095</xdr:rowOff>
    </xdr:to>
    <xdr:cxnSp macro="">
      <xdr:nvCxnSpPr>
        <xdr:cNvPr id="121" name="直線コネクタ 120">
          <a:extLst>
            <a:ext uri="{FF2B5EF4-FFF2-40B4-BE49-F238E27FC236}">
              <a16:creationId xmlns:a16="http://schemas.microsoft.com/office/drawing/2014/main" id="{A3E56080-22B3-434B-A6B5-9A0A8AF568FF}"/>
            </a:ext>
          </a:extLst>
        </xdr:cNvPr>
        <xdr:cNvCxnSpPr/>
      </xdr:nvCxnSpPr>
      <xdr:spPr>
        <a:xfrm>
          <a:off x="13255625" y="53638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141605</xdr:rowOff>
    </xdr:from>
    <xdr:ext cx="466090" cy="259080"/>
    <xdr:sp macro="" textlink="">
      <xdr:nvSpPr>
        <xdr:cNvPr id="122" name="債務償還比率平均値テキスト">
          <a:extLst>
            <a:ext uri="{FF2B5EF4-FFF2-40B4-BE49-F238E27FC236}">
              <a16:creationId xmlns:a16="http://schemas.microsoft.com/office/drawing/2014/main" id="{E230E655-C149-40F4-BE3E-57DF2B8DF3F6}"/>
            </a:ext>
          </a:extLst>
        </xdr:cNvPr>
        <xdr:cNvSpPr txBox="1"/>
      </xdr:nvSpPr>
      <xdr:spPr>
        <a:xfrm>
          <a:off x="13376275" y="5875655"/>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163195</xdr:rowOff>
    </xdr:from>
    <xdr:to>
      <xdr:col>76</xdr:col>
      <xdr:colOff>73025</xdr:colOff>
      <xdr:row>31</xdr:row>
      <xdr:rowOff>93345</xdr:rowOff>
    </xdr:to>
    <xdr:sp macro="" textlink="">
      <xdr:nvSpPr>
        <xdr:cNvPr id="123" name="フローチャート: 判断 122">
          <a:extLst>
            <a:ext uri="{FF2B5EF4-FFF2-40B4-BE49-F238E27FC236}">
              <a16:creationId xmlns:a16="http://schemas.microsoft.com/office/drawing/2014/main" id="{C8FE2A06-115D-43E7-9C50-FB322866C696}"/>
            </a:ext>
          </a:extLst>
        </xdr:cNvPr>
        <xdr:cNvSpPr/>
      </xdr:nvSpPr>
      <xdr:spPr>
        <a:xfrm>
          <a:off x="13293725" y="58972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144780</xdr:rowOff>
    </xdr:from>
    <xdr:to>
      <xdr:col>72</xdr:col>
      <xdr:colOff>123825</xdr:colOff>
      <xdr:row>31</xdr:row>
      <xdr:rowOff>74930</xdr:rowOff>
    </xdr:to>
    <xdr:sp macro="" textlink="">
      <xdr:nvSpPr>
        <xdr:cNvPr id="124" name="フローチャート: 判断 123">
          <a:extLst>
            <a:ext uri="{FF2B5EF4-FFF2-40B4-BE49-F238E27FC236}">
              <a16:creationId xmlns:a16="http://schemas.microsoft.com/office/drawing/2014/main" id="{D2BD5951-8BC1-412A-90FD-366591A669ED}"/>
            </a:ext>
          </a:extLst>
        </xdr:cNvPr>
        <xdr:cNvSpPr/>
      </xdr:nvSpPr>
      <xdr:spPr>
        <a:xfrm>
          <a:off x="12639675" y="5878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1615"/>
    <xdr:sp macro="" textlink="">
      <xdr:nvSpPr>
        <xdr:cNvPr id="125" name="テキスト ボックス 124">
          <a:extLst>
            <a:ext uri="{FF2B5EF4-FFF2-40B4-BE49-F238E27FC236}">
              <a16:creationId xmlns:a16="http://schemas.microsoft.com/office/drawing/2014/main" id="{0F3B82A2-75DB-4DDF-8155-50C873199C55}"/>
            </a:ext>
          </a:extLst>
        </xdr:cNvPr>
        <xdr:cNvSpPr txBox="1"/>
      </xdr:nvSpPr>
      <xdr:spPr>
        <a:xfrm>
          <a:off x="13166725" y="6932295"/>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8190" cy="221615"/>
    <xdr:sp macro="" textlink="">
      <xdr:nvSpPr>
        <xdr:cNvPr id="126" name="テキスト ボックス 125">
          <a:extLst>
            <a:ext uri="{FF2B5EF4-FFF2-40B4-BE49-F238E27FC236}">
              <a16:creationId xmlns:a16="http://schemas.microsoft.com/office/drawing/2014/main" id="{D7928316-369D-48F0-805B-2445AFAF6C01}"/>
            </a:ext>
          </a:extLst>
        </xdr:cNvPr>
        <xdr:cNvSpPr txBox="1"/>
      </xdr:nvSpPr>
      <xdr:spPr>
        <a:xfrm>
          <a:off x="12531725" y="6932295"/>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8190" cy="221615"/>
    <xdr:sp macro="" textlink="">
      <xdr:nvSpPr>
        <xdr:cNvPr id="127" name="テキスト ボックス 126">
          <a:extLst>
            <a:ext uri="{FF2B5EF4-FFF2-40B4-BE49-F238E27FC236}">
              <a16:creationId xmlns:a16="http://schemas.microsoft.com/office/drawing/2014/main" id="{7A8CA350-5C8E-4C48-9B43-BCE263C3AB61}"/>
            </a:ext>
          </a:extLst>
        </xdr:cNvPr>
        <xdr:cNvSpPr txBox="1"/>
      </xdr:nvSpPr>
      <xdr:spPr>
        <a:xfrm>
          <a:off x="11845925" y="6932295"/>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8190" cy="221615"/>
    <xdr:sp macro="" textlink="">
      <xdr:nvSpPr>
        <xdr:cNvPr id="128" name="テキスト ボックス 127">
          <a:extLst>
            <a:ext uri="{FF2B5EF4-FFF2-40B4-BE49-F238E27FC236}">
              <a16:creationId xmlns:a16="http://schemas.microsoft.com/office/drawing/2014/main" id="{0B8F03BF-BAF5-49AF-97A9-B723803C8B55}"/>
            </a:ext>
          </a:extLst>
        </xdr:cNvPr>
        <xdr:cNvSpPr txBox="1"/>
      </xdr:nvSpPr>
      <xdr:spPr>
        <a:xfrm>
          <a:off x="11160125" y="6932295"/>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8190" cy="221615"/>
    <xdr:sp macro="" textlink="">
      <xdr:nvSpPr>
        <xdr:cNvPr id="129" name="テキスト ボックス 128">
          <a:extLst>
            <a:ext uri="{FF2B5EF4-FFF2-40B4-BE49-F238E27FC236}">
              <a16:creationId xmlns:a16="http://schemas.microsoft.com/office/drawing/2014/main" id="{37FAB03A-B3C3-479E-8AE5-42DFFE6190BC}"/>
            </a:ext>
          </a:extLst>
        </xdr:cNvPr>
        <xdr:cNvSpPr txBox="1"/>
      </xdr:nvSpPr>
      <xdr:spPr>
        <a:xfrm>
          <a:off x="10474325" y="6932295"/>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29</xdr:row>
      <xdr:rowOff>22225</xdr:rowOff>
    </xdr:from>
    <xdr:to>
      <xdr:col>76</xdr:col>
      <xdr:colOff>73025</xdr:colOff>
      <xdr:row>29</xdr:row>
      <xdr:rowOff>123825</xdr:rowOff>
    </xdr:to>
    <xdr:sp macro="" textlink="">
      <xdr:nvSpPr>
        <xdr:cNvPr id="130" name="楕円 129">
          <a:extLst>
            <a:ext uri="{FF2B5EF4-FFF2-40B4-BE49-F238E27FC236}">
              <a16:creationId xmlns:a16="http://schemas.microsoft.com/office/drawing/2014/main" id="{722BB3DD-5ECD-46F8-BB1C-8275A3EDBFB0}"/>
            </a:ext>
          </a:extLst>
        </xdr:cNvPr>
        <xdr:cNvSpPr/>
      </xdr:nvSpPr>
      <xdr:spPr>
        <a:xfrm>
          <a:off x="13293725" y="55911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45085</xdr:rowOff>
    </xdr:from>
    <xdr:ext cx="466090" cy="258445"/>
    <xdr:sp macro="" textlink="">
      <xdr:nvSpPr>
        <xdr:cNvPr id="131" name="債務償還比率該当値テキスト">
          <a:extLst>
            <a:ext uri="{FF2B5EF4-FFF2-40B4-BE49-F238E27FC236}">
              <a16:creationId xmlns:a16="http://schemas.microsoft.com/office/drawing/2014/main" id="{23FD1BBC-2A4A-429B-8D92-06F5CDBAC8FA}"/>
            </a:ext>
          </a:extLst>
        </xdr:cNvPr>
        <xdr:cNvSpPr txBox="1"/>
      </xdr:nvSpPr>
      <xdr:spPr>
        <a:xfrm>
          <a:off x="13376275" y="54489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62230</xdr:rowOff>
    </xdr:from>
    <xdr:to>
      <xdr:col>72</xdr:col>
      <xdr:colOff>123825</xdr:colOff>
      <xdr:row>29</xdr:row>
      <xdr:rowOff>163830</xdr:rowOff>
    </xdr:to>
    <xdr:sp macro="" textlink="">
      <xdr:nvSpPr>
        <xdr:cNvPr id="132" name="楕円 131">
          <a:extLst>
            <a:ext uri="{FF2B5EF4-FFF2-40B4-BE49-F238E27FC236}">
              <a16:creationId xmlns:a16="http://schemas.microsoft.com/office/drawing/2014/main" id="{9D429A89-3839-4FB4-905D-E61FBD220612}"/>
            </a:ext>
          </a:extLst>
        </xdr:cNvPr>
        <xdr:cNvSpPr/>
      </xdr:nvSpPr>
      <xdr:spPr>
        <a:xfrm>
          <a:off x="12639675"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73025</xdr:rowOff>
    </xdr:from>
    <xdr:to>
      <xdr:col>76</xdr:col>
      <xdr:colOff>22225</xdr:colOff>
      <xdr:row>29</xdr:row>
      <xdr:rowOff>113030</xdr:rowOff>
    </xdr:to>
    <xdr:cxnSp macro="">
      <xdr:nvCxnSpPr>
        <xdr:cNvPr id="133" name="直線コネクタ 132">
          <a:extLst>
            <a:ext uri="{FF2B5EF4-FFF2-40B4-BE49-F238E27FC236}">
              <a16:creationId xmlns:a16="http://schemas.microsoft.com/office/drawing/2014/main" id="{4DC84091-1F23-4C34-9BFA-03D0F9ED1E10}"/>
            </a:ext>
          </a:extLst>
        </xdr:cNvPr>
        <xdr:cNvCxnSpPr/>
      </xdr:nvCxnSpPr>
      <xdr:spPr>
        <a:xfrm flipV="1">
          <a:off x="12690475" y="5641975"/>
          <a:ext cx="635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66040</xdr:rowOff>
    </xdr:from>
    <xdr:ext cx="466090" cy="255270"/>
    <xdr:sp macro="" textlink="">
      <xdr:nvSpPr>
        <xdr:cNvPr id="134" name="n_1aveValue債務償還比率">
          <a:extLst>
            <a:ext uri="{FF2B5EF4-FFF2-40B4-BE49-F238E27FC236}">
              <a16:creationId xmlns:a16="http://schemas.microsoft.com/office/drawing/2014/main" id="{BFEA4EA2-AADE-4EA2-BFA2-474C5214A696}"/>
            </a:ext>
          </a:extLst>
        </xdr:cNvPr>
        <xdr:cNvSpPr txBox="1"/>
      </xdr:nvSpPr>
      <xdr:spPr>
        <a:xfrm>
          <a:off x="12461875" y="59651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535.1</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28</xdr:row>
      <xdr:rowOff>8890</xdr:rowOff>
    </xdr:from>
    <xdr:ext cx="466090" cy="255270"/>
    <xdr:sp macro="" textlink="">
      <xdr:nvSpPr>
        <xdr:cNvPr id="135" name="n_1mainValue債務償還比率">
          <a:extLst>
            <a:ext uri="{FF2B5EF4-FFF2-40B4-BE49-F238E27FC236}">
              <a16:creationId xmlns:a16="http://schemas.microsoft.com/office/drawing/2014/main" id="{5AFACFF9-A14E-438A-90B1-9589BE8FED9A}"/>
            </a:ext>
          </a:extLst>
        </xdr:cNvPr>
        <xdr:cNvSpPr txBox="1"/>
      </xdr:nvSpPr>
      <xdr:spPr>
        <a:xfrm>
          <a:off x="12461875" y="54127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96FE2F91-3DAD-4078-8732-4581E5EBC7EC}"/>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7" name="正方形/長方形 136">
          <a:extLst>
            <a:ext uri="{FF2B5EF4-FFF2-40B4-BE49-F238E27FC236}">
              <a16:creationId xmlns:a16="http://schemas.microsoft.com/office/drawing/2014/main" id="{EEF032EE-9081-4347-BC2E-262691CC2D79}"/>
            </a:ext>
          </a:extLst>
        </xdr:cNvPr>
        <xdr:cNvSpPr/>
      </xdr:nvSpPr>
      <xdr:spPr>
        <a:xfrm>
          <a:off x="1152525" y="1142746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38" name="テキスト ボックス 137">
          <a:extLst>
            <a:ext uri="{FF2B5EF4-FFF2-40B4-BE49-F238E27FC236}">
              <a16:creationId xmlns:a16="http://schemas.microsoft.com/office/drawing/2014/main" id="{D8D49DAA-F58F-491A-A683-D1FF3A1FB06C}"/>
            </a:ext>
          </a:extLst>
        </xdr:cNvPr>
        <xdr:cNvSpPr txBox="1"/>
      </xdr:nvSpPr>
      <xdr:spPr>
        <a:xfrm>
          <a:off x="835025" y="799465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6395" cy="238760"/>
    <xdr:sp macro="" textlink="">
      <xdr:nvSpPr>
        <xdr:cNvPr id="139" name="テキスト ボックス 138">
          <a:extLst>
            <a:ext uri="{FF2B5EF4-FFF2-40B4-BE49-F238E27FC236}">
              <a16:creationId xmlns:a16="http://schemas.microsoft.com/office/drawing/2014/main" id="{3CDC3401-15B6-47E2-B6D7-D62260C4D8B1}"/>
            </a:ext>
          </a:extLst>
        </xdr:cNvPr>
        <xdr:cNvSpPr txBox="1"/>
      </xdr:nvSpPr>
      <xdr:spPr>
        <a:xfrm>
          <a:off x="6296025" y="1057275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40" name="テキスト ボックス 139">
          <a:extLst>
            <a:ext uri="{FF2B5EF4-FFF2-40B4-BE49-F238E27FC236}">
              <a16:creationId xmlns:a16="http://schemas.microsoft.com/office/drawing/2014/main" id="{2681B722-6C55-4130-9565-5A790989F721}"/>
            </a:ext>
          </a:extLst>
        </xdr:cNvPr>
        <xdr:cNvSpPr txBox="1"/>
      </xdr:nvSpPr>
      <xdr:spPr>
        <a:xfrm>
          <a:off x="835025" y="1164336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6395" cy="241300"/>
    <xdr:sp macro="" textlink="">
      <xdr:nvSpPr>
        <xdr:cNvPr id="141" name="テキスト ボックス 140">
          <a:extLst>
            <a:ext uri="{FF2B5EF4-FFF2-40B4-BE49-F238E27FC236}">
              <a16:creationId xmlns:a16="http://schemas.microsoft.com/office/drawing/2014/main" id="{25205BA4-D686-413D-986C-D301E2E3130B}"/>
            </a:ext>
          </a:extLst>
        </xdr:cNvPr>
        <xdr:cNvSpPr txBox="1"/>
      </xdr:nvSpPr>
      <xdr:spPr>
        <a:xfrm>
          <a:off x="6296025" y="14297025"/>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0CA2C1-832D-4D99-8A99-57891E51E285}"/>
            </a:ext>
          </a:extLst>
        </xdr:cNvPr>
        <xdr:cNvSpPr/>
      </xdr:nvSpPr>
      <xdr:spPr>
        <a:xfrm>
          <a:off x="577850" y="127000"/>
          <a:ext cx="114236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CE6C06F-1751-4D65-912D-7A9D41FED3A2}"/>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2A4DC32-ADE7-4449-970E-C377B316E89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D07B365-70E0-472B-ADBA-B055835D3018}"/>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13D72B-389F-4521-A15B-EA3F0044E79F}"/>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03B09B-2470-4E3F-82D2-6F61DB6CEEF3}"/>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29EC23-D67D-4B64-8596-BBF50BC7F2DD}"/>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EF6261D-9E20-4739-A747-3F87C5E644F2}"/>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B4C3FF-2BE7-4877-9D13-8F1003372D1C}"/>
            </a:ext>
          </a:extLst>
        </xdr:cNvPr>
        <xdr:cNvSpPr/>
      </xdr:nvSpPr>
      <xdr:spPr>
        <a:xfrm>
          <a:off x="812800" y="895350"/>
          <a:ext cx="1244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E26BB3-42A5-4610-B8B7-AED8C4029702}"/>
            </a:ext>
          </a:extLst>
        </xdr:cNvPr>
        <xdr:cNvSpPr/>
      </xdr:nvSpPr>
      <xdr:spPr>
        <a:xfrm>
          <a:off x="2012950" y="895350"/>
          <a:ext cx="120015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14,246
14,083
303.09
11,362,637
11,061,012
59,595
6,619,087
13,999,951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26C57E1-5EB8-49EE-863A-6B4CD774105C}"/>
            </a:ext>
          </a:extLst>
        </xdr:cNvPr>
        <xdr:cNvSpPr/>
      </xdr:nvSpPr>
      <xdr:spPr>
        <a:xfrm>
          <a:off x="3213100" y="895350"/>
          <a:ext cx="1371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1DB3C8C-06D8-4288-9D80-927342C4B50E}"/>
            </a:ext>
          </a:extLst>
        </xdr:cNvPr>
        <xdr:cNvSpPr/>
      </xdr:nvSpPr>
      <xdr:spPr>
        <a:xfrm>
          <a:off x="4584700" y="914400"/>
          <a:ext cx="18224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C1F3961-AEC8-44FF-A203-3F566590DD55}"/>
            </a:ext>
          </a:extLst>
        </xdr:cNvPr>
        <xdr:cNvSpPr/>
      </xdr:nvSpPr>
      <xdr:spPr>
        <a:xfrm>
          <a:off x="6407150" y="914400"/>
          <a:ext cx="11366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16.8
141.4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F85A789-1A4E-4210-AF85-44FE347EC888}"/>
            </a:ext>
          </a:extLst>
        </xdr:cNvPr>
        <xdr:cNvSpPr/>
      </xdr:nvSpPr>
      <xdr:spPr>
        <a:xfrm>
          <a:off x="7607300" y="927100"/>
          <a:ext cx="57785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3E02EC-569A-4253-96E5-590F8A2FB6DF}"/>
            </a:ext>
          </a:extLst>
        </xdr:cNvPr>
        <xdr:cNvSpPr/>
      </xdr:nvSpPr>
      <xdr:spPr>
        <a:xfrm>
          <a:off x="4584700" y="1657350"/>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94F3E37-8EE3-4D6F-AA7E-AB25393DA8F3}"/>
            </a:ext>
          </a:extLst>
        </xdr:cNvPr>
        <xdr:cNvSpPr/>
      </xdr:nvSpPr>
      <xdr:spPr>
        <a:xfrm>
          <a:off x="6470650" y="1657350"/>
          <a:ext cx="33020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4D2DC22-8156-4007-9F5C-BB6816FF6E6A}"/>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B077D01-EA99-4968-AC27-EF08C6531D12}"/>
            </a:ext>
          </a:extLst>
        </xdr:cNvPr>
        <xdr:cNvSpPr/>
      </xdr:nvSpPr>
      <xdr:spPr>
        <a:xfrm>
          <a:off x="10210800" y="927100"/>
          <a:ext cx="120015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39673AB-136A-4F92-96DC-459970DE87CF}"/>
            </a:ext>
          </a:extLst>
        </xdr:cNvPr>
        <xdr:cNvSpPr/>
      </xdr:nvSpPr>
      <xdr:spPr>
        <a:xfrm>
          <a:off x="10210800" y="118110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E9C33A-4A1C-43C4-9D47-0CAD0FDB154D}"/>
            </a:ext>
          </a:extLst>
        </xdr:cNvPr>
        <xdr:cNvSpPr/>
      </xdr:nvSpPr>
      <xdr:spPr>
        <a:xfrm>
          <a:off x="10210800" y="1498600"/>
          <a:ext cx="1308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C0E4677-4BE9-4AF3-A948-E563D1D1F3BE}"/>
            </a:ext>
          </a:extLst>
        </xdr:cNvPr>
        <xdr:cNvCxnSpPr/>
      </xdr:nvCxnSpPr>
      <xdr:spPr>
        <a:xfrm flipH="1">
          <a:off x="10052050" y="10096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4EFBDC6-EB06-4453-906A-F8314FF0234A}"/>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4C159EA-051B-43FB-8392-350720F19782}"/>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656733-2F43-41FC-9049-4D9BD1813A17}"/>
            </a:ext>
          </a:extLst>
        </xdr:cNvPr>
        <xdr:cNvCxnSpPr/>
      </xdr:nvCxnSpPr>
      <xdr:spPr>
        <a:xfrm>
          <a:off x="10131425"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90EBAA2-44E1-43C9-BB2B-979C7A7F00C5}"/>
            </a:ext>
          </a:extLst>
        </xdr:cNvPr>
        <xdr:cNvCxnSpPr/>
      </xdr:nvCxnSpPr>
      <xdr:spPr>
        <a:xfrm>
          <a:off x="10071100" y="14795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78D991F-C43D-492A-A33D-D5A99181EC1C}"/>
            </a:ext>
          </a:extLst>
        </xdr:cNvPr>
        <xdr:cNvCxnSpPr/>
      </xdr:nvCxnSpPr>
      <xdr:spPr>
        <a:xfrm flipV="1">
          <a:off x="10131425"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77659E3-C853-4504-8602-D59CB9A0120C}"/>
            </a:ext>
          </a:extLst>
        </xdr:cNvPr>
        <xdr:cNvCxnSpPr/>
      </xdr:nvCxnSpPr>
      <xdr:spPr>
        <a:xfrm>
          <a:off x="10071100" y="18415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926B679C-F870-476C-9D7C-3D135DBCE2E7}"/>
            </a:ext>
          </a:extLst>
        </xdr:cNvPr>
        <xdr:cNvSpPr txBox="1"/>
      </xdr:nvSpPr>
      <xdr:spPr>
        <a:xfrm>
          <a:off x="641350" y="26987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BEF76CAE-C700-4E3B-A1A2-86026B49ECA6}"/>
            </a:ext>
          </a:extLst>
        </xdr:cNvPr>
        <xdr:cNvSpPr txBox="1"/>
      </xdr:nvSpPr>
      <xdr:spPr>
        <a:xfrm>
          <a:off x="641350" y="30035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BC0F8321-6C53-43CC-96F7-3D1080CA6B85}"/>
            </a:ext>
          </a:extLst>
        </xdr:cNvPr>
        <xdr:cNvSpPr txBox="1"/>
      </xdr:nvSpPr>
      <xdr:spPr>
        <a:xfrm>
          <a:off x="641350" y="330835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92D5FDE-9E48-43EF-B074-6125EB820457}"/>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E65C640-1007-4624-8847-118F833E005E}"/>
            </a:ext>
          </a:extLst>
        </xdr:cNvPr>
        <xdr:cNvSpPr/>
      </xdr:nvSpPr>
      <xdr:spPr>
        <a:xfrm>
          <a:off x="8128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5DCEA1D-F0C5-4261-B722-3AEEC01D7CD6}"/>
            </a:ext>
          </a:extLst>
        </xdr:cNvPr>
        <xdr:cNvSpPr/>
      </xdr:nvSpPr>
      <xdr:spPr>
        <a:xfrm>
          <a:off x="8128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40173B4-CA3A-4F6D-ACE6-64AE5DE1779E}"/>
            </a:ext>
          </a:extLst>
        </xdr:cNvPr>
        <xdr:cNvSpPr/>
      </xdr:nvSpPr>
      <xdr:spPr>
        <a:xfrm>
          <a:off x="17145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7A51F6D-A6A2-480D-86DE-95675B8A0C43}"/>
            </a:ext>
          </a:extLst>
        </xdr:cNvPr>
        <xdr:cNvSpPr/>
      </xdr:nvSpPr>
      <xdr:spPr>
        <a:xfrm>
          <a:off x="17145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4D66CF1-067B-4D17-8A2A-C25D42656B46}"/>
            </a:ext>
          </a:extLst>
        </xdr:cNvPr>
        <xdr:cNvSpPr/>
      </xdr:nvSpPr>
      <xdr:spPr>
        <a:xfrm>
          <a:off x="2743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2D3F4E4-0BBA-4C6B-9127-6DF9A43AC3B7}"/>
            </a:ext>
          </a:extLst>
        </xdr:cNvPr>
        <xdr:cNvSpPr/>
      </xdr:nvSpPr>
      <xdr:spPr>
        <a:xfrm>
          <a:off x="2743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7D1B65C-C8DD-4D78-AD01-FF253AACE5A1}"/>
            </a:ext>
          </a:extLst>
        </xdr:cNvPr>
        <xdr:cNvSpPr/>
      </xdr:nvSpPr>
      <xdr:spPr>
        <a:xfrm>
          <a:off x="6858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640" cy="225425"/>
    <xdr:sp macro="" textlink="">
      <xdr:nvSpPr>
        <xdr:cNvPr id="40" name="テキスト ボックス 39">
          <a:extLst>
            <a:ext uri="{FF2B5EF4-FFF2-40B4-BE49-F238E27FC236}">
              <a16:creationId xmlns:a16="http://schemas.microsoft.com/office/drawing/2014/main" id="{D3B05F09-97E3-4A3D-8799-D1144144B754}"/>
            </a:ext>
          </a:extLst>
        </xdr:cNvPr>
        <xdr:cNvSpPr txBox="1"/>
      </xdr:nvSpPr>
      <xdr:spPr>
        <a:xfrm>
          <a:off x="666750" y="495935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4E3DE05-8E05-4169-9871-951C6C1A4A12}"/>
            </a:ext>
          </a:extLst>
        </xdr:cNvPr>
        <xdr:cNvCxnSpPr/>
      </xdr:nvCxnSpPr>
      <xdr:spPr>
        <a:xfrm>
          <a:off x="6858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5280" cy="259080"/>
    <xdr:sp macro="" textlink="">
      <xdr:nvSpPr>
        <xdr:cNvPr id="42" name="テキスト ボックス 41">
          <a:extLst>
            <a:ext uri="{FF2B5EF4-FFF2-40B4-BE49-F238E27FC236}">
              <a16:creationId xmlns:a16="http://schemas.microsoft.com/office/drawing/2014/main" id="{4FE367A2-0DB8-43A5-83AC-A60010A4275B}"/>
            </a:ext>
          </a:extLst>
        </xdr:cNvPr>
        <xdr:cNvSpPr txBox="1"/>
      </xdr:nvSpPr>
      <xdr:spPr>
        <a:xfrm>
          <a:off x="384810" y="72110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D1E59FBE-EF84-452C-BB41-675075800339}"/>
            </a:ext>
          </a:extLst>
        </xdr:cNvPr>
        <xdr:cNvCxnSpPr/>
      </xdr:nvCxnSpPr>
      <xdr:spPr>
        <a:xfrm>
          <a:off x="685800" y="6978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a:extLst>
            <a:ext uri="{FF2B5EF4-FFF2-40B4-BE49-F238E27FC236}">
              <a16:creationId xmlns:a16="http://schemas.microsoft.com/office/drawing/2014/main" id="{C19CD238-0826-45D0-AD34-955D11B726C4}"/>
            </a:ext>
          </a:extLst>
        </xdr:cNvPr>
        <xdr:cNvSpPr txBox="1"/>
      </xdr:nvSpPr>
      <xdr:spPr>
        <a:xfrm>
          <a:off x="339725" y="684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F2291287-5ECB-4293-A02B-0BDAC77A290B}"/>
            </a:ext>
          </a:extLst>
        </xdr:cNvPr>
        <xdr:cNvCxnSpPr/>
      </xdr:nvCxnSpPr>
      <xdr:spPr>
        <a:xfrm>
          <a:off x="685800" y="6610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5270"/>
    <xdr:sp macro="" textlink="">
      <xdr:nvSpPr>
        <xdr:cNvPr id="46" name="テキスト ボックス 45">
          <a:extLst>
            <a:ext uri="{FF2B5EF4-FFF2-40B4-BE49-F238E27FC236}">
              <a16:creationId xmlns:a16="http://schemas.microsoft.com/office/drawing/2014/main" id="{F55C274B-084A-4AB6-9251-574CE269B3BC}"/>
            </a:ext>
          </a:extLst>
        </xdr:cNvPr>
        <xdr:cNvSpPr txBox="1"/>
      </xdr:nvSpPr>
      <xdr:spPr>
        <a:xfrm>
          <a:off x="339725" y="64744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4D4F2D40-7426-40BF-98FB-335F936DD3D6}"/>
            </a:ext>
          </a:extLst>
        </xdr:cNvPr>
        <xdr:cNvCxnSpPr/>
      </xdr:nvCxnSpPr>
      <xdr:spPr>
        <a:xfrm>
          <a:off x="685800" y="624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a:extLst>
            <a:ext uri="{FF2B5EF4-FFF2-40B4-BE49-F238E27FC236}">
              <a16:creationId xmlns:a16="http://schemas.microsoft.com/office/drawing/2014/main" id="{DE3B4B5D-C084-4E9A-8C1D-D4893C4BF49B}"/>
            </a:ext>
          </a:extLst>
        </xdr:cNvPr>
        <xdr:cNvSpPr txBox="1"/>
      </xdr:nvSpPr>
      <xdr:spPr>
        <a:xfrm>
          <a:off x="339725" y="6112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C1C58A1B-CABE-40FB-ABFA-EEA393DEAE73}"/>
            </a:ext>
          </a:extLst>
        </xdr:cNvPr>
        <xdr:cNvCxnSpPr/>
      </xdr:nvCxnSpPr>
      <xdr:spPr>
        <a:xfrm>
          <a:off x="685800" y="5880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a:extLst>
            <a:ext uri="{FF2B5EF4-FFF2-40B4-BE49-F238E27FC236}">
              <a16:creationId xmlns:a16="http://schemas.microsoft.com/office/drawing/2014/main" id="{022FEA6A-E9EE-4B86-BA4F-7BC44AAE8A93}"/>
            </a:ext>
          </a:extLst>
        </xdr:cNvPr>
        <xdr:cNvSpPr txBox="1"/>
      </xdr:nvSpPr>
      <xdr:spPr>
        <a:xfrm>
          <a:off x="339725" y="5744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B32D4E0A-D510-45BF-B691-1F70A142D525}"/>
            </a:ext>
          </a:extLst>
        </xdr:cNvPr>
        <xdr:cNvCxnSpPr/>
      </xdr:nvCxnSpPr>
      <xdr:spPr>
        <a:xfrm>
          <a:off x="685800" y="551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3550" cy="255270"/>
    <xdr:sp macro="" textlink="">
      <xdr:nvSpPr>
        <xdr:cNvPr id="52" name="テキスト ボックス 51">
          <a:extLst>
            <a:ext uri="{FF2B5EF4-FFF2-40B4-BE49-F238E27FC236}">
              <a16:creationId xmlns:a16="http://schemas.microsoft.com/office/drawing/2014/main" id="{3C26DA60-5414-4652-B7E2-12B37D83B7F4}"/>
            </a:ext>
          </a:extLst>
        </xdr:cNvPr>
        <xdr:cNvSpPr txBox="1"/>
      </xdr:nvSpPr>
      <xdr:spPr>
        <a:xfrm>
          <a:off x="275590" y="537591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E66CB141-C648-4AB1-B284-F4403817E4E8}"/>
            </a:ext>
          </a:extLst>
        </xdr:cNvPr>
        <xdr:cNvCxnSpPr/>
      </xdr:nvCxnSpPr>
      <xdr:spPr>
        <a:xfrm>
          <a:off x="6858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3550" cy="259080"/>
    <xdr:sp macro="" textlink="">
      <xdr:nvSpPr>
        <xdr:cNvPr id="54" name="テキスト ボックス 53">
          <a:extLst>
            <a:ext uri="{FF2B5EF4-FFF2-40B4-BE49-F238E27FC236}">
              <a16:creationId xmlns:a16="http://schemas.microsoft.com/office/drawing/2014/main" id="{2488BEDF-A34E-4D78-A40B-691E6C0196EC}"/>
            </a:ext>
          </a:extLst>
        </xdr:cNvPr>
        <xdr:cNvSpPr txBox="1"/>
      </xdr:nvSpPr>
      <xdr:spPr>
        <a:xfrm>
          <a:off x="275590" y="50076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D87A9A83-E978-44E5-B260-37E6DEDA2CCB}"/>
            </a:ext>
          </a:extLst>
        </xdr:cNvPr>
        <xdr:cNvSpPr/>
      </xdr:nvSpPr>
      <xdr:spPr>
        <a:xfrm>
          <a:off x="6858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120650</xdr:rowOff>
    </xdr:to>
    <xdr:cxnSp macro="">
      <xdr:nvCxnSpPr>
        <xdr:cNvPr id="56" name="直線コネクタ 55">
          <a:extLst>
            <a:ext uri="{FF2B5EF4-FFF2-40B4-BE49-F238E27FC236}">
              <a16:creationId xmlns:a16="http://schemas.microsoft.com/office/drawing/2014/main" id="{1BE122A4-3437-46F5-BB8A-D9739CC31F64}"/>
            </a:ext>
          </a:extLst>
        </xdr:cNvPr>
        <xdr:cNvCxnSpPr/>
      </xdr:nvCxnSpPr>
      <xdr:spPr>
        <a:xfrm flipV="1">
          <a:off x="4177665" y="5640705"/>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123825</xdr:rowOff>
    </xdr:from>
    <xdr:ext cx="405130" cy="255270"/>
    <xdr:sp macro="" textlink="">
      <xdr:nvSpPr>
        <xdr:cNvPr id="57" name="【道路】&#10;有形固定資産減価償却率最小値テキスト">
          <a:extLst>
            <a:ext uri="{FF2B5EF4-FFF2-40B4-BE49-F238E27FC236}">
              <a16:creationId xmlns:a16="http://schemas.microsoft.com/office/drawing/2014/main" id="{225503A1-E09D-4834-A29E-79188166DA99}"/>
            </a:ext>
          </a:extLst>
        </xdr:cNvPr>
        <xdr:cNvSpPr txBox="1"/>
      </xdr:nvSpPr>
      <xdr:spPr>
        <a:xfrm>
          <a:off x="4216400" y="68992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120650</xdr:rowOff>
    </xdr:from>
    <xdr:to>
      <xdr:col>24</xdr:col>
      <xdr:colOff>152400</xdr:colOff>
      <xdr:row>41</xdr:row>
      <xdr:rowOff>120650</xdr:rowOff>
    </xdr:to>
    <xdr:cxnSp macro="">
      <xdr:nvCxnSpPr>
        <xdr:cNvPr id="58" name="直線コネクタ 57">
          <a:extLst>
            <a:ext uri="{FF2B5EF4-FFF2-40B4-BE49-F238E27FC236}">
              <a16:creationId xmlns:a16="http://schemas.microsoft.com/office/drawing/2014/main" id="{A16C4B34-DA60-4809-ACDC-7C678595FB08}"/>
            </a:ext>
          </a:extLst>
        </xdr:cNvPr>
        <xdr:cNvCxnSpPr/>
      </xdr:nvCxnSpPr>
      <xdr:spPr>
        <a:xfrm>
          <a:off x="4108450" y="6896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139065</xdr:rowOff>
    </xdr:from>
    <xdr:ext cx="405130" cy="259080"/>
    <xdr:sp macro="" textlink="">
      <xdr:nvSpPr>
        <xdr:cNvPr id="59" name="【道路】&#10;有形固定資産減価償却率最大値テキスト">
          <a:extLst>
            <a:ext uri="{FF2B5EF4-FFF2-40B4-BE49-F238E27FC236}">
              <a16:creationId xmlns:a16="http://schemas.microsoft.com/office/drawing/2014/main" id="{BE8F0D9A-5372-468A-888B-1DC319B7CA92}"/>
            </a:ext>
          </a:extLst>
        </xdr:cNvPr>
        <xdr:cNvSpPr txBox="1"/>
      </xdr:nvSpPr>
      <xdr:spPr>
        <a:xfrm>
          <a:off x="4216400" y="5428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id="{7B14B6F4-8544-4B78-BA03-0BB411257904}"/>
            </a:ext>
          </a:extLst>
        </xdr:cNvPr>
        <xdr:cNvCxnSpPr/>
      </xdr:nvCxnSpPr>
      <xdr:spPr>
        <a:xfrm>
          <a:off x="4108450" y="56407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114300</xdr:rowOff>
    </xdr:from>
    <xdr:ext cx="405130" cy="259080"/>
    <xdr:sp macro="" textlink="">
      <xdr:nvSpPr>
        <xdr:cNvPr id="61" name="【道路】&#10;有形固定資産減価償却率平均値テキスト">
          <a:extLst>
            <a:ext uri="{FF2B5EF4-FFF2-40B4-BE49-F238E27FC236}">
              <a16:creationId xmlns:a16="http://schemas.microsoft.com/office/drawing/2014/main" id="{7EFB94DE-5DE4-4302-9128-39D1E07238BF}"/>
            </a:ext>
          </a:extLst>
        </xdr:cNvPr>
        <xdr:cNvSpPr txBox="1"/>
      </xdr:nvSpPr>
      <xdr:spPr>
        <a:xfrm>
          <a:off x="4216400" y="62293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id="{DAFC9829-0294-466A-BF0F-E4547AE06533}"/>
            </a:ext>
          </a:extLst>
        </xdr:cNvPr>
        <xdr:cNvSpPr/>
      </xdr:nvSpPr>
      <xdr:spPr>
        <a:xfrm>
          <a:off x="4127500" y="6250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27A95B0F-E142-427D-B0BF-FDC90E38F8D7}"/>
            </a:ext>
          </a:extLst>
        </xdr:cNvPr>
        <xdr:cNvSpPr/>
      </xdr:nvSpPr>
      <xdr:spPr>
        <a:xfrm>
          <a:off x="3384550" y="62795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F158C1BC-1F4F-4DAE-89D3-D1D2F52E8453}"/>
            </a:ext>
          </a:extLst>
        </xdr:cNvPr>
        <xdr:cNvSpPr/>
      </xdr:nvSpPr>
      <xdr:spPr>
        <a:xfrm>
          <a:off x="257175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A04EACF7-C933-4E4A-A6C7-EBA83AA3C2C4}"/>
            </a:ext>
          </a:extLst>
        </xdr:cNvPr>
        <xdr:cNvSpPr/>
      </xdr:nvSpPr>
      <xdr:spPr>
        <a:xfrm>
          <a:off x="1778000" y="631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a:extLst>
            <a:ext uri="{FF2B5EF4-FFF2-40B4-BE49-F238E27FC236}">
              <a16:creationId xmlns:a16="http://schemas.microsoft.com/office/drawing/2014/main" id="{18FC6589-45CE-449F-9747-8445BA1B0FBB}"/>
            </a:ext>
          </a:extLst>
        </xdr:cNvPr>
        <xdr:cNvSpPr txBox="1"/>
      </xdr:nvSpPr>
      <xdr:spPr>
        <a:xfrm>
          <a:off x="40068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8098B913-4A46-4991-8780-30BF9CEEAE19}"/>
            </a:ext>
          </a:extLst>
        </xdr:cNvPr>
        <xdr:cNvSpPr txBox="1"/>
      </xdr:nvSpPr>
      <xdr:spPr>
        <a:xfrm>
          <a:off x="32575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C9AF4894-0F99-4968-A902-31750BF314F4}"/>
            </a:ext>
          </a:extLst>
        </xdr:cNvPr>
        <xdr:cNvSpPr txBox="1"/>
      </xdr:nvSpPr>
      <xdr:spPr>
        <a:xfrm>
          <a:off x="24511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1499C2FE-6047-4DEA-BAA1-0736B563F910}"/>
            </a:ext>
          </a:extLst>
        </xdr:cNvPr>
        <xdr:cNvSpPr txBox="1"/>
      </xdr:nvSpPr>
      <xdr:spPr>
        <a:xfrm>
          <a:off x="1657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D2521355-9CF2-4A1B-AD11-9C773C51C836}"/>
            </a:ext>
          </a:extLst>
        </xdr:cNvPr>
        <xdr:cNvSpPr txBox="1"/>
      </xdr:nvSpPr>
      <xdr:spPr>
        <a:xfrm>
          <a:off x="857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19</xdr:col>
      <xdr:colOff>127000</xdr:colOff>
      <xdr:row>38</xdr:row>
      <xdr:rowOff>109220</xdr:rowOff>
    </xdr:from>
    <xdr:to>
      <xdr:col>20</xdr:col>
      <xdr:colOff>38100</xdr:colOff>
      <xdr:row>39</xdr:row>
      <xdr:rowOff>39370</xdr:rowOff>
    </xdr:to>
    <xdr:sp macro="" textlink="">
      <xdr:nvSpPr>
        <xdr:cNvPr id="71" name="楕円 70">
          <a:extLst>
            <a:ext uri="{FF2B5EF4-FFF2-40B4-BE49-F238E27FC236}">
              <a16:creationId xmlns:a16="http://schemas.microsoft.com/office/drawing/2014/main" id="{EEAC8415-CB00-46B1-9FA4-33323DA42996}"/>
            </a:ext>
          </a:extLst>
        </xdr:cNvPr>
        <xdr:cNvSpPr/>
      </xdr:nvSpPr>
      <xdr:spPr>
        <a:xfrm>
          <a:off x="3384550" y="63893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46355</xdr:rowOff>
    </xdr:from>
    <xdr:to>
      <xdr:col>15</xdr:col>
      <xdr:colOff>101600</xdr:colOff>
      <xdr:row>38</xdr:row>
      <xdr:rowOff>147955</xdr:rowOff>
    </xdr:to>
    <xdr:sp macro="" textlink="">
      <xdr:nvSpPr>
        <xdr:cNvPr id="72" name="楕円 71">
          <a:extLst>
            <a:ext uri="{FF2B5EF4-FFF2-40B4-BE49-F238E27FC236}">
              <a16:creationId xmlns:a16="http://schemas.microsoft.com/office/drawing/2014/main" id="{C16DF686-F222-495E-B02A-3A4CFA498FDF}"/>
            </a:ext>
          </a:extLst>
        </xdr:cNvPr>
        <xdr:cNvSpPr/>
      </xdr:nvSpPr>
      <xdr:spPr>
        <a:xfrm>
          <a:off x="2571750" y="63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97790</xdr:rowOff>
    </xdr:from>
    <xdr:to>
      <xdr:col>19</xdr:col>
      <xdr:colOff>177800</xdr:colOff>
      <xdr:row>38</xdr:row>
      <xdr:rowOff>160020</xdr:rowOff>
    </xdr:to>
    <xdr:cxnSp macro="">
      <xdr:nvCxnSpPr>
        <xdr:cNvPr id="73" name="直線コネクタ 72">
          <a:extLst>
            <a:ext uri="{FF2B5EF4-FFF2-40B4-BE49-F238E27FC236}">
              <a16:creationId xmlns:a16="http://schemas.microsoft.com/office/drawing/2014/main" id="{2339EB6E-1C9C-4A15-A924-032FBB3BCE6C}"/>
            </a:ext>
          </a:extLst>
        </xdr:cNvPr>
        <xdr:cNvCxnSpPr/>
      </xdr:nvCxnSpPr>
      <xdr:spPr>
        <a:xfrm>
          <a:off x="2622550" y="6377940"/>
          <a:ext cx="80645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111125</xdr:rowOff>
    </xdr:from>
    <xdr:ext cx="405130" cy="255270"/>
    <xdr:sp macro="" textlink="">
      <xdr:nvSpPr>
        <xdr:cNvPr id="74" name="n_1aveValue【道路】&#10;有形固定資産減価償却率">
          <a:extLst>
            <a:ext uri="{FF2B5EF4-FFF2-40B4-BE49-F238E27FC236}">
              <a16:creationId xmlns:a16="http://schemas.microsoft.com/office/drawing/2014/main" id="{541F702D-DB6F-40A4-A7F3-FF5D16E0DCA8}"/>
            </a:ext>
          </a:extLst>
        </xdr:cNvPr>
        <xdr:cNvSpPr txBox="1"/>
      </xdr:nvSpPr>
      <xdr:spPr>
        <a:xfrm>
          <a:off x="3239135" y="60610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139700</xdr:rowOff>
    </xdr:from>
    <xdr:ext cx="401320" cy="259080"/>
    <xdr:sp macro="" textlink="">
      <xdr:nvSpPr>
        <xdr:cNvPr id="75" name="n_2aveValue【道路】&#10;有形固定資産減価償却率">
          <a:extLst>
            <a:ext uri="{FF2B5EF4-FFF2-40B4-BE49-F238E27FC236}">
              <a16:creationId xmlns:a16="http://schemas.microsoft.com/office/drawing/2014/main" id="{ED1B3629-3F70-455C-A24E-5C30BB4A466D}"/>
            </a:ext>
          </a:extLst>
        </xdr:cNvPr>
        <xdr:cNvSpPr txBox="1"/>
      </xdr:nvSpPr>
      <xdr:spPr>
        <a:xfrm>
          <a:off x="2439035" y="60896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153035</xdr:rowOff>
    </xdr:from>
    <xdr:ext cx="401320" cy="259080"/>
    <xdr:sp macro="" textlink="">
      <xdr:nvSpPr>
        <xdr:cNvPr id="76" name="n_3aveValue【道路】&#10;有形固定資産減価償却率">
          <a:extLst>
            <a:ext uri="{FF2B5EF4-FFF2-40B4-BE49-F238E27FC236}">
              <a16:creationId xmlns:a16="http://schemas.microsoft.com/office/drawing/2014/main" id="{E4BA7BDF-EE5E-4AD7-8082-92B079FB225D}"/>
            </a:ext>
          </a:extLst>
        </xdr:cNvPr>
        <xdr:cNvSpPr txBox="1"/>
      </xdr:nvSpPr>
      <xdr:spPr>
        <a:xfrm>
          <a:off x="1645285" y="61029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30480</xdr:rowOff>
    </xdr:from>
    <xdr:ext cx="405130" cy="255270"/>
    <xdr:sp macro="" textlink="">
      <xdr:nvSpPr>
        <xdr:cNvPr id="77" name="n_1mainValue【道路】&#10;有形固定資産減価償却率">
          <a:extLst>
            <a:ext uri="{FF2B5EF4-FFF2-40B4-BE49-F238E27FC236}">
              <a16:creationId xmlns:a16="http://schemas.microsoft.com/office/drawing/2014/main" id="{F3CDACE7-0307-4B04-AC5F-E6E722D2848C}"/>
            </a:ext>
          </a:extLst>
        </xdr:cNvPr>
        <xdr:cNvSpPr txBox="1"/>
      </xdr:nvSpPr>
      <xdr:spPr>
        <a:xfrm>
          <a:off x="3239135" y="64757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139065</xdr:rowOff>
    </xdr:from>
    <xdr:ext cx="401320" cy="259080"/>
    <xdr:sp macro="" textlink="">
      <xdr:nvSpPr>
        <xdr:cNvPr id="78" name="n_2mainValue【道路】&#10;有形固定資産減価償却率">
          <a:extLst>
            <a:ext uri="{FF2B5EF4-FFF2-40B4-BE49-F238E27FC236}">
              <a16:creationId xmlns:a16="http://schemas.microsoft.com/office/drawing/2014/main" id="{12213871-5D3E-40E5-A5FE-4B7BC597B08E}"/>
            </a:ext>
          </a:extLst>
        </xdr:cNvPr>
        <xdr:cNvSpPr txBox="1"/>
      </xdr:nvSpPr>
      <xdr:spPr>
        <a:xfrm>
          <a:off x="2439035" y="64192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805C2DF2-EAF0-4DF3-B5D3-09DB0D291D3E}"/>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3442EC65-C8D9-452A-80CA-CB21D4EC42E0}"/>
            </a:ext>
          </a:extLst>
        </xdr:cNvPr>
        <xdr:cNvSpPr/>
      </xdr:nvSpPr>
      <xdr:spPr>
        <a:xfrm>
          <a:off x="60642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F1FC5062-8E0A-46B6-9B89-4B5C9870BC10}"/>
            </a:ext>
          </a:extLst>
        </xdr:cNvPr>
        <xdr:cNvSpPr/>
      </xdr:nvSpPr>
      <xdr:spPr>
        <a:xfrm>
          <a:off x="60642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58F50A1C-4295-4868-91B2-6C8CF1DD8B29}"/>
            </a:ext>
          </a:extLst>
        </xdr:cNvPr>
        <xdr:cNvSpPr/>
      </xdr:nvSpPr>
      <xdr:spPr>
        <a:xfrm>
          <a:off x="69850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00CF3D2-8881-4AEA-9F81-8776E6EBB14B}"/>
            </a:ext>
          </a:extLst>
        </xdr:cNvPr>
        <xdr:cNvSpPr/>
      </xdr:nvSpPr>
      <xdr:spPr>
        <a:xfrm>
          <a:off x="69850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B2B54582-0046-4B22-931F-AD4E2FA6A76B}"/>
            </a:ext>
          </a:extLst>
        </xdr:cNvPr>
        <xdr:cNvSpPr/>
      </xdr:nvSpPr>
      <xdr:spPr>
        <a:xfrm>
          <a:off x="8013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58C2D5F7-179E-4A3C-9DB9-1854CDFB342D}"/>
            </a:ext>
          </a:extLst>
        </xdr:cNvPr>
        <xdr:cNvSpPr/>
      </xdr:nvSpPr>
      <xdr:spPr>
        <a:xfrm>
          <a:off x="8013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C1516E02-811A-4B51-AD1E-D2B67F368113}"/>
            </a:ext>
          </a:extLst>
        </xdr:cNvPr>
        <xdr:cNvSpPr/>
      </xdr:nvSpPr>
      <xdr:spPr>
        <a:xfrm>
          <a:off x="595630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725" cy="225425"/>
    <xdr:sp macro="" textlink="">
      <xdr:nvSpPr>
        <xdr:cNvPr id="87" name="テキスト ボックス 86">
          <a:extLst>
            <a:ext uri="{FF2B5EF4-FFF2-40B4-BE49-F238E27FC236}">
              <a16:creationId xmlns:a16="http://schemas.microsoft.com/office/drawing/2014/main" id="{3576ED25-1D85-4CFB-BC8B-977B1730D59B}"/>
            </a:ext>
          </a:extLst>
        </xdr:cNvPr>
        <xdr:cNvSpPr txBox="1"/>
      </xdr:nvSpPr>
      <xdr:spPr>
        <a:xfrm>
          <a:off x="5918200" y="4959350"/>
          <a:ext cx="3397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58A43464-F97E-4990-A926-917560C15BD4}"/>
            </a:ext>
          </a:extLst>
        </xdr:cNvPr>
        <xdr:cNvCxnSpPr/>
      </xdr:nvCxnSpPr>
      <xdr:spPr>
        <a:xfrm>
          <a:off x="5956300" y="7346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D00050B7-242C-4EA5-AA63-7A8242997C31}"/>
            </a:ext>
          </a:extLst>
        </xdr:cNvPr>
        <xdr:cNvCxnSpPr/>
      </xdr:nvCxnSpPr>
      <xdr:spPr>
        <a:xfrm>
          <a:off x="5956300" y="6978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3550" cy="259080"/>
    <xdr:sp macro="" textlink="">
      <xdr:nvSpPr>
        <xdr:cNvPr id="90" name="テキスト ボックス 89">
          <a:extLst>
            <a:ext uri="{FF2B5EF4-FFF2-40B4-BE49-F238E27FC236}">
              <a16:creationId xmlns:a16="http://schemas.microsoft.com/office/drawing/2014/main" id="{9925FBB8-FC41-46A1-B3A9-D8A163C12F97}"/>
            </a:ext>
          </a:extLst>
        </xdr:cNvPr>
        <xdr:cNvSpPr txBox="1"/>
      </xdr:nvSpPr>
      <xdr:spPr>
        <a:xfrm>
          <a:off x="5527040" y="684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24D0DDD6-026F-44A0-AA16-DB9172FAA30F}"/>
            </a:ext>
          </a:extLst>
        </xdr:cNvPr>
        <xdr:cNvCxnSpPr/>
      </xdr:nvCxnSpPr>
      <xdr:spPr>
        <a:xfrm>
          <a:off x="5956300" y="6610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5270"/>
    <xdr:sp macro="" textlink="">
      <xdr:nvSpPr>
        <xdr:cNvPr id="92" name="テキスト ボックス 91">
          <a:extLst>
            <a:ext uri="{FF2B5EF4-FFF2-40B4-BE49-F238E27FC236}">
              <a16:creationId xmlns:a16="http://schemas.microsoft.com/office/drawing/2014/main" id="{F0F67683-B64A-4334-B423-6CF6B4E64BCA}"/>
            </a:ext>
          </a:extLst>
        </xdr:cNvPr>
        <xdr:cNvSpPr txBox="1"/>
      </xdr:nvSpPr>
      <xdr:spPr>
        <a:xfrm>
          <a:off x="5481955" y="64744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292FEE84-6D0F-4722-9AB0-3B0D16F83779}"/>
            </a:ext>
          </a:extLst>
        </xdr:cNvPr>
        <xdr:cNvCxnSpPr/>
      </xdr:nvCxnSpPr>
      <xdr:spPr>
        <a:xfrm>
          <a:off x="5956300" y="624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94" name="テキスト ボックス 93">
          <a:extLst>
            <a:ext uri="{FF2B5EF4-FFF2-40B4-BE49-F238E27FC236}">
              <a16:creationId xmlns:a16="http://schemas.microsoft.com/office/drawing/2014/main" id="{C472787C-88D6-4F24-B6C9-54FB78AFD5C0}"/>
            </a:ext>
          </a:extLst>
        </xdr:cNvPr>
        <xdr:cNvSpPr txBox="1"/>
      </xdr:nvSpPr>
      <xdr:spPr>
        <a:xfrm>
          <a:off x="5481955" y="6112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166E0163-8A33-4324-A402-6973DB481246}"/>
            </a:ext>
          </a:extLst>
        </xdr:cNvPr>
        <xdr:cNvCxnSpPr/>
      </xdr:nvCxnSpPr>
      <xdr:spPr>
        <a:xfrm>
          <a:off x="5956300" y="5880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96" name="テキスト ボックス 95">
          <a:extLst>
            <a:ext uri="{FF2B5EF4-FFF2-40B4-BE49-F238E27FC236}">
              <a16:creationId xmlns:a16="http://schemas.microsoft.com/office/drawing/2014/main" id="{252F8B3F-18B8-4590-9347-92161D6C79F8}"/>
            </a:ext>
          </a:extLst>
        </xdr:cNvPr>
        <xdr:cNvSpPr txBox="1"/>
      </xdr:nvSpPr>
      <xdr:spPr>
        <a:xfrm>
          <a:off x="5481955" y="5744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78FD48F0-FAD4-49CA-8F04-45FA109EB46A}"/>
            </a:ext>
          </a:extLst>
        </xdr:cNvPr>
        <xdr:cNvCxnSpPr/>
      </xdr:nvCxnSpPr>
      <xdr:spPr>
        <a:xfrm>
          <a:off x="5956300" y="5511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5270"/>
    <xdr:sp macro="" textlink="">
      <xdr:nvSpPr>
        <xdr:cNvPr id="98" name="テキスト ボックス 97">
          <a:extLst>
            <a:ext uri="{FF2B5EF4-FFF2-40B4-BE49-F238E27FC236}">
              <a16:creationId xmlns:a16="http://schemas.microsoft.com/office/drawing/2014/main" id="{B0A463BE-CD6C-43E3-A70E-452C5CF4670D}"/>
            </a:ext>
          </a:extLst>
        </xdr:cNvPr>
        <xdr:cNvSpPr txBox="1"/>
      </xdr:nvSpPr>
      <xdr:spPr>
        <a:xfrm>
          <a:off x="5481955" y="53759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52C3C039-0AB5-4E3C-8482-C88FCF8CA349}"/>
            </a:ext>
          </a:extLst>
        </xdr:cNvPr>
        <xdr:cNvCxnSpPr/>
      </xdr:nvCxnSpPr>
      <xdr:spPr>
        <a:xfrm>
          <a:off x="5956300" y="5143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1820" cy="259080"/>
    <xdr:sp macro="" textlink="">
      <xdr:nvSpPr>
        <xdr:cNvPr id="100" name="テキスト ボックス 99">
          <a:extLst>
            <a:ext uri="{FF2B5EF4-FFF2-40B4-BE49-F238E27FC236}">
              <a16:creationId xmlns:a16="http://schemas.microsoft.com/office/drawing/2014/main" id="{E94B2D09-A693-45E3-8520-D4D4BDDE60C8}"/>
            </a:ext>
          </a:extLst>
        </xdr:cNvPr>
        <xdr:cNvSpPr txBox="1"/>
      </xdr:nvSpPr>
      <xdr:spPr>
        <a:xfrm>
          <a:off x="5417820" y="50076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B5D677D9-513E-4C27-A704-3D3DAFD526B2}"/>
            </a:ext>
          </a:extLst>
        </xdr:cNvPr>
        <xdr:cNvSpPr/>
      </xdr:nvSpPr>
      <xdr:spPr>
        <a:xfrm>
          <a:off x="595630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128905</xdr:rowOff>
    </xdr:from>
    <xdr:to>
      <xdr:col>54</xdr:col>
      <xdr:colOff>189865</xdr:colOff>
      <xdr:row>41</xdr:row>
      <xdr:rowOff>24130</xdr:rowOff>
    </xdr:to>
    <xdr:cxnSp macro="">
      <xdr:nvCxnSpPr>
        <xdr:cNvPr id="102" name="直線コネクタ 101">
          <a:extLst>
            <a:ext uri="{FF2B5EF4-FFF2-40B4-BE49-F238E27FC236}">
              <a16:creationId xmlns:a16="http://schemas.microsoft.com/office/drawing/2014/main" id="{80803D64-465C-470C-A91C-DFB9FD220B17}"/>
            </a:ext>
          </a:extLst>
        </xdr:cNvPr>
        <xdr:cNvCxnSpPr/>
      </xdr:nvCxnSpPr>
      <xdr:spPr>
        <a:xfrm flipV="1">
          <a:off x="9429115" y="5418455"/>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27940</xdr:rowOff>
    </xdr:from>
    <xdr:ext cx="469900" cy="259080"/>
    <xdr:sp macro="" textlink="">
      <xdr:nvSpPr>
        <xdr:cNvPr id="103" name="【道路】&#10;一人当たり延長最小値テキスト">
          <a:extLst>
            <a:ext uri="{FF2B5EF4-FFF2-40B4-BE49-F238E27FC236}">
              <a16:creationId xmlns:a16="http://schemas.microsoft.com/office/drawing/2014/main" id="{F38551BE-7723-43B3-A806-80CFDEFE775F}"/>
            </a:ext>
          </a:extLst>
        </xdr:cNvPr>
        <xdr:cNvSpPr txBox="1"/>
      </xdr:nvSpPr>
      <xdr:spPr>
        <a:xfrm>
          <a:off x="9467850" y="6803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9.741</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24130</xdr:rowOff>
    </xdr:from>
    <xdr:to>
      <xdr:col>55</xdr:col>
      <xdr:colOff>88900</xdr:colOff>
      <xdr:row>41</xdr:row>
      <xdr:rowOff>24130</xdr:rowOff>
    </xdr:to>
    <xdr:cxnSp macro="">
      <xdr:nvCxnSpPr>
        <xdr:cNvPr id="104" name="直線コネクタ 103">
          <a:extLst>
            <a:ext uri="{FF2B5EF4-FFF2-40B4-BE49-F238E27FC236}">
              <a16:creationId xmlns:a16="http://schemas.microsoft.com/office/drawing/2014/main" id="{E04127F2-999D-4314-B080-2313B7A3C8D3}"/>
            </a:ext>
          </a:extLst>
        </xdr:cNvPr>
        <xdr:cNvCxnSpPr/>
      </xdr:nvCxnSpPr>
      <xdr:spPr>
        <a:xfrm>
          <a:off x="9359900" y="6799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75565</xdr:rowOff>
    </xdr:from>
    <xdr:ext cx="534670" cy="255270"/>
    <xdr:sp macro="" textlink="">
      <xdr:nvSpPr>
        <xdr:cNvPr id="105" name="【道路】&#10;一人当たり延長最大値テキスト">
          <a:extLst>
            <a:ext uri="{FF2B5EF4-FFF2-40B4-BE49-F238E27FC236}">
              <a16:creationId xmlns:a16="http://schemas.microsoft.com/office/drawing/2014/main" id="{E47FCA41-36DF-422B-8F7F-B86CF9E19434}"/>
            </a:ext>
          </a:extLst>
        </xdr:cNvPr>
        <xdr:cNvSpPr txBox="1"/>
      </xdr:nvSpPr>
      <xdr:spPr>
        <a:xfrm>
          <a:off x="9467850" y="520001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85.242</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128905</xdr:rowOff>
    </xdr:from>
    <xdr:to>
      <xdr:col>55</xdr:col>
      <xdr:colOff>88900</xdr:colOff>
      <xdr:row>32</xdr:row>
      <xdr:rowOff>128905</xdr:rowOff>
    </xdr:to>
    <xdr:cxnSp macro="">
      <xdr:nvCxnSpPr>
        <xdr:cNvPr id="106" name="直線コネクタ 105">
          <a:extLst>
            <a:ext uri="{FF2B5EF4-FFF2-40B4-BE49-F238E27FC236}">
              <a16:creationId xmlns:a16="http://schemas.microsoft.com/office/drawing/2014/main" id="{8F81B5CD-F72F-4A2B-BCA0-D30ED2066C23}"/>
            </a:ext>
          </a:extLst>
        </xdr:cNvPr>
        <xdr:cNvCxnSpPr/>
      </xdr:nvCxnSpPr>
      <xdr:spPr>
        <a:xfrm>
          <a:off x="9359900" y="5418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83820</xdr:rowOff>
    </xdr:from>
    <xdr:ext cx="534670" cy="259080"/>
    <xdr:sp macro="" textlink="">
      <xdr:nvSpPr>
        <xdr:cNvPr id="107" name="【道路】&#10;一人当たり延長平均値テキスト">
          <a:extLst>
            <a:ext uri="{FF2B5EF4-FFF2-40B4-BE49-F238E27FC236}">
              <a16:creationId xmlns:a16="http://schemas.microsoft.com/office/drawing/2014/main" id="{0CDE1A5A-80B3-4BB1-ABE5-49B68F6B7D80}"/>
            </a:ext>
          </a:extLst>
        </xdr:cNvPr>
        <xdr:cNvSpPr txBox="1"/>
      </xdr:nvSpPr>
      <xdr:spPr>
        <a:xfrm>
          <a:off x="9467850" y="63639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29.815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105410</xdr:rowOff>
    </xdr:from>
    <xdr:to>
      <xdr:col>55</xdr:col>
      <xdr:colOff>50800</xdr:colOff>
      <xdr:row>39</xdr:row>
      <xdr:rowOff>35560</xdr:rowOff>
    </xdr:to>
    <xdr:sp macro="" textlink="">
      <xdr:nvSpPr>
        <xdr:cNvPr id="108" name="フローチャート: 判断 107">
          <a:extLst>
            <a:ext uri="{FF2B5EF4-FFF2-40B4-BE49-F238E27FC236}">
              <a16:creationId xmlns:a16="http://schemas.microsoft.com/office/drawing/2014/main" id="{0EE0552D-AC8D-4E25-B887-2F4B168DC8A1}"/>
            </a:ext>
          </a:extLst>
        </xdr:cNvPr>
        <xdr:cNvSpPr/>
      </xdr:nvSpPr>
      <xdr:spPr>
        <a:xfrm>
          <a:off x="9398000" y="63855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127000</xdr:rowOff>
    </xdr:from>
    <xdr:to>
      <xdr:col>50</xdr:col>
      <xdr:colOff>165100</xdr:colOff>
      <xdr:row>39</xdr:row>
      <xdr:rowOff>57150</xdr:rowOff>
    </xdr:to>
    <xdr:sp macro="" textlink="">
      <xdr:nvSpPr>
        <xdr:cNvPr id="109" name="フローチャート: 判断 108">
          <a:extLst>
            <a:ext uri="{FF2B5EF4-FFF2-40B4-BE49-F238E27FC236}">
              <a16:creationId xmlns:a16="http://schemas.microsoft.com/office/drawing/2014/main" id="{B0EC98B0-7CEB-4836-92B3-4770430B6C80}"/>
            </a:ext>
          </a:extLst>
        </xdr:cNvPr>
        <xdr:cNvSpPr/>
      </xdr:nvSpPr>
      <xdr:spPr>
        <a:xfrm>
          <a:off x="8636000" y="6407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126365</xdr:rowOff>
    </xdr:from>
    <xdr:to>
      <xdr:col>46</xdr:col>
      <xdr:colOff>38100</xdr:colOff>
      <xdr:row>39</xdr:row>
      <xdr:rowOff>56515</xdr:rowOff>
    </xdr:to>
    <xdr:sp macro="" textlink="">
      <xdr:nvSpPr>
        <xdr:cNvPr id="110" name="フローチャート: 判断 109">
          <a:extLst>
            <a:ext uri="{FF2B5EF4-FFF2-40B4-BE49-F238E27FC236}">
              <a16:creationId xmlns:a16="http://schemas.microsoft.com/office/drawing/2014/main" id="{B1764C75-BF99-4F28-83D7-21DE623B6763}"/>
            </a:ext>
          </a:extLst>
        </xdr:cNvPr>
        <xdr:cNvSpPr/>
      </xdr:nvSpPr>
      <xdr:spPr>
        <a:xfrm>
          <a:off x="7842250" y="64065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11" name="フローチャート: 判断 110">
          <a:extLst>
            <a:ext uri="{FF2B5EF4-FFF2-40B4-BE49-F238E27FC236}">
              <a16:creationId xmlns:a16="http://schemas.microsoft.com/office/drawing/2014/main" id="{1606419F-0A95-41FB-86FF-95DC88450B2B}"/>
            </a:ext>
          </a:extLst>
        </xdr:cNvPr>
        <xdr:cNvSpPr/>
      </xdr:nvSpPr>
      <xdr:spPr>
        <a:xfrm>
          <a:off x="702945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2" name="テキスト ボックス 111">
          <a:extLst>
            <a:ext uri="{FF2B5EF4-FFF2-40B4-BE49-F238E27FC236}">
              <a16:creationId xmlns:a16="http://schemas.microsoft.com/office/drawing/2014/main" id="{BBAE2DA3-1422-449A-9322-54104FC7DD8F}"/>
            </a:ext>
          </a:extLst>
        </xdr:cNvPr>
        <xdr:cNvSpPr txBox="1"/>
      </xdr:nvSpPr>
      <xdr:spPr>
        <a:xfrm>
          <a:off x="92583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3" name="テキスト ボックス 112">
          <a:extLst>
            <a:ext uri="{FF2B5EF4-FFF2-40B4-BE49-F238E27FC236}">
              <a16:creationId xmlns:a16="http://schemas.microsoft.com/office/drawing/2014/main" id="{C8B7DBEF-FE7F-4235-9D8E-D6C2C898C36B}"/>
            </a:ext>
          </a:extLst>
        </xdr:cNvPr>
        <xdr:cNvSpPr txBox="1"/>
      </xdr:nvSpPr>
      <xdr:spPr>
        <a:xfrm>
          <a:off x="8515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4" name="テキスト ボックス 113">
          <a:extLst>
            <a:ext uri="{FF2B5EF4-FFF2-40B4-BE49-F238E27FC236}">
              <a16:creationId xmlns:a16="http://schemas.microsoft.com/office/drawing/2014/main" id="{D080A6D3-6E03-4DB0-8E40-410A92E39340}"/>
            </a:ext>
          </a:extLst>
        </xdr:cNvPr>
        <xdr:cNvSpPr txBox="1"/>
      </xdr:nvSpPr>
      <xdr:spPr>
        <a:xfrm>
          <a:off x="7715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5" name="テキスト ボックス 114">
          <a:extLst>
            <a:ext uri="{FF2B5EF4-FFF2-40B4-BE49-F238E27FC236}">
              <a16:creationId xmlns:a16="http://schemas.microsoft.com/office/drawing/2014/main" id="{14E90044-FED4-404D-B45C-D0D6190CAA2E}"/>
            </a:ext>
          </a:extLst>
        </xdr:cNvPr>
        <xdr:cNvSpPr txBox="1"/>
      </xdr:nvSpPr>
      <xdr:spPr>
        <a:xfrm>
          <a:off x="690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6" name="テキスト ボックス 115">
          <a:extLst>
            <a:ext uri="{FF2B5EF4-FFF2-40B4-BE49-F238E27FC236}">
              <a16:creationId xmlns:a16="http://schemas.microsoft.com/office/drawing/2014/main" id="{27DE5894-C58A-444E-A868-A890E82BADEB}"/>
            </a:ext>
          </a:extLst>
        </xdr:cNvPr>
        <xdr:cNvSpPr txBox="1"/>
      </xdr:nvSpPr>
      <xdr:spPr>
        <a:xfrm>
          <a:off x="6115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50</xdr:col>
      <xdr:colOff>63500</xdr:colOff>
      <xdr:row>39</xdr:row>
      <xdr:rowOff>635</xdr:rowOff>
    </xdr:from>
    <xdr:to>
      <xdr:col>50</xdr:col>
      <xdr:colOff>165100</xdr:colOff>
      <xdr:row>39</xdr:row>
      <xdr:rowOff>102235</xdr:rowOff>
    </xdr:to>
    <xdr:sp macro="" textlink="">
      <xdr:nvSpPr>
        <xdr:cNvPr id="117" name="楕円 116">
          <a:extLst>
            <a:ext uri="{FF2B5EF4-FFF2-40B4-BE49-F238E27FC236}">
              <a16:creationId xmlns:a16="http://schemas.microsoft.com/office/drawing/2014/main" id="{5B4D3C95-901A-4495-AA31-C04FA7BAE008}"/>
            </a:ext>
          </a:extLst>
        </xdr:cNvPr>
        <xdr:cNvSpPr/>
      </xdr:nvSpPr>
      <xdr:spPr>
        <a:xfrm>
          <a:off x="86360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161925</xdr:rowOff>
    </xdr:from>
    <xdr:to>
      <xdr:col>46</xdr:col>
      <xdr:colOff>38100</xdr:colOff>
      <xdr:row>37</xdr:row>
      <xdr:rowOff>92075</xdr:rowOff>
    </xdr:to>
    <xdr:sp macro="" textlink="">
      <xdr:nvSpPr>
        <xdr:cNvPr id="118" name="楕円 117">
          <a:extLst>
            <a:ext uri="{FF2B5EF4-FFF2-40B4-BE49-F238E27FC236}">
              <a16:creationId xmlns:a16="http://schemas.microsoft.com/office/drawing/2014/main" id="{D766339C-1FDF-457B-B102-129F250B37DC}"/>
            </a:ext>
          </a:extLst>
        </xdr:cNvPr>
        <xdr:cNvSpPr/>
      </xdr:nvSpPr>
      <xdr:spPr>
        <a:xfrm>
          <a:off x="7842250" y="61118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41275</xdr:rowOff>
    </xdr:from>
    <xdr:to>
      <xdr:col>50</xdr:col>
      <xdr:colOff>114300</xdr:colOff>
      <xdr:row>39</xdr:row>
      <xdr:rowOff>52070</xdr:rowOff>
    </xdr:to>
    <xdr:cxnSp macro="">
      <xdr:nvCxnSpPr>
        <xdr:cNvPr id="119" name="直線コネクタ 118">
          <a:extLst>
            <a:ext uri="{FF2B5EF4-FFF2-40B4-BE49-F238E27FC236}">
              <a16:creationId xmlns:a16="http://schemas.microsoft.com/office/drawing/2014/main" id="{EF5CAA0D-B789-40C3-8FF5-D6D144CE6683}"/>
            </a:ext>
          </a:extLst>
        </xdr:cNvPr>
        <xdr:cNvCxnSpPr/>
      </xdr:nvCxnSpPr>
      <xdr:spPr>
        <a:xfrm>
          <a:off x="7886700" y="6156325"/>
          <a:ext cx="800100" cy="340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37</xdr:row>
      <xdr:rowOff>73660</xdr:rowOff>
    </xdr:from>
    <xdr:ext cx="534670" cy="259080"/>
    <xdr:sp macro="" textlink="">
      <xdr:nvSpPr>
        <xdr:cNvPr id="120" name="n_1aveValue【道路】&#10;一人当たり延長">
          <a:extLst>
            <a:ext uri="{FF2B5EF4-FFF2-40B4-BE49-F238E27FC236}">
              <a16:creationId xmlns:a16="http://schemas.microsoft.com/office/drawing/2014/main" id="{7DFF4532-91E5-4AB6-8569-576D367276AE}"/>
            </a:ext>
          </a:extLst>
        </xdr:cNvPr>
        <xdr:cNvSpPr txBox="1"/>
      </xdr:nvSpPr>
      <xdr:spPr>
        <a:xfrm>
          <a:off x="8425815" y="6188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28.673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47625</xdr:rowOff>
    </xdr:from>
    <xdr:ext cx="530860" cy="259080"/>
    <xdr:sp macro="" textlink="">
      <xdr:nvSpPr>
        <xdr:cNvPr id="121" name="n_2aveValue【道路】&#10;一人当たり延長">
          <a:extLst>
            <a:ext uri="{FF2B5EF4-FFF2-40B4-BE49-F238E27FC236}">
              <a16:creationId xmlns:a16="http://schemas.microsoft.com/office/drawing/2014/main" id="{EF74D4F1-9D88-40E4-A053-A2BFA9F49DB2}"/>
            </a:ext>
          </a:extLst>
        </xdr:cNvPr>
        <xdr:cNvSpPr txBox="1"/>
      </xdr:nvSpPr>
      <xdr:spPr>
        <a:xfrm>
          <a:off x="7644765" y="64928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28.707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37</xdr:row>
      <xdr:rowOff>133985</xdr:rowOff>
    </xdr:from>
    <xdr:ext cx="530860" cy="255270"/>
    <xdr:sp macro="" textlink="">
      <xdr:nvSpPr>
        <xdr:cNvPr id="122" name="n_3aveValue【道路】&#10;一人当たり延長">
          <a:extLst>
            <a:ext uri="{FF2B5EF4-FFF2-40B4-BE49-F238E27FC236}">
              <a16:creationId xmlns:a16="http://schemas.microsoft.com/office/drawing/2014/main" id="{17927044-5550-4C14-9047-5806F88404B4}"/>
            </a:ext>
          </a:extLst>
        </xdr:cNvPr>
        <xdr:cNvSpPr txBox="1"/>
      </xdr:nvSpPr>
      <xdr:spPr>
        <a:xfrm>
          <a:off x="6851015" y="62490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25.509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39</xdr:row>
      <xdr:rowOff>93345</xdr:rowOff>
    </xdr:from>
    <xdr:ext cx="534670" cy="259080"/>
    <xdr:sp macro="" textlink="">
      <xdr:nvSpPr>
        <xdr:cNvPr id="123" name="n_1mainValue【道路】&#10;一人当たり延長">
          <a:extLst>
            <a:ext uri="{FF2B5EF4-FFF2-40B4-BE49-F238E27FC236}">
              <a16:creationId xmlns:a16="http://schemas.microsoft.com/office/drawing/2014/main" id="{1FF1D4B9-7A52-4A98-84D1-89DCC043EF8F}"/>
            </a:ext>
          </a:extLst>
        </xdr:cNvPr>
        <xdr:cNvSpPr txBox="1"/>
      </xdr:nvSpPr>
      <xdr:spPr>
        <a:xfrm>
          <a:off x="8425815" y="6538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26.306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35</xdr:row>
      <xdr:rowOff>109220</xdr:rowOff>
    </xdr:from>
    <xdr:ext cx="530860" cy="255270"/>
    <xdr:sp macro="" textlink="">
      <xdr:nvSpPr>
        <xdr:cNvPr id="124" name="n_2mainValue【道路】&#10;一人当たり延長">
          <a:extLst>
            <a:ext uri="{FF2B5EF4-FFF2-40B4-BE49-F238E27FC236}">
              <a16:creationId xmlns:a16="http://schemas.microsoft.com/office/drawing/2014/main" id="{3097AC8A-882A-4423-A38E-DBDB6FC97252}"/>
            </a:ext>
          </a:extLst>
        </xdr:cNvPr>
        <xdr:cNvSpPr txBox="1"/>
      </xdr:nvSpPr>
      <xdr:spPr>
        <a:xfrm>
          <a:off x="7644765" y="58940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2146D586-E257-477C-9724-14FC66D2329D}"/>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92E5A54B-FAF5-4856-A511-F3E425C784F2}"/>
            </a:ext>
          </a:extLst>
        </xdr:cNvPr>
        <xdr:cNvSpPr/>
      </xdr:nvSpPr>
      <xdr:spPr>
        <a:xfrm>
          <a:off x="8128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E2C6B858-1C8B-415B-9192-FE037E9DC3DE}"/>
            </a:ext>
          </a:extLst>
        </xdr:cNvPr>
        <xdr:cNvSpPr/>
      </xdr:nvSpPr>
      <xdr:spPr>
        <a:xfrm>
          <a:off x="8128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8082FE7C-2D60-4496-ACFE-F0ECC14E065F}"/>
            </a:ext>
          </a:extLst>
        </xdr:cNvPr>
        <xdr:cNvSpPr/>
      </xdr:nvSpPr>
      <xdr:spPr>
        <a:xfrm>
          <a:off x="17145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E40EBCC2-35E9-4586-9CF7-4408E41104F2}"/>
            </a:ext>
          </a:extLst>
        </xdr:cNvPr>
        <xdr:cNvSpPr/>
      </xdr:nvSpPr>
      <xdr:spPr>
        <a:xfrm>
          <a:off x="17145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38C75711-B2FF-4490-A58D-6D0CE7779B82}"/>
            </a:ext>
          </a:extLst>
        </xdr:cNvPr>
        <xdr:cNvSpPr/>
      </xdr:nvSpPr>
      <xdr:spPr>
        <a:xfrm>
          <a:off x="2743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7B34D1FF-204F-4A34-8629-C7C2D71A8B4C}"/>
            </a:ext>
          </a:extLst>
        </xdr:cNvPr>
        <xdr:cNvSpPr/>
      </xdr:nvSpPr>
      <xdr:spPr>
        <a:xfrm>
          <a:off x="2743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7219FCE2-BF45-4F92-9940-5EF5F2D9BB41}"/>
            </a:ext>
          </a:extLst>
        </xdr:cNvPr>
        <xdr:cNvSpPr/>
      </xdr:nvSpPr>
      <xdr:spPr>
        <a:xfrm>
          <a:off x="6858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640" cy="225425"/>
    <xdr:sp macro="" textlink="">
      <xdr:nvSpPr>
        <xdr:cNvPr id="133" name="テキスト ボックス 132">
          <a:extLst>
            <a:ext uri="{FF2B5EF4-FFF2-40B4-BE49-F238E27FC236}">
              <a16:creationId xmlns:a16="http://schemas.microsoft.com/office/drawing/2014/main" id="{FDC9C4E5-AD1A-46AA-8906-6B8B661682E8}"/>
            </a:ext>
          </a:extLst>
        </xdr:cNvPr>
        <xdr:cNvSpPr txBox="1"/>
      </xdr:nvSpPr>
      <xdr:spPr>
        <a:xfrm>
          <a:off x="666750" y="862965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09CAE358-CEF9-4E20-9E58-346F93972B04}"/>
            </a:ext>
          </a:extLst>
        </xdr:cNvPr>
        <xdr:cNvCxnSpPr/>
      </xdr:nvCxnSpPr>
      <xdr:spPr>
        <a:xfrm>
          <a:off x="6858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35" name="直線コネクタ 134">
          <a:extLst>
            <a:ext uri="{FF2B5EF4-FFF2-40B4-BE49-F238E27FC236}">
              <a16:creationId xmlns:a16="http://schemas.microsoft.com/office/drawing/2014/main" id="{8EC60F20-F005-448D-961F-0017011DC6EF}"/>
            </a:ext>
          </a:extLst>
        </xdr:cNvPr>
        <xdr:cNvCxnSpPr/>
      </xdr:nvCxnSpPr>
      <xdr:spPr>
        <a:xfrm>
          <a:off x="685800" y="107035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5280" cy="259080"/>
    <xdr:sp macro="" textlink="">
      <xdr:nvSpPr>
        <xdr:cNvPr id="136" name="テキスト ボックス 135">
          <a:extLst>
            <a:ext uri="{FF2B5EF4-FFF2-40B4-BE49-F238E27FC236}">
              <a16:creationId xmlns:a16="http://schemas.microsoft.com/office/drawing/2014/main" id="{4BF204B9-A290-4830-B141-19E0E68BCA57}"/>
            </a:ext>
          </a:extLst>
        </xdr:cNvPr>
        <xdr:cNvSpPr txBox="1"/>
      </xdr:nvSpPr>
      <xdr:spPr>
        <a:xfrm>
          <a:off x="384810" y="1056767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37" name="直線コネクタ 136">
          <a:extLst>
            <a:ext uri="{FF2B5EF4-FFF2-40B4-BE49-F238E27FC236}">
              <a16:creationId xmlns:a16="http://schemas.microsoft.com/office/drawing/2014/main" id="{D8DE4B9C-784C-4FE5-ACE9-65F189F3EEBA}"/>
            </a:ext>
          </a:extLst>
        </xdr:cNvPr>
        <xdr:cNvCxnSpPr/>
      </xdr:nvCxnSpPr>
      <xdr:spPr>
        <a:xfrm>
          <a:off x="685800" y="10389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38" name="テキスト ボックス 137">
          <a:extLst>
            <a:ext uri="{FF2B5EF4-FFF2-40B4-BE49-F238E27FC236}">
              <a16:creationId xmlns:a16="http://schemas.microsoft.com/office/drawing/2014/main" id="{1207412E-6C18-46FE-9396-89C435C63786}"/>
            </a:ext>
          </a:extLst>
        </xdr:cNvPr>
        <xdr:cNvSpPr txBox="1"/>
      </xdr:nvSpPr>
      <xdr:spPr>
        <a:xfrm>
          <a:off x="339725" y="10246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39" name="直線コネクタ 138">
          <a:extLst>
            <a:ext uri="{FF2B5EF4-FFF2-40B4-BE49-F238E27FC236}">
              <a16:creationId xmlns:a16="http://schemas.microsoft.com/office/drawing/2014/main" id="{4726BB28-86FC-4D44-86BA-29C56FA1B54C}"/>
            </a:ext>
          </a:extLst>
        </xdr:cNvPr>
        <xdr:cNvCxnSpPr/>
      </xdr:nvCxnSpPr>
      <xdr:spPr>
        <a:xfrm>
          <a:off x="685800" y="10075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5270"/>
    <xdr:sp macro="" textlink="">
      <xdr:nvSpPr>
        <xdr:cNvPr id="140" name="テキスト ボックス 139">
          <a:extLst>
            <a:ext uri="{FF2B5EF4-FFF2-40B4-BE49-F238E27FC236}">
              <a16:creationId xmlns:a16="http://schemas.microsoft.com/office/drawing/2014/main" id="{8DB13429-2134-40C1-9112-7E5EE14A9143}"/>
            </a:ext>
          </a:extLst>
        </xdr:cNvPr>
        <xdr:cNvSpPr txBox="1"/>
      </xdr:nvSpPr>
      <xdr:spPr>
        <a:xfrm>
          <a:off x="339725" y="993330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41" name="直線コネクタ 140">
          <a:extLst>
            <a:ext uri="{FF2B5EF4-FFF2-40B4-BE49-F238E27FC236}">
              <a16:creationId xmlns:a16="http://schemas.microsoft.com/office/drawing/2014/main" id="{52A064BF-391B-41C0-9A65-E967610AF535}"/>
            </a:ext>
          </a:extLst>
        </xdr:cNvPr>
        <xdr:cNvCxnSpPr/>
      </xdr:nvCxnSpPr>
      <xdr:spPr>
        <a:xfrm>
          <a:off x="685800" y="97555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42" name="テキスト ボックス 141">
          <a:extLst>
            <a:ext uri="{FF2B5EF4-FFF2-40B4-BE49-F238E27FC236}">
              <a16:creationId xmlns:a16="http://schemas.microsoft.com/office/drawing/2014/main" id="{5B921DB5-8C54-4B5F-88E1-A79586E81F30}"/>
            </a:ext>
          </a:extLst>
        </xdr:cNvPr>
        <xdr:cNvSpPr txBox="1"/>
      </xdr:nvSpPr>
      <xdr:spPr>
        <a:xfrm>
          <a:off x="339725" y="9619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43" name="直線コネクタ 142">
          <a:extLst>
            <a:ext uri="{FF2B5EF4-FFF2-40B4-BE49-F238E27FC236}">
              <a16:creationId xmlns:a16="http://schemas.microsoft.com/office/drawing/2014/main" id="{48A2ECE0-22F4-4B0F-A6B0-355B7D6CA949}"/>
            </a:ext>
          </a:extLst>
        </xdr:cNvPr>
        <xdr:cNvCxnSpPr/>
      </xdr:nvCxnSpPr>
      <xdr:spPr>
        <a:xfrm>
          <a:off x="685800" y="94418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5270"/>
    <xdr:sp macro="" textlink="">
      <xdr:nvSpPr>
        <xdr:cNvPr id="144" name="テキスト ボックス 143">
          <a:extLst>
            <a:ext uri="{FF2B5EF4-FFF2-40B4-BE49-F238E27FC236}">
              <a16:creationId xmlns:a16="http://schemas.microsoft.com/office/drawing/2014/main" id="{C59F102D-16EF-49AE-A376-7B2D9588FFE5}"/>
            </a:ext>
          </a:extLst>
        </xdr:cNvPr>
        <xdr:cNvSpPr txBox="1"/>
      </xdr:nvSpPr>
      <xdr:spPr>
        <a:xfrm>
          <a:off x="339725" y="930592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45" name="直線コネクタ 144">
          <a:extLst>
            <a:ext uri="{FF2B5EF4-FFF2-40B4-BE49-F238E27FC236}">
              <a16:creationId xmlns:a16="http://schemas.microsoft.com/office/drawing/2014/main" id="{A2885617-1144-4225-B6BE-DE819A15FF62}"/>
            </a:ext>
          </a:extLst>
        </xdr:cNvPr>
        <xdr:cNvCxnSpPr/>
      </xdr:nvCxnSpPr>
      <xdr:spPr>
        <a:xfrm>
          <a:off x="685800" y="912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3550" cy="259080"/>
    <xdr:sp macro="" textlink="">
      <xdr:nvSpPr>
        <xdr:cNvPr id="146" name="テキスト ボックス 145">
          <a:extLst>
            <a:ext uri="{FF2B5EF4-FFF2-40B4-BE49-F238E27FC236}">
              <a16:creationId xmlns:a16="http://schemas.microsoft.com/office/drawing/2014/main" id="{BC1E4987-B248-4368-BAD8-FBA21731D4EA}"/>
            </a:ext>
          </a:extLst>
        </xdr:cNvPr>
        <xdr:cNvSpPr txBox="1"/>
      </xdr:nvSpPr>
      <xdr:spPr>
        <a:xfrm>
          <a:off x="275590" y="89916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72B0E2B5-2553-46D7-922D-6B4AA5486572}"/>
            </a:ext>
          </a:extLst>
        </xdr:cNvPr>
        <xdr:cNvCxnSpPr/>
      </xdr:nvCxnSpPr>
      <xdr:spPr>
        <a:xfrm>
          <a:off x="6858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3550" cy="255270"/>
    <xdr:sp macro="" textlink="">
      <xdr:nvSpPr>
        <xdr:cNvPr id="148" name="テキスト ボックス 147">
          <a:extLst>
            <a:ext uri="{FF2B5EF4-FFF2-40B4-BE49-F238E27FC236}">
              <a16:creationId xmlns:a16="http://schemas.microsoft.com/office/drawing/2014/main" id="{FAFB8648-3D06-42AB-B191-D051896D58D5}"/>
            </a:ext>
          </a:extLst>
        </xdr:cNvPr>
        <xdr:cNvSpPr txBox="1"/>
      </xdr:nvSpPr>
      <xdr:spPr>
        <a:xfrm>
          <a:off x="275590" y="867791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id="{EBA650B4-1397-4B6E-8E3B-5815FB713808}"/>
            </a:ext>
          </a:extLst>
        </xdr:cNvPr>
        <xdr:cNvSpPr/>
      </xdr:nvSpPr>
      <xdr:spPr>
        <a:xfrm>
          <a:off x="6858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40640</xdr:rowOff>
    </xdr:from>
    <xdr:to>
      <xdr:col>24</xdr:col>
      <xdr:colOff>62865</xdr:colOff>
      <xdr:row>64</xdr:row>
      <xdr:rowOff>65405</xdr:rowOff>
    </xdr:to>
    <xdr:cxnSp macro="">
      <xdr:nvCxnSpPr>
        <xdr:cNvPr id="150" name="直線コネクタ 149">
          <a:extLst>
            <a:ext uri="{FF2B5EF4-FFF2-40B4-BE49-F238E27FC236}">
              <a16:creationId xmlns:a16="http://schemas.microsoft.com/office/drawing/2014/main" id="{106A08FF-272F-463C-AFDB-0A758C47DF7A}"/>
            </a:ext>
          </a:extLst>
        </xdr:cNvPr>
        <xdr:cNvCxnSpPr/>
      </xdr:nvCxnSpPr>
      <xdr:spPr>
        <a:xfrm flipV="1">
          <a:off x="4177665" y="9127490"/>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69215</xdr:rowOff>
    </xdr:from>
    <xdr:ext cx="340360" cy="259080"/>
    <xdr:sp macro="" textlink="">
      <xdr:nvSpPr>
        <xdr:cNvPr id="151" name="【橋りょう・トンネル】&#10;有形固定資産減価償却率最小値テキスト">
          <a:extLst>
            <a:ext uri="{FF2B5EF4-FFF2-40B4-BE49-F238E27FC236}">
              <a16:creationId xmlns:a16="http://schemas.microsoft.com/office/drawing/2014/main" id="{20391FAF-1B6F-4611-B73E-5A8766FD348B}"/>
            </a:ext>
          </a:extLst>
        </xdr:cNvPr>
        <xdr:cNvSpPr txBox="1"/>
      </xdr:nvSpPr>
      <xdr:spPr>
        <a:xfrm>
          <a:off x="4216400" y="106419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65405</xdr:rowOff>
    </xdr:from>
    <xdr:to>
      <xdr:col>24</xdr:col>
      <xdr:colOff>152400</xdr:colOff>
      <xdr:row>64</xdr:row>
      <xdr:rowOff>65405</xdr:rowOff>
    </xdr:to>
    <xdr:cxnSp macro="">
      <xdr:nvCxnSpPr>
        <xdr:cNvPr id="152" name="直線コネクタ 151">
          <a:extLst>
            <a:ext uri="{FF2B5EF4-FFF2-40B4-BE49-F238E27FC236}">
              <a16:creationId xmlns:a16="http://schemas.microsoft.com/office/drawing/2014/main" id="{9AB128C3-BCF4-40D2-A379-966BAAC013C3}"/>
            </a:ext>
          </a:extLst>
        </xdr:cNvPr>
        <xdr:cNvCxnSpPr/>
      </xdr:nvCxnSpPr>
      <xdr:spPr>
        <a:xfrm>
          <a:off x="4108450" y="106381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158750</xdr:rowOff>
    </xdr:from>
    <xdr:ext cx="469900" cy="259080"/>
    <xdr:sp macro="" textlink="">
      <xdr:nvSpPr>
        <xdr:cNvPr id="153" name="【橋りょう・トンネル】&#10;有形固定資産減価償却率最大値テキスト">
          <a:extLst>
            <a:ext uri="{FF2B5EF4-FFF2-40B4-BE49-F238E27FC236}">
              <a16:creationId xmlns:a16="http://schemas.microsoft.com/office/drawing/2014/main" id="{6EE05436-3915-425D-9546-C5259BA702C4}"/>
            </a:ext>
          </a:extLst>
        </xdr:cNvPr>
        <xdr:cNvSpPr txBox="1"/>
      </xdr:nvSpPr>
      <xdr:spPr>
        <a:xfrm>
          <a:off x="4216400" y="8915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40640</xdr:rowOff>
    </xdr:from>
    <xdr:to>
      <xdr:col>24</xdr:col>
      <xdr:colOff>152400</xdr:colOff>
      <xdr:row>55</xdr:row>
      <xdr:rowOff>40640</xdr:rowOff>
    </xdr:to>
    <xdr:cxnSp macro="">
      <xdr:nvCxnSpPr>
        <xdr:cNvPr id="154" name="直線コネクタ 153">
          <a:extLst>
            <a:ext uri="{FF2B5EF4-FFF2-40B4-BE49-F238E27FC236}">
              <a16:creationId xmlns:a16="http://schemas.microsoft.com/office/drawing/2014/main" id="{E56CD5FD-24AB-45E4-8CAA-5D39BAB9C684}"/>
            </a:ext>
          </a:extLst>
        </xdr:cNvPr>
        <xdr:cNvCxnSpPr/>
      </xdr:nvCxnSpPr>
      <xdr:spPr>
        <a:xfrm>
          <a:off x="4108450" y="9127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143510</xdr:rowOff>
    </xdr:from>
    <xdr:ext cx="405130" cy="255270"/>
    <xdr:sp macro="" textlink="">
      <xdr:nvSpPr>
        <xdr:cNvPr id="155" name="【橋りょう・トンネル】&#10;有形固定資産減価償却率平均値テキスト">
          <a:extLst>
            <a:ext uri="{FF2B5EF4-FFF2-40B4-BE49-F238E27FC236}">
              <a16:creationId xmlns:a16="http://schemas.microsoft.com/office/drawing/2014/main" id="{2692A233-E7F6-434B-B80B-87F2626CFCD0}"/>
            </a:ext>
          </a:extLst>
        </xdr:cNvPr>
        <xdr:cNvSpPr txBox="1"/>
      </xdr:nvSpPr>
      <xdr:spPr>
        <a:xfrm>
          <a:off x="4216400" y="972566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164465</xdr:rowOff>
    </xdr:from>
    <xdr:to>
      <xdr:col>24</xdr:col>
      <xdr:colOff>114300</xdr:colOff>
      <xdr:row>59</xdr:row>
      <xdr:rowOff>94615</xdr:rowOff>
    </xdr:to>
    <xdr:sp macro="" textlink="">
      <xdr:nvSpPr>
        <xdr:cNvPr id="156" name="フローチャート: 判断 155">
          <a:extLst>
            <a:ext uri="{FF2B5EF4-FFF2-40B4-BE49-F238E27FC236}">
              <a16:creationId xmlns:a16="http://schemas.microsoft.com/office/drawing/2014/main" id="{AE3F974B-6F69-44F4-8DE2-174E9DCB317F}"/>
            </a:ext>
          </a:extLst>
        </xdr:cNvPr>
        <xdr:cNvSpPr/>
      </xdr:nvSpPr>
      <xdr:spPr>
        <a:xfrm>
          <a:off x="4127500" y="97466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4445</xdr:rowOff>
    </xdr:from>
    <xdr:to>
      <xdr:col>20</xdr:col>
      <xdr:colOff>38100</xdr:colOff>
      <xdr:row>59</xdr:row>
      <xdr:rowOff>106045</xdr:rowOff>
    </xdr:to>
    <xdr:sp macro="" textlink="">
      <xdr:nvSpPr>
        <xdr:cNvPr id="157" name="フローチャート: 判断 156">
          <a:extLst>
            <a:ext uri="{FF2B5EF4-FFF2-40B4-BE49-F238E27FC236}">
              <a16:creationId xmlns:a16="http://schemas.microsoft.com/office/drawing/2014/main" id="{F4CAABE9-07C2-4D56-A8A0-2C82A6BC5F8D}"/>
            </a:ext>
          </a:extLst>
        </xdr:cNvPr>
        <xdr:cNvSpPr/>
      </xdr:nvSpPr>
      <xdr:spPr>
        <a:xfrm>
          <a:off x="3384550" y="97516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161290</xdr:rowOff>
    </xdr:from>
    <xdr:to>
      <xdr:col>15</xdr:col>
      <xdr:colOff>101600</xdr:colOff>
      <xdr:row>59</xdr:row>
      <xdr:rowOff>91440</xdr:rowOff>
    </xdr:to>
    <xdr:sp macro="" textlink="">
      <xdr:nvSpPr>
        <xdr:cNvPr id="158" name="フローチャート: 判断 157">
          <a:extLst>
            <a:ext uri="{FF2B5EF4-FFF2-40B4-BE49-F238E27FC236}">
              <a16:creationId xmlns:a16="http://schemas.microsoft.com/office/drawing/2014/main" id="{4A2F4886-A8B1-403F-A2C0-46176AF72341}"/>
            </a:ext>
          </a:extLst>
        </xdr:cNvPr>
        <xdr:cNvSpPr/>
      </xdr:nvSpPr>
      <xdr:spPr>
        <a:xfrm>
          <a:off x="2571750" y="97434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11430</xdr:rowOff>
    </xdr:from>
    <xdr:to>
      <xdr:col>10</xdr:col>
      <xdr:colOff>165100</xdr:colOff>
      <xdr:row>59</xdr:row>
      <xdr:rowOff>113030</xdr:rowOff>
    </xdr:to>
    <xdr:sp macro="" textlink="">
      <xdr:nvSpPr>
        <xdr:cNvPr id="159" name="フローチャート: 判断 158">
          <a:extLst>
            <a:ext uri="{FF2B5EF4-FFF2-40B4-BE49-F238E27FC236}">
              <a16:creationId xmlns:a16="http://schemas.microsoft.com/office/drawing/2014/main" id="{72213B75-95CD-433B-9D7E-FBDF8E8975D8}"/>
            </a:ext>
          </a:extLst>
        </xdr:cNvPr>
        <xdr:cNvSpPr/>
      </xdr:nvSpPr>
      <xdr:spPr>
        <a:xfrm>
          <a:off x="17780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270"/>
    <xdr:sp macro="" textlink="">
      <xdr:nvSpPr>
        <xdr:cNvPr id="160" name="テキスト ボックス 159">
          <a:extLst>
            <a:ext uri="{FF2B5EF4-FFF2-40B4-BE49-F238E27FC236}">
              <a16:creationId xmlns:a16="http://schemas.microsoft.com/office/drawing/2014/main" id="{BEAC2B89-5321-4B0D-8B08-EE1BBB9E2A08}"/>
            </a:ext>
          </a:extLst>
        </xdr:cNvPr>
        <xdr:cNvSpPr txBox="1"/>
      </xdr:nvSpPr>
      <xdr:spPr>
        <a:xfrm>
          <a:off x="40068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270"/>
    <xdr:sp macro="" textlink="">
      <xdr:nvSpPr>
        <xdr:cNvPr id="161" name="テキスト ボックス 160">
          <a:extLst>
            <a:ext uri="{FF2B5EF4-FFF2-40B4-BE49-F238E27FC236}">
              <a16:creationId xmlns:a16="http://schemas.microsoft.com/office/drawing/2014/main" id="{5C254E57-8129-491A-A8A3-2173721E192D}"/>
            </a:ext>
          </a:extLst>
        </xdr:cNvPr>
        <xdr:cNvSpPr txBox="1"/>
      </xdr:nvSpPr>
      <xdr:spPr>
        <a:xfrm>
          <a:off x="32575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270"/>
    <xdr:sp macro="" textlink="">
      <xdr:nvSpPr>
        <xdr:cNvPr id="162" name="テキスト ボックス 161">
          <a:extLst>
            <a:ext uri="{FF2B5EF4-FFF2-40B4-BE49-F238E27FC236}">
              <a16:creationId xmlns:a16="http://schemas.microsoft.com/office/drawing/2014/main" id="{45D24C41-66B1-4A05-B1EC-D175EBE9B83E}"/>
            </a:ext>
          </a:extLst>
        </xdr:cNvPr>
        <xdr:cNvSpPr txBox="1"/>
      </xdr:nvSpPr>
      <xdr:spPr>
        <a:xfrm>
          <a:off x="245110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270"/>
    <xdr:sp macro="" textlink="">
      <xdr:nvSpPr>
        <xdr:cNvPr id="163" name="テキスト ボックス 162">
          <a:extLst>
            <a:ext uri="{FF2B5EF4-FFF2-40B4-BE49-F238E27FC236}">
              <a16:creationId xmlns:a16="http://schemas.microsoft.com/office/drawing/2014/main" id="{ACE3B39F-902D-4CDD-BCA7-BFC591E6180A}"/>
            </a:ext>
          </a:extLst>
        </xdr:cNvPr>
        <xdr:cNvSpPr txBox="1"/>
      </xdr:nvSpPr>
      <xdr:spPr>
        <a:xfrm>
          <a:off x="16573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270"/>
    <xdr:sp macro="" textlink="">
      <xdr:nvSpPr>
        <xdr:cNvPr id="164" name="テキスト ボックス 163">
          <a:extLst>
            <a:ext uri="{FF2B5EF4-FFF2-40B4-BE49-F238E27FC236}">
              <a16:creationId xmlns:a16="http://schemas.microsoft.com/office/drawing/2014/main" id="{C6D6B878-FE63-4D0B-B909-BCA9EC127DDE}"/>
            </a:ext>
          </a:extLst>
        </xdr:cNvPr>
        <xdr:cNvSpPr txBox="1"/>
      </xdr:nvSpPr>
      <xdr:spPr>
        <a:xfrm>
          <a:off x="8572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19</xdr:col>
      <xdr:colOff>127000</xdr:colOff>
      <xdr:row>59</xdr:row>
      <xdr:rowOff>145415</xdr:rowOff>
    </xdr:from>
    <xdr:to>
      <xdr:col>20</xdr:col>
      <xdr:colOff>38100</xdr:colOff>
      <xdr:row>60</xdr:row>
      <xdr:rowOff>75565</xdr:rowOff>
    </xdr:to>
    <xdr:sp macro="" textlink="">
      <xdr:nvSpPr>
        <xdr:cNvPr id="165" name="楕円 164">
          <a:extLst>
            <a:ext uri="{FF2B5EF4-FFF2-40B4-BE49-F238E27FC236}">
              <a16:creationId xmlns:a16="http://schemas.microsoft.com/office/drawing/2014/main" id="{324C4C27-9BC7-4679-88C9-715E5EB1F60F}"/>
            </a:ext>
          </a:extLst>
        </xdr:cNvPr>
        <xdr:cNvSpPr/>
      </xdr:nvSpPr>
      <xdr:spPr>
        <a:xfrm>
          <a:off x="3384550" y="98926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66" name="楕円 165">
          <a:extLst>
            <a:ext uri="{FF2B5EF4-FFF2-40B4-BE49-F238E27FC236}">
              <a16:creationId xmlns:a16="http://schemas.microsoft.com/office/drawing/2014/main" id="{7553FA72-9E06-4BB9-8AB3-A1AD97B49D47}"/>
            </a:ext>
          </a:extLst>
        </xdr:cNvPr>
        <xdr:cNvSpPr/>
      </xdr:nvSpPr>
      <xdr:spPr>
        <a:xfrm>
          <a:off x="2571750" y="99117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24765</xdr:rowOff>
    </xdr:from>
    <xdr:to>
      <xdr:col>19</xdr:col>
      <xdr:colOff>177800</xdr:colOff>
      <xdr:row>60</xdr:row>
      <xdr:rowOff>43815</xdr:rowOff>
    </xdr:to>
    <xdr:cxnSp macro="">
      <xdr:nvCxnSpPr>
        <xdr:cNvPr id="167" name="直線コネクタ 166">
          <a:extLst>
            <a:ext uri="{FF2B5EF4-FFF2-40B4-BE49-F238E27FC236}">
              <a16:creationId xmlns:a16="http://schemas.microsoft.com/office/drawing/2014/main" id="{5802237B-42EA-4B21-9FF9-DB6020FF6F80}"/>
            </a:ext>
          </a:extLst>
        </xdr:cNvPr>
        <xdr:cNvCxnSpPr/>
      </xdr:nvCxnSpPr>
      <xdr:spPr>
        <a:xfrm flipV="1">
          <a:off x="2622550" y="9937115"/>
          <a:ext cx="8064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122555</xdr:rowOff>
    </xdr:from>
    <xdr:ext cx="405130" cy="255270"/>
    <xdr:sp macro="" textlink="">
      <xdr:nvSpPr>
        <xdr:cNvPr id="168" name="n_1aveValue【橋りょう・トンネル】&#10;有形固定資産減価償却率">
          <a:extLst>
            <a:ext uri="{FF2B5EF4-FFF2-40B4-BE49-F238E27FC236}">
              <a16:creationId xmlns:a16="http://schemas.microsoft.com/office/drawing/2014/main" id="{2C9997B3-3A3F-4BA4-9D8E-C6853E665292}"/>
            </a:ext>
          </a:extLst>
        </xdr:cNvPr>
        <xdr:cNvSpPr txBox="1"/>
      </xdr:nvSpPr>
      <xdr:spPr>
        <a:xfrm>
          <a:off x="3239135" y="95396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107950</xdr:rowOff>
    </xdr:from>
    <xdr:ext cx="401320" cy="259080"/>
    <xdr:sp macro="" textlink="">
      <xdr:nvSpPr>
        <xdr:cNvPr id="169" name="n_2aveValue【橋りょう・トンネル】&#10;有形固定資産減価償却率">
          <a:extLst>
            <a:ext uri="{FF2B5EF4-FFF2-40B4-BE49-F238E27FC236}">
              <a16:creationId xmlns:a16="http://schemas.microsoft.com/office/drawing/2014/main" id="{A94D5C1E-98CE-42F7-847D-ED0DA2046624}"/>
            </a:ext>
          </a:extLst>
        </xdr:cNvPr>
        <xdr:cNvSpPr txBox="1"/>
      </xdr:nvSpPr>
      <xdr:spPr>
        <a:xfrm>
          <a:off x="2439035" y="95250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129540</xdr:rowOff>
    </xdr:from>
    <xdr:ext cx="401320" cy="259080"/>
    <xdr:sp macro="" textlink="">
      <xdr:nvSpPr>
        <xdr:cNvPr id="170" name="n_3aveValue【橋りょう・トンネル】&#10;有形固定資産減価償却率">
          <a:extLst>
            <a:ext uri="{FF2B5EF4-FFF2-40B4-BE49-F238E27FC236}">
              <a16:creationId xmlns:a16="http://schemas.microsoft.com/office/drawing/2014/main" id="{335EDC86-0725-485E-AB2E-FB91098F8421}"/>
            </a:ext>
          </a:extLst>
        </xdr:cNvPr>
        <xdr:cNvSpPr txBox="1"/>
      </xdr:nvSpPr>
      <xdr:spPr>
        <a:xfrm>
          <a:off x="1645285" y="95465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66675</xdr:rowOff>
    </xdr:from>
    <xdr:ext cx="405130" cy="255270"/>
    <xdr:sp macro="" textlink="">
      <xdr:nvSpPr>
        <xdr:cNvPr id="171" name="n_1mainValue【橋りょう・トンネル】&#10;有形固定資産減価償却率">
          <a:extLst>
            <a:ext uri="{FF2B5EF4-FFF2-40B4-BE49-F238E27FC236}">
              <a16:creationId xmlns:a16="http://schemas.microsoft.com/office/drawing/2014/main" id="{E3CB6157-FE01-4C35-B1B7-41FCF8A3A8A5}"/>
            </a:ext>
          </a:extLst>
        </xdr:cNvPr>
        <xdr:cNvSpPr txBox="1"/>
      </xdr:nvSpPr>
      <xdr:spPr>
        <a:xfrm>
          <a:off x="3239135" y="997902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86360</xdr:rowOff>
    </xdr:from>
    <xdr:ext cx="401320" cy="255270"/>
    <xdr:sp macro="" textlink="">
      <xdr:nvSpPr>
        <xdr:cNvPr id="172" name="n_2mainValue【橋りょう・トンネル】&#10;有形固定資産減価償却率">
          <a:extLst>
            <a:ext uri="{FF2B5EF4-FFF2-40B4-BE49-F238E27FC236}">
              <a16:creationId xmlns:a16="http://schemas.microsoft.com/office/drawing/2014/main" id="{09AD4CEE-6E63-47E7-8748-20845F7DF667}"/>
            </a:ext>
          </a:extLst>
        </xdr:cNvPr>
        <xdr:cNvSpPr txBox="1"/>
      </xdr:nvSpPr>
      <xdr:spPr>
        <a:xfrm>
          <a:off x="2439035" y="99987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46E5FDF1-D83D-42CE-9A75-CBAF6BC8BFA4}"/>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02F7A1C0-30FF-43B7-99CE-24805BB05474}"/>
            </a:ext>
          </a:extLst>
        </xdr:cNvPr>
        <xdr:cNvSpPr/>
      </xdr:nvSpPr>
      <xdr:spPr>
        <a:xfrm>
          <a:off x="60642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F7AFE58F-BA49-43DA-BA9E-AE583AED86C0}"/>
            </a:ext>
          </a:extLst>
        </xdr:cNvPr>
        <xdr:cNvSpPr/>
      </xdr:nvSpPr>
      <xdr:spPr>
        <a:xfrm>
          <a:off x="60642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A6801F49-4201-4036-8DEF-6E8E560CE7A6}"/>
            </a:ext>
          </a:extLst>
        </xdr:cNvPr>
        <xdr:cNvSpPr/>
      </xdr:nvSpPr>
      <xdr:spPr>
        <a:xfrm>
          <a:off x="69850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9262CDF1-49D8-4B60-A205-84662C33893C}"/>
            </a:ext>
          </a:extLst>
        </xdr:cNvPr>
        <xdr:cNvSpPr/>
      </xdr:nvSpPr>
      <xdr:spPr>
        <a:xfrm>
          <a:off x="69850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8311B01B-7941-4D79-B364-1D1009647D9A}"/>
            </a:ext>
          </a:extLst>
        </xdr:cNvPr>
        <xdr:cNvSpPr/>
      </xdr:nvSpPr>
      <xdr:spPr>
        <a:xfrm>
          <a:off x="8013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581708E3-FBDD-4EC5-AC5C-1A399EB6CDA6}"/>
            </a:ext>
          </a:extLst>
        </xdr:cNvPr>
        <xdr:cNvSpPr/>
      </xdr:nvSpPr>
      <xdr:spPr>
        <a:xfrm>
          <a:off x="8013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43253E91-DA56-469D-B0AF-DD2804176F15}"/>
            </a:ext>
          </a:extLst>
        </xdr:cNvPr>
        <xdr:cNvSpPr/>
      </xdr:nvSpPr>
      <xdr:spPr>
        <a:xfrm>
          <a:off x="595630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075" cy="225425"/>
    <xdr:sp macro="" textlink="">
      <xdr:nvSpPr>
        <xdr:cNvPr id="181" name="テキスト ボックス 180">
          <a:extLst>
            <a:ext uri="{FF2B5EF4-FFF2-40B4-BE49-F238E27FC236}">
              <a16:creationId xmlns:a16="http://schemas.microsoft.com/office/drawing/2014/main" id="{BEBAE247-667F-49D2-A69E-670DD23D3630}"/>
            </a:ext>
          </a:extLst>
        </xdr:cNvPr>
        <xdr:cNvSpPr txBox="1"/>
      </xdr:nvSpPr>
      <xdr:spPr>
        <a:xfrm>
          <a:off x="5918200" y="862965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3B85D321-83C4-4C59-BBCD-94B9B6E4C9F6}"/>
            </a:ext>
          </a:extLst>
        </xdr:cNvPr>
        <xdr:cNvCxnSpPr/>
      </xdr:nvCxnSpPr>
      <xdr:spPr>
        <a:xfrm>
          <a:off x="5956300" y="11017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a16="http://schemas.microsoft.com/office/drawing/2014/main" id="{14805328-C13E-42A8-87A0-F5B4F6D0E325}"/>
            </a:ext>
          </a:extLst>
        </xdr:cNvPr>
        <xdr:cNvCxnSpPr/>
      </xdr:nvCxnSpPr>
      <xdr:spPr>
        <a:xfrm>
          <a:off x="5956300" y="10648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5110" cy="259080"/>
    <xdr:sp macro="" textlink="">
      <xdr:nvSpPr>
        <xdr:cNvPr id="184" name="テキスト ボックス 183">
          <a:extLst>
            <a:ext uri="{FF2B5EF4-FFF2-40B4-BE49-F238E27FC236}">
              <a16:creationId xmlns:a16="http://schemas.microsoft.com/office/drawing/2014/main" id="{32200B79-C4BC-4163-A6B1-F349B7A018C6}"/>
            </a:ext>
          </a:extLst>
        </xdr:cNvPr>
        <xdr:cNvSpPr txBox="1"/>
      </xdr:nvSpPr>
      <xdr:spPr>
        <a:xfrm>
          <a:off x="5726430" y="105130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a16="http://schemas.microsoft.com/office/drawing/2014/main" id="{2BBD1B3F-E3C2-4A11-BC39-4471C1FEB5CF}"/>
            </a:ext>
          </a:extLst>
        </xdr:cNvPr>
        <xdr:cNvCxnSpPr/>
      </xdr:nvCxnSpPr>
      <xdr:spPr>
        <a:xfrm>
          <a:off x="5956300" y="10280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1820" cy="259080"/>
    <xdr:sp macro="" textlink="">
      <xdr:nvSpPr>
        <xdr:cNvPr id="186" name="テキスト ボックス 185">
          <a:extLst>
            <a:ext uri="{FF2B5EF4-FFF2-40B4-BE49-F238E27FC236}">
              <a16:creationId xmlns:a16="http://schemas.microsoft.com/office/drawing/2014/main" id="{BF41424D-6846-4F1B-9B30-A5AC47E41B6B}"/>
            </a:ext>
          </a:extLst>
        </xdr:cNvPr>
        <xdr:cNvSpPr txBox="1"/>
      </xdr:nvSpPr>
      <xdr:spPr>
        <a:xfrm>
          <a:off x="5417820" y="1014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id="{8F2C4877-BA63-4B99-8327-5FA7FBEB61CF}"/>
            </a:ext>
          </a:extLst>
        </xdr:cNvPr>
        <xdr:cNvCxnSpPr/>
      </xdr:nvCxnSpPr>
      <xdr:spPr>
        <a:xfrm>
          <a:off x="5956300" y="9912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1990" cy="255270"/>
    <xdr:sp macro="" textlink="">
      <xdr:nvSpPr>
        <xdr:cNvPr id="188" name="テキスト ボックス 187">
          <a:extLst>
            <a:ext uri="{FF2B5EF4-FFF2-40B4-BE49-F238E27FC236}">
              <a16:creationId xmlns:a16="http://schemas.microsoft.com/office/drawing/2014/main" id="{30848B42-5CAF-4E7F-B025-5CEC120076C0}"/>
            </a:ext>
          </a:extLst>
        </xdr:cNvPr>
        <xdr:cNvSpPr txBox="1"/>
      </xdr:nvSpPr>
      <xdr:spPr>
        <a:xfrm>
          <a:off x="5327650" y="97764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a16="http://schemas.microsoft.com/office/drawing/2014/main" id="{5EB4BFC1-B1D3-4F65-B341-06A3C9332067}"/>
            </a:ext>
          </a:extLst>
        </xdr:cNvPr>
        <xdr:cNvCxnSpPr/>
      </xdr:nvCxnSpPr>
      <xdr:spPr>
        <a:xfrm>
          <a:off x="5956300" y="9550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1990" cy="259080"/>
    <xdr:sp macro="" textlink="">
      <xdr:nvSpPr>
        <xdr:cNvPr id="190" name="テキスト ボックス 189">
          <a:extLst>
            <a:ext uri="{FF2B5EF4-FFF2-40B4-BE49-F238E27FC236}">
              <a16:creationId xmlns:a16="http://schemas.microsoft.com/office/drawing/2014/main" id="{B5CECFF3-84FE-4A3E-A996-2EE995B54B36}"/>
            </a:ext>
          </a:extLst>
        </xdr:cNvPr>
        <xdr:cNvSpPr txBox="1"/>
      </xdr:nvSpPr>
      <xdr:spPr>
        <a:xfrm>
          <a:off x="5327650" y="941451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a16="http://schemas.microsoft.com/office/drawing/2014/main" id="{1760031E-E8CE-457B-85AE-505AAF4457B0}"/>
            </a:ext>
          </a:extLst>
        </xdr:cNvPr>
        <xdr:cNvCxnSpPr/>
      </xdr:nvCxnSpPr>
      <xdr:spPr>
        <a:xfrm>
          <a:off x="5956300" y="918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1990" cy="259080"/>
    <xdr:sp macro="" textlink="">
      <xdr:nvSpPr>
        <xdr:cNvPr id="192" name="テキスト ボックス 191">
          <a:extLst>
            <a:ext uri="{FF2B5EF4-FFF2-40B4-BE49-F238E27FC236}">
              <a16:creationId xmlns:a16="http://schemas.microsoft.com/office/drawing/2014/main" id="{7FA7596A-D6B7-443A-835E-C849C94824B2}"/>
            </a:ext>
          </a:extLst>
        </xdr:cNvPr>
        <xdr:cNvSpPr txBox="1"/>
      </xdr:nvSpPr>
      <xdr:spPr>
        <a:xfrm>
          <a:off x="5327650" y="904621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83B371F2-F62B-4E86-ABF1-2B4D180F87C7}"/>
            </a:ext>
          </a:extLst>
        </xdr:cNvPr>
        <xdr:cNvCxnSpPr/>
      </xdr:nvCxnSpPr>
      <xdr:spPr>
        <a:xfrm>
          <a:off x="5956300" y="881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1990" cy="255270"/>
    <xdr:sp macro="" textlink="">
      <xdr:nvSpPr>
        <xdr:cNvPr id="194" name="テキスト ボックス 193">
          <a:extLst>
            <a:ext uri="{FF2B5EF4-FFF2-40B4-BE49-F238E27FC236}">
              <a16:creationId xmlns:a16="http://schemas.microsoft.com/office/drawing/2014/main" id="{674C1F9A-86EE-455C-AE05-602167259813}"/>
            </a:ext>
          </a:extLst>
        </xdr:cNvPr>
        <xdr:cNvSpPr txBox="1"/>
      </xdr:nvSpPr>
      <xdr:spPr>
        <a:xfrm>
          <a:off x="5327650" y="867791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5AB28187-EA44-46C0-80A4-D2D2F2D9C5AB}"/>
            </a:ext>
          </a:extLst>
        </xdr:cNvPr>
        <xdr:cNvSpPr/>
      </xdr:nvSpPr>
      <xdr:spPr>
        <a:xfrm>
          <a:off x="595630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147955</xdr:rowOff>
    </xdr:from>
    <xdr:to>
      <xdr:col>54</xdr:col>
      <xdr:colOff>189865</xdr:colOff>
      <xdr:row>64</xdr:row>
      <xdr:rowOff>72390</xdr:rowOff>
    </xdr:to>
    <xdr:cxnSp macro="">
      <xdr:nvCxnSpPr>
        <xdr:cNvPr id="196" name="直線コネクタ 195">
          <a:extLst>
            <a:ext uri="{FF2B5EF4-FFF2-40B4-BE49-F238E27FC236}">
              <a16:creationId xmlns:a16="http://schemas.microsoft.com/office/drawing/2014/main" id="{B8E22704-3D60-4C7F-BC26-68BAF146B474}"/>
            </a:ext>
          </a:extLst>
        </xdr:cNvPr>
        <xdr:cNvCxnSpPr/>
      </xdr:nvCxnSpPr>
      <xdr:spPr>
        <a:xfrm flipV="1">
          <a:off x="9429115" y="9399905"/>
          <a:ext cx="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469900" cy="255270"/>
    <xdr:sp macro="" textlink="">
      <xdr:nvSpPr>
        <xdr:cNvPr id="197" name="【橋りょう・トンネル】&#10;一人当たり有形固定資産（償却資産）額最小値テキスト">
          <a:extLst>
            <a:ext uri="{FF2B5EF4-FFF2-40B4-BE49-F238E27FC236}">
              <a16:creationId xmlns:a16="http://schemas.microsoft.com/office/drawing/2014/main" id="{7F34B1C1-7318-4FB3-9A8B-A6EF8B79CDE7}"/>
            </a:ext>
          </a:extLst>
        </xdr:cNvPr>
        <xdr:cNvSpPr txBox="1"/>
      </xdr:nvSpPr>
      <xdr:spPr>
        <a:xfrm>
          <a:off x="9467850" y="106489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5,258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98" name="直線コネクタ 197">
          <a:extLst>
            <a:ext uri="{FF2B5EF4-FFF2-40B4-BE49-F238E27FC236}">
              <a16:creationId xmlns:a16="http://schemas.microsoft.com/office/drawing/2014/main" id="{C302A5BC-A972-42EC-8F71-CCE0847AC1F4}"/>
            </a:ext>
          </a:extLst>
        </xdr:cNvPr>
        <xdr:cNvCxnSpPr/>
      </xdr:nvCxnSpPr>
      <xdr:spPr>
        <a:xfrm>
          <a:off x="9359900" y="106451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94615</xdr:rowOff>
    </xdr:from>
    <xdr:ext cx="690245" cy="259080"/>
    <xdr:sp macro="" textlink="">
      <xdr:nvSpPr>
        <xdr:cNvPr id="199" name="【橋りょう・トンネル】&#10;一人当たり有形固定資産（償却資産）額最大値テキスト">
          <a:extLst>
            <a:ext uri="{FF2B5EF4-FFF2-40B4-BE49-F238E27FC236}">
              <a16:creationId xmlns:a16="http://schemas.microsoft.com/office/drawing/2014/main" id="{F4B1305F-3CF8-4BFB-8774-528609F426CE}"/>
            </a:ext>
          </a:extLst>
        </xdr:cNvPr>
        <xdr:cNvSpPr txBox="1"/>
      </xdr:nvSpPr>
      <xdr:spPr>
        <a:xfrm>
          <a:off x="9467850" y="91814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1,705,734</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147955</xdr:rowOff>
    </xdr:from>
    <xdr:to>
      <xdr:col>55</xdr:col>
      <xdr:colOff>88900</xdr:colOff>
      <xdr:row>56</xdr:row>
      <xdr:rowOff>147955</xdr:rowOff>
    </xdr:to>
    <xdr:cxnSp macro="">
      <xdr:nvCxnSpPr>
        <xdr:cNvPr id="200" name="直線コネクタ 199">
          <a:extLst>
            <a:ext uri="{FF2B5EF4-FFF2-40B4-BE49-F238E27FC236}">
              <a16:creationId xmlns:a16="http://schemas.microsoft.com/office/drawing/2014/main" id="{D40E3297-61B3-45F4-821E-CB02A3DEA304}"/>
            </a:ext>
          </a:extLst>
        </xdr:cNvPr>
        <xdr:cNvCxnSpPr/>
      </xdr:nvCxnSpPr>
      <xdr:spPr>
        <a:xfrm>
          <a:off x="9359900" y="93999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81915</xdr:rowOff>
    </xdr:from>
    <xdr:ext cx="598805" cy="259080"/>
    <xdr:sp macro="" textlink="">
      <xdr:nvSpPr>
        <xdr:cNvPr id="201" name="【橋りょう・トンネル】&#10;一人当たり有形固定資産（償却資産）額平均値テキスト">
          <a:extLst>
            <a:ext uri="{FF2B5EF4-FFF2-40B4-BE49-F238E27FC236}">
              <a16:creationId xmlns:a16="http://schemas.microsoft.com/office/drawing/2014/main" id="{0637AFD8-01ED-47F8-AD0C-4D053E0114E0}"/>
            </a:ext>
          </a:extLst>
        </xdr:cNvPr>
        <xdr:cNvSpPr txBox="1"/>
      </xdr:nvSpPr>
      <xdr:spPr>
        <a:xfrm>
          <a:off x="9467850" y="103244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347,721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103505</xdr:rowOff>
    </xdr:from>
    <xdr:to>
      <xdr:col>55</xdr:col>
      <xdr:colOff>50800</xdr:colOff>
      <xdr:row>63</xdr:row>
      <xdr:rowOff>33655</xdr:rowOff>
    </xdr:to>
    <xdr:sp macro="" textlink="">
      <xdr:nvSpPr>
        <xdr:cNvPr id="202" name="フローチャート: 判断 201">
          <a:extLst>
            <a:ext uri="{FF2B5EF4-FFF2-40B4-BE49-F238E27FC236}">
              <a16:creationId xmlns:a16="http://schemas.microsoft.com/office/drawing/2014/main" id="{693000A3-8EAE-4FCD-91A0-D96839F9818C}"/>
            </a:ext>
          </a:extLst>
        </xdr:cNvPr>
        <xdr:cNvSpPr/>
      </xdr:nvSpPr>
      <xdr:spPr>
        <a:xfrm>
          <a:off x="9398000" y="103460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90170</xdr:rowOff>
    </xdr:from>
    <xdr:to>
      <xdr:col>50</xdr:col>
      <xdr:colOff>165100</xdr:colOff>
      <xdr:row>63</xdr:row>
      <xdr:rowOff>20320</xdr:rowOff>
    </xdr:to>
    <xdr:sp macro="" textlink="">
      <xdr:nvSpPr>
        <xdr:cNvPr id="203" name="フローチャート: 判断 202">
          <a:extLst>
            <a:ext uri="{FF2B5EF4-FFF2-40B4-BE49-F238E27FC236}">
              <a16:creationId xmlns:a16="http://schemas.microsoft.com/office/drawing/2014/main" id="{5C8A8EA4-58DE-4AB2-A087-00D5696F139F}"/>
            </a:ext>
          </a:extLst>
        </xdr:cNvPr>
        <xdr:cNvSpPr/>
      </xdr:nvSpPr>
      <xdr:spPr>
        <a:xfrm>
          <a:off x="8636000" y="10332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92075</xdr:rowOff>
    </xdr:from>
    <xdr:to>
      <xdr:col>46</xdr:col>
      <xdr:colOff>38100</xdr:colOff>
      <xdr:row>63</xdr:row>
      <xdr:rowOff>22225</xdr:rowOff>
    </xdr:to>
    <xdr:sp macro="" textlink="">
      <xdr:nvSpPr>
        <xdr:cNvPr id="204" name="フローチャート: 判断 203">
          <a:extLst>
            <a:ext uri="{FF2B5EF4-FFF2-40B4-BE49-F238E27FC236}">
              <a16:creationId xmlns:a16="http://schemas.microsoft.com/office/drawing/2014/main" id="{8BF35773-3B4C-4E99-BA5B-158C6157464C}"/>
            </a:ext>
          </a:extLst>
        </xdr:cNvPr>
        <xdr:cNvSpPr/>
      </xdr:nvSpPr>
      <xdr:spPr>
        <a:xfrm>
          <a:off x="7842250" y="103346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146050</xdr:rowOff>
    </xdr:from>
    <xdr:to>
      <xdr:col>41</xdr:col>
      <xdr:colOff>101600</xdr:colOff>
      <xdr:row>63</xdr:row>
      <xdr:rowOff>76200</xdr:rowOff>
    </xdr:to>
    <xdr:sp macro="" textlink="">
      <xdr:nvSpPr>
        <xdr:cNvPr id="205" name="フローチャート: 判断 204">
          <a:extLst>
            <a:ext uri="{FF2B5EF4-FFF2-40B4-BE49-F238E27FC236}">
              <a16:creationId xmlns:a16="http://schemas.microsoft.com/office/drawing/2014/main" id="{55040034-F072-4F53-A05E-A18C19ADD398}"/>
            </a:ext>
          </a:extLst>
        </xdr:cNvPr>
        <xdr:cNvSpPr/>
      </xdr:nvSpPr>
      <xdr:spPr>
        <a:xfrm>
          <a:off x="7029450" y="10388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270"/>
    <xdr:sp macro="" textlink="">
      <xdr:nvSpPr>
        <xdr:cNvPr id="206" name="テキスト ボックス 205">
          <a:extLst>
            <a:ext uri="{FF2B5EF4-FFF2-40B4-BE49-F238E27FC236}">
              <a16:creationId xmlns:a16="http://schemas.microsoft.com/office/drawing/2014/main" id="{8EFFA4A8-5784-46FC-9B52-02CCCF248173}"/>
            </a:ext>
          </a:extLst>
        </xdr:cNvPr>
        <xdr:cNvSpPr txBox="1"/>
      </xdr:nvSpPr>
      <xdr:spPr>
        <a:xfrm>
          <a:off x="925830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270"/>
    <xdr:sp macro="" textlink="">
      <xdr:nvSpPr>
        <xdr:cNvPr id="207" name="テキスト ボックス 206">
          <a:extLst>
            <a:ext uri="{FF2B5EF4-FFF2-40B4-BE49-F238E27FC236}">
              <a16:creationId xmlns:a16="http://schemas.microsoft.com/office/drawing/2014/main" id="{0FF2BEBC-53DD-4DE9-8721-FAD6D70F57B1}"/>
            </a:ext>
          </a:extLst>
        </xdr:cNvPr>
        <xdr:cNvSpPr txBox="1"/>
      </xdr:nvSpPr>
      <xdr:spPr>
        <a:xfrm>
          <a:off x="85153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270"/>
    <xdr:sp macro="" textlink="">
      <xdr:nvSpPr>
        <xdr:cNvPr id="208" name="テキスト ボックス 207">
          <a:extLst>
            <a:ext uri="{FF2B5EF4-FFF2-40B4-BE49-F238E27FC236}">
              <a16:creationId xmlns:a16="http://schemas.microsoft.com/office/drawing/2014/main" id="{ED4702D3-FC03-4E32-8E66-5FA3C1584B33}"/>
            </a:ext>
          </a:extLst>
        </xdr:cNvPr>
        <xdr:cNvSpPr txBox="1"/>
      </xdr:nvSpPr>
      <xdr:spPr>
        <a:xfrm>
          <a:off x="77152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270"/>
    <xdr:sp macro="" textlink="">
      <xdr:nvSpPr>
        <xdr:cNvPr id="209" name="テキスト ボックス 208">
          <a:extLst>
            <a:ext uri="{FF2B5EF4-FFF2-40B4-BE49-F238E27FC236}">
              <a16:creationId xmlns:a16="http://schemas.microsoft.com/office/drawing/2014/main" id="{867E6F0B-792C-449F-A7BD-162B80AC1D6D}"/>
            </a:ext>
          </a:extLst>
        </xdr:cNvPr>
        <xdr:cNvSpPr txBox="1"/>
      </xdr:nvSpPr>
      <xdr:spPr>
        <a:xfrm>
          <a:off x="690880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270"/>
    <xdr:sp macro="" textlink="">
      <xdr:nvSpPr>
        <xdr:cNvPr id="210" name="テキスト ボックス 209">
          <a:extLst>
            <a:ext uri="{FF2B5EF4-FFF2-40B4-BE49-F238E27FC236}">
              <a16:creationId xmlns:a16="http://schemas.microsoft.com/office/drawing/2014/main" id="{210EADC6-BF78-4BBB-B562-44F5C335132E}"/>
            </a:ext>
          </a:extLst>
        </xdr:cNvPr>
        <xdr:cNvSpPr txBox="1"/>
      </xdr:nvSpPr>
      <xdr:spPr>
        <a:xfrm>
          <a:off x="61150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50</xdr:col>
      <xdr:colOff>63500</xdr:colOff>
      <xdr:row>59</xdr:row>
      <xdr:rowOff>162560</xdr:rowOff>
    </xdr:from>
    <xdr:to>
      <xdr:col>50</xdr:col>
      <xdr:colOff>165100</xdr:colOff>
      <xdr:row>60</xdr:row>
      <xdr:rowOff>92710</xdr:rowOff>
    </xdr:to>
    <xdr:sp macro="" textlink="">
      <xdr:nvSpPr>
        <xdr:cNvPr id="211" name="楕円 210">
          <a:extLst>
            <a:ext uri="{FF2B5EF4-FFF2-40B4-BE49-F238E27FC236}">
              <a16:creationId xmlns:a16="http://schemas.microsoft.com/office/drawing/2014/main" id="{7FD39BF3-37B6-44FA-AC32-212D3CC66271}"/>
            </a:ext>
          </a:extLst>
        </xdr:cNvPr>
        <xdr:cNvSpPr/>
      </xdr:nvSpPr>
      <xdr:spPr>
        <a:xfrm>
          <a:off x="8636000" y="9909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15240</xdr:rowOff>
    </xdr:from>
    <xdr:to>
      <xdr:col>46</xdr:col>
      <xdr:colOff>38100</xdr:colOff>
      <xdr:row>60</xdr:row>
      <xdr:rowOff>116840</xdr:rowOff>
    </xdr:to>
    <xdr:sp macro="" textlink="">
      <xdr:nvSpPr>
        <xdr:cNvPr id="212" name="楕円 211">
          <a:extLst>
            <a:ext uri="{FF2B5EF4-FFF2-40B4-BE49-F238E27FC236}">
              <a16:creationId xmlns:a16="http://schemas.microsoft.com/office/drawing/2014/main" id="{C21FBC56-3D29-4A32-AB21-22864AC260A7}"/>
            </a:ext>
          </a:extLst>
        </xdr:cNvPr>
        <xdr:cNvSpPr/>
      </xdr:nvSpPr>
      <xdr:spPr>
        <a:xfrm>
          <a:off x="7842250" y="99275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41910</xdr:rowOff>
    </xdr:from>
    <xdr:to>
      <xdr:col>50</xdr:col>
      <xdr:colOff>114300</xdr:colOff>
      <xdr:row>60</xdr:row>
      <xdr:rowOff>66040</xdr:rowOff>
    </xdr:to>
    <xdr:cxnSp macro="">
      <xdr:nvCxnSpPr>
        <xdr:cNvPr id="213" name="直線コネクタ 212">
          <a:extLst>
            <a:ext uri="{FF2B5EF4-FFF2-40B4-BE49-F238E27FC236}">
              <a16:creationId xmlns:a16="http://schemas.microsoft.com/office/drawing/2014/main" id="{6B2141D9-0419-422C-9E72-D78F71739E8C}"/>
            </a:ext>
          </a:extLst>
        </xdr:cNvPr>
        <xdr:cNvCxnSpPr/>
      </xdr:nvCxnSpPr>
      <xdr:spPr>
        <a:xfrm flipV="1">
          <a:off x="7886700" y="9954260"/>
          <a:ext cx="8001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63</xdr:row>
      <xdr:rowOff>12065</xdr:rowOff>
    </xdr:from>
    <xdr:ext cx="594995" cy="259080"/>
    <xdr:sp macro="" textlink="">
      <xdr:nvSpPr>
        <xdr:cNvPr id="214" name="n_1aveValue【橋りょう・トンネル】&#10;一人当たり有形固定資産（償却資産）額">
          <a:extLst>
            <a:ext uri="{FF2B5EF4-FFF2-40B4-BE49-F238E27FC236}">
              <a16:creationId xmlns:a16="http://schemas.microsoft.com/office/drawing/2014/main" id="{BFD73E87-A2E5-4285-8C60-4B98FDD1D305}"/>
            </a:ext>
          </a:extLst>
        </xdr:cNvPr>
        <xdr:cNvSpPr txBox="1"/>
      </xdr:nvSpPr>
      <xdr:spPr>
        <a:xfrm>
          <a:off x="8399780" y="1041971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364,601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13335</xdr:rowOff>
    </xdr:from>
    <xdr:ext cx="594995" cy="259080"/>
    <xdr:sp macro="" textlink="">
      <xdr:nvSpPr>
        <xdr:cNvPr id="215" name="n_2aveValue【橋りょう・トンネル】&#10;一人当たり有形固定資産（償却資産）額">
          <a:extLst>
            <a:ext uri="{FF2B5EF4-FFF2-40B4-BE49-F238E27FC236}">
              <a16:creationId xmlns:a16="http://schemas.microsoft.com/office/drawing/2014/main" id="{820B6718-E01C-45C9-9E3D-95C502FE424B}"/>
            </a:ext>
          </a:extLst>
        </xdr:cNvPr>
        <xdr:cNvSpPr txBox="1"/>
      </xdr:nvSpPr>
      <xdr:spPr>
        <a:xfrm>
          <a:off x="7612380" y="104209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362,391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92710</xdr:rowOff>
    </xdr:from>
    <xdr:ext cx="594995" cy="259080"/>
    <xdr:sp macro="" textlink="">
      <xdr:nvSpPr>
        <xdr:cNvPr id="216" name="n_3aveValue【橋りょう・トンネル】&#10;一人当たり有形固定資産（償却資産）額">
          <a:extLst>
            <a:ext uri="{FF2B5EF4-FFF2-40B4-BE49-F238E27FC236}">
              <a16:creationId xmlns:a16="http://schemas.microsoft.com/office/drawing/2014/main" id="{B9D1AE8A-2755-4412-879F-9DB620A8F982}"/>
            </a:ext>
          </a:extLst>
        </xdr:cNvPr>
        <xdr:cNvSpPr txBox="1"/>
      </xdr:nvSpPr>
      <xdr:spPr>
        <a:xfrm>
          <a:off x="6818630" y="10170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291,746</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58</xdr:row>
      <xdr:rowOff>109220</xdr:rowOff>
    </xdr:from>
    <xdr:ext cx="594995" cy="255270"/>
    <xdr:sp macro="" textlink="">
      <xdr:nvSpPr>
        <xdr:cNvPr id="217" name="n_1mainValue【橋りょう・トンネル】&#10;一人当たり有形固定資産（償却資産）額">
          <a:extLst>
            <a:ext uri="{FF2B5EF4-FFF2-40B4-BE49-F238E27FC236}">
              <a16:creationId xmlns:a16="http://schemas.microsoft.com/office/drawing/2014/main" id="{8FEFA909-BDDA-4FDD-840D-07FDA4DE1108}"/>
            </a:ext>
          </a:extLst>
        </xdr:cNvPr>
        <xdr:cNvSpPr txBox="1"/>
      </xdr:nvSpPr>
      <xdr:spPr>
        <a:xfrm>
          <a:off x="8399780" y="969137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945,301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58</xdr:row>
      <xdr:rowOff>133350</xdr:rowOff>
    </xdr:from>
    <xdr:ext cx="594995" cy="255270"/>
    <xdr:sp macro="" textlink="">
      <xdr:nvSpPr>
        <xdr:cNvPr id="218" name="n_2mainValue【橋りょう・トンネル】&#10;一人当たり有形固定資産（償却資産）額">
          <a:extLst>
            <a:ext uri="{FF2B5EF4-FFF2-40B4-BE49-F238E27FC236}">
              <a16:creationId xmlns:a16="http://schemas.microsoft.com/office/drawing/2014/main" id="{69846ECC-5583-464F-BF12-6337C3AB4D20}"/>
            </a:ext>
          </a:extLst>
        </xdr:cNvPr>
        <xdr:cNvSpPr txBox="1"/>
      </xdr:nvSpPr>
      <xdr:spPr>
        <a:xfrm>
          <a:off x="7612380" y="971550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913,520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5ED77DD3-4DC0-4C07-BBF9-B3E2457CF32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96083A33-3FCE-4397-A005-7C50AFD39F91}"/>
            </a:ext>
          </a:extLst>
        </xdr:cNvPr>
        <xdr:cNvSpPr/>
      </xdr:nvSpPr>
      <xdr:spPr>
        <a:xfrm>
          <a:off x="8128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F21D771E-37BE-4C66-A8C9-C308B8F9CE97}"/>
            </a:ext>
          </a:extLst>
        </xdr:cNvPr>
        <xdr:cNvSpPr/>
      </xdr:nvSpPr>
      <xdr:spPr>
        <a:xfrm>
          <a:off x="8128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D3FA6995-5A77-423A-8B95-015D2C55F8B9}"/>
            </a:ext>
          </a:extLst>
        </xdr:cNvPr>
        <xdr:cNvSpPr/>
      </xdr:nvSpPr>
      <xdr:spPr>
        <a:xfrm>
          <a:off x="17145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06B06991-BDA1-474D-8673-D7371F757003}"/>
            </a:ext>
          </a:extLst>
        </xdr:cNvPr>
        <xdr:cNvSpPr/>
      </xdr:nvSpPr>
      <xdr:spPr>
        <a:xfrm>
          <a:off x="17145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0E1E2B4F-082F-44A5-B80A-D1B512E2F96D}"/>
            </a:ext>
          </a:extLst>
        </xdr:cNvPr>
        <xdr:cNvSpPr/>
      </xdr:nvSpPr>
      <xdr:spPr>
        <a:xfrm>
          <a:off x="2743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0D721A07-95D1-4DB8-90A3-C39CCAFFAB18}"/>
            </a:ext>
          </a:extLst>
        </xdr:cNvPr>
        <xdr:cNvSpPr/>
      </xdr:nvSpPr>
      <xdr:spPr>
        <a:xfrm>
          <a:off x="2743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7A2E0917-DD30-4BF2-AE86-34234AEBA9FB}"/>
            </a:ext>
          </a:extLst>
        </xdr:cNvPr>
        <xdr:cNvSpPr/>
      </xdr:nvSpPr>
      <xdr:spPr>
        <a:xfrm>
          <a:off x="6858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640" cy="221615"/>
    <xdr:sp macro="" textlink="">
      <xdr:nvSpPr>
        <xdr:cNvPr id="227" name="テキスト ボックス 226">
          <a:extLst>
            <a:ext uri="{FF2B5EF4-FFF2-40B4-BE49-F238E27FC236}">
              <a16:creationId xmlns:a16="http://schemas.microsoft.com/office/drawing/2014/main" id="{E70458CB-D34C-44B9-8524-861D650B9BDC}"/>
            </a:ext>
          </a:extLst>
        </xdr:cNvPr>
        <xdr:cNvSpPr txBox="1"/>
      </xdr:nvSpPr>
      <xdr:spPr>
        <a:xfrm>
          <a:off x="666750" y="1229995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7E5350D4-6298-41D3-9B79-310DDCB60A1F}"/>
            </a:ext>
          </a:extLst>
        </xdr:cNvPr>
        <xdr:cNvCxnSpPr/>
      </xdr:nvCxnSpPr>
      <xdr:spPr>
        <a:xfrm>
          <a:off x="6858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5280" cy="259080"/>
    <xdr:sp macro="" textlink="">
      <xdr:nvSpPr>
        <xdr:cNvPr id="229" name="テキスト ボックス 228">
          <a:extLst>
            <a:ext uri="{FF2B5EF4-FFF2-40B4-BE49-F238E27FC236}">
              <a16:creationId xmlns:a16="http://schemas.microsoft.com/office/drawing/2014/main" id="{7FF66D05-61F6-422B-A9C4-8CB8BEECA485}"/>
            </a:ext>
          </a:extLst>
        </xdr:cNvPr>
        <xdr:cNvSpPr txBox="1"/>
      </xdr:nvSpPr>
      <xdr:spPr>
        <a:xfrm>
          <a:off x="384810" y="1454531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a:extLst>
            <a:ext uri="{FF2B5EF4-FFF2-40B4-BE49-F238E27FC236}">
              <a16:creationId xmlns:a16="http://schemas.microsoft.com/office/drawing/2014/main" id="{0E3C3B70-CE6B-4D3E-9071-F1C131155498}"/>
            </a:ext>
          </a:extLst>
        </xdr:cNvPr>
        <xdr:cNvCxnSpPr/>
      </xdr:nvCxnSpPr>
      <xdr:spPr>
        <a:xfrm>
          <a:off x="685800" y="14319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5270"/>
    <xdr:sp macro="" textlink="">
      <xdr:nvSpPr>
        <xdr:cNvPr id="231" name="テキスト ボックス 230">
          <a:extLst>
            <a:ext uri="{FF2B5EF4-FFF2-40B4-BE49-F238E27FC236}">
              <a16:creationId xmlns:a16="http://schemas.microsoft.com/office/drawing/2014/main" id="{A08990A9-0480-4A1E-9CAF-3553529F1C0E}"/>
            </a:ext>
          </a:extLst>
        </xdr:cNvPr>
        <xdr:cNvSpPr txBox="1"/>
      </xdr:nvSpPr>
      <xdr:spPr>
        <a:xfrm>
          <a:off x="339725" y="141833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a:extLst>
            <a:ext uri="{FF2B5EF4-FFF2-40B4-BE49-F238E27FC236}">
              <a16:creationId xmlns:a16="http://schemas.microsoft.com/office/drawing/2014/main" id="{41151720-B869-467E-9E5B-0882F2D4BC7A}"/>
            </a:ext>
          </a:extLst>
        </xdr:cNvPr>
        <xdr:cNvCxnSpPr/>
      </xdr:nvCxnSpPr>
      <xdr:spPr>
        <a:xfrm>
          <a:off x="685800" y="13950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33" name="テキスト ボックス 232">
          <a:extLst>
            <a:ext uri="{FF2B5EF4-FFF2-40B4-BE49-F238E27FC236}">
              <a16:creationId xmlns:a16="http://schemas.microsoft.com/office/drawing/2014/main" id="{0F4DA37E-612C-4B1E-9461-441EAE3FED10}"/>
            </a:ext>
          </a:extLst>
        </xdr:cNvPr>
        <xdr:cNvSpPr txBox="1"/>
      </xdr:nvSpPr>
      <xdr:spPr>
        <a:xfrm>
          <a:off x="339725" y="13815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5E31997E-5322-4A2C-A114-4278372850C9}"/>
            </a:ext>
          </a:extLst>
        </xdr:cNvPr>
        <xdr:cNvCxnSpPr/>
      </xdr:nvCxnSpPr>
      <xdr:spPr>
        <a:xfrm>
          <a:off x="685800" y="13582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35" name="テキスト ボックス 234">
          <a:extLst>
            <a:ext uri="{FF2B5EF4-FFF2-40B4-BE49-F238E27FC236}">
              <a16:creationId xmlns:a16="http://schemas.microsoft.com/office/drawing/2014/main" id="{84451272-109B-4112-9298-3EB1BDFDF9B3}"/>
            </a:ext>
          </a:extLst>
        </xdr:cNvPr>
        <xdr:cNvSpPr txBox="1"/>
      </xdr:nvSpPr>
      <xdr:spPr>
        <a:xfrm>
          <a:off x="339725" y="1344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a:extLst>
            <a:ext uri="{FF2B5EF4-FFF2-40B4-BE49-F238E27FC236}">
              <a16:creationId xmlns:a16="http://schemas.microsoft.com/office/drawing/2014/main" id="{C1BBDE49-C2D7-471D-B363-09B28B0AC827}"/>
            </a:ext>
          </a:extLst>
        </xdr:cNvPr>
        <xdr:cNvCxnSpPr/>
      </xdr:nvCxnSpPr>
      <xdr:spPr>
        <a:xfrm>
          <a:off x="685800" y="13214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270"/>
    <xdr:sp macro="" textlink="">
      <xdr:nvSpPr>
        <xdr:cNvPr id="237" name="テキスト ボックス 236">
          <a:extLst>
            <a:ext uri="{FF2B5EF4-FFF2-40B4-BE49-F238E27FC236}">
              <a16:creationId xmlns:a16="http://schemas.microsoft.com/office/drawing/2014/main" id="{7395EC8B-22DB-4352-8575-0EF278E0E52B}"/>
            </a:ext>
          </a:extLst>
        </xdr:cNvPr>
        <xdr:cNvSpPr txBox="1"/>
      </xdr:nvSpPr>
      <xdr:spPr>
        <a:xfrm>
          <a:off x="339725" y="130784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a:extLst>
            <a:ext uri="{FF2B5EF4-FFF2-40B4-BE49-F238E27FC236}">
              <a16:creationId xmlns:a16="http://schemas.microsoft.com/office/drawing/2014/main" id="{F4CA3F80-3AC9-4E3E-A8F5-2F92544C7798}"/>
            </a:ext>
          </a:extLst>
        </xdr:cNvPr>
        <xdr:cNvCxnSpPr/>
      </xdr:nvCxnSpPr>
      <xdr:spPr>
        <a:xfrm>
          <a:off x="685800" y="12852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3550" cy="259080"/>
    <xdr:sp macro="" textlink="">
      <xdr:nvSpPr>
        <xdr:cNvPr id="239" name="テキスト ボックス 238">
          <a:extLst>
            <a:ext uri="{FF2B5EF4-FFF2-40B4-BE49-F238E27FC236}">
              <a16:creationId xmlns:a16="http://schemas.microsoft.com/office/drawing/2014/main" id="{780CCBA6-11D2-42EE-AE3A-B8EF5493A634}"/>
            </a:ext>
          </a:extLst>
        </xdr:cNvPr>
        <xdr:cNvSpPr txBox="1"/>
      </xdr:nvSpPr>
      <xdr:spPr>
        <a:xfrm>
          <a:off x="275590" y="127165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15BA461C-D021-40ED-8FAB-3A6A389EE726}"/>
            </a:ext>
          </a:extLst>
        </xdr:cNvPr>
        <xdr:cNvCxnSpPr/>
      </xdr:nvCxnSpPr>
      <xdr:spPr>
        <a:xfrm>
          <a:off x="6858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3550" cy="259080"/>
    <xdr:sp macro="" textlink="">
      <xdr:nvSpPr>
        <xdr:cNvPr id="241" name="テキスト ボックス 240">
          <a:extLst>
            <a:ext uri="{FF2B5EF4-FFF2-40B4-BE49-F238E27FC236}">
              <a16:creationId xmlns:a16="http://schemas.microsoft.com/office/drawing/2014/main" id="{667CCB0E-8132-40C8-8F90-E5390DF2B0C3}"/>
            </a:ext>
          </a:extLst>
        </xdr:cNvPr>
        <xdr:cNvSpPr txBox="1"/>
      </xdr:nvSpPr>
      <xdr:spPr>
        <a:xfrm>
          <a:off x="275590" y="123482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a:extLst>
            <a:ext uri="{FF2B5EF4-FFF2-40B4-BE49-F238E27FC236}">
              <a16:creationId xmlns:a16="http://schemas.microsoft.com/office/drawing/2014/main" id="{2E63A847-F0B8-4650-A605-C94E204A175E}"/>
            </a:ext>
          </a:extLst>
        </xdr:cNvPr>
        <xdr:cNvSpPr/>
      </xdr:nvSpPr>
      <xdr:spPr>
        <a:xfrm>
          <a:off x="6858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72390</xdr:rowOff>
    </xdr:to>
    <xdr:cxnSp macro="">
      <xdr:nvCxnSpPr>
        <xdr:cNvPr id="243" name="直線コネクタ 242">
          <a:extLst>
            <a:ext uri="{FF2B5EF4-FFF2-40B4-BE49-F238E27FC236}">
              <a16:creationId xmlns:a16="http://schemas.microsoft.com/office/drawing/2014/main" id="{14FB09BE-A2DF-4A14-839A-38E1BFDD3DAD}"/>
            </a:ext>
          </a:extLst>
        </xdr:cNvPr>
        <xdr:cNvCxnSpPr/>
      </xdr:nvCxnSpPr>
      <xdr:spPr>
        <a:xfrm flipV="1">
          <a:off x="4177665" y="1285240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76200</xdr:rowOff>
    </xdr:from>
    <xdr:ext cx="405130" cy="255270"/>
    <xdr:sp macro="" textlink="">
      <xdr:nvSpPr>
        <xdr:cNvPr id="244" name="【公営住宅】&#10;有形固定資産減価償却率最小値テキスト">
          <a:extLst>
            <a:ext uri="{FF2B5EF4-FFF2-40B4-BE49-F238E27FC236}">
              <a16:creationId xmlns:a16="http://schemas.microsoft.com/office/drawing/2014/main" id="{AA8073CE-2DB7-495A-8940-922C8381417F}"/>
            </a:ext>
          </a:extLst>
        </xdr:cNvPr>
        <xdr:cNvSpPr txBox="1"/>
      </xdr:nvSpPr>
      <xdr:spPr>
        <a:xfrm>
          <a:off x="4216400" y="142811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72390</xdr:rowOff>
    </xdr:from>
    <xdr:to>
      <xdr:col>24</xdr:col>
      <xdr:colOff>152400</xdr:colOff>
      <xdr:row>86</xdr:row>
      <xdr:rowOff>72390</xdr:rowOff>
    </xdr:to>
    <xdr:cxnSp macro="">
      <xdr:nvCxnSpPr>
        <xdr:cNvPr id="245" name="直線コネクタ 244">
          <a:extLst>
            <a:ext uri="{FF2B5EF4-FFF2-40B4-BE49-F238E27FC236}">
              <a16:creationId xmlns:a16="http://schemas.microsoft.com/office/drawing/2014/main" id="{A9FF1E92-45B9-4C06-88B8-1E3F3A7885BD}"/>
            </a:ext>
          </a:extLst>
        </xdr:cNvPr>
        <xdr:cNvCxnSpPr/>
      </xdr:nvCxnSpPr>
      <xdr:spPr>
        <a:xfrm>
          <a:off x="4108450" y="14277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46" name="【公営住宅】&#10;有形固定資産減価償却率最大値テキスト">
          <a:extLst>
            <a:ext uri="{FF2B5EF4-FFF2-40B4-BE49-F238E27FC236}">
              <a16:creationId xmlns:a16="http://schemas.microsoft.com/office/drawing/2014/main" id="{30948C62-D9D1-4EFC-9E8D-20783CEBB70E}"/>
            </a:ext>
          </a:extLst>
        </xdr:cNvPr>
        <xdr:cNvSpPr txBox="1"/>
      </xdr:nvSpPr>
      <xdr:spPr>
        <a:xfrm>
          <a:off x="4216400" y="12633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a:extLst>
            <a:ext uri="{FF2B5EF4-FFF2-40B4-BE49-F238E27FC236}">
              <a16:creationId xmlns:a16="http://schemas.microsoft.com/office/drawing/2014/main" id="{B234BC8F-DEEA-4BE8-B0AA-11D90E82B43A}"/>
            </a:ext>
          </a:extLst>
        </xdr:cNvPr>
        <xdr:cNvCxnSpPr/>
      </xdr:nvCxnSpPr>
      <xdr:spPr>
        <a:xfrm>
          <a:off x="4108450" y="128524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6350</xdr:rowOff>
    </xdr:from>
    <xdr:ext cx="405130" cy="255270"/>
    <xdr:sp macro="" textlink="">
      <xdr:nvSpPr>
        <xdr:cNvPr id="248" name="【公営住宅】&#10;有形固定資産減価償却率平均値テキスト">
          <a:extLst>
            <a:ext uri="{FF2B5EF4-FFF2-40B4-BE49-F238E27FC236}">
              <a16:creationId xmlns:a16="http://schemas.microsoft.com/office/drawing/2014/main" id="{C3F2E99D-CFB8-4586-9EF6-27D9A6879DE3}"/>
            </a:ext>
          </a:extLst>
        </xdr:cNvPr>
        <xdr:cNvSpPr txBox="1"/>
      </xdr:nvSpPr>
      <xdr:spPr>
        <a:xfrm>
          <a:off x="4216400" y="1338580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49" name="フローチャート: 判断 248">
          <a:extLst>
            <a:ext uri="{FF2B5EF4-FFF2-40B4-BE49-F238E27FC236}">
              <a16:creationId xmlns:a16="http://schemas.microsoft.com/office/drawing/2014/main" id="{4E1A98F5-4CB8-4E31-8D4F-B4F12B5B508A}"/>
            </a:ext>
          </a:extLst>
        </xdr:cNvPr>
        <xdr:cNvSpPr/>
      </xdr:nvSpPr>
      <xdr:spPr>
        <a:xfrm>
          <a:off x="4127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50165</xdr:rowOff>
    </xdr:from>
    <xdr:to>
      <xdr:col>20</xdr:col>
      <xdr:colOff>38100</xdr:colOff>
      <xdr:row>81</xdr:row>
      <xdr:rowOff>151765</xdr:rowOff>
    </xdr:to>
    <xdr:sp macro="" textlink="">
      <xdr:nvSpPr>
        <xdr:cNvPr id="250" name="フローチャート: 判断 249">
          <a:extLst>
            <a:ext uri="{FF2B5EF4-FFF2-40B4-BE49-F238E27FC236}">
              <a16:creationId xmlns:a16="http://schemas.microsoft.com/office/drawing/2014/main" id="{DB80ACF5-3C73-451C-96E0-389FBD55E1E0}"/>
            </a:ext>
          </a:extLst>
        </xdr:cNvPr>
        <xdr:cNvSpPr/>
      </xdr:nvSpPr>
      <xdr:spPr>
        <a:xfrm>
          <a:off x="3384550" y="134296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51" name="フローチャート: 判断 250">
          <a:extLst>
            <a:ext uri="{FF2B5EF4-FFF2-40B4-BE49-F238E27FC236}">
              <a16:creationId xmlns:a16="http://schemas.microsoft.com/office/drawing/2014/main" id="{7B505837-5FAF-4921-84FC-3FA5FD899D2C}"/>
            </a:ext>
          </a:extLst>
        </xdr:cNvPr>
        <xdr:cNvSpPr/>
      </xdr:nvSpPr>
      <xdr:spPr>
        <a:xfrm>
          <a:off x="25717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52" name="フローチャート: 判断 251">
          <a:extLst>
            <a:ext uri="{FF2B5EF4-FFF2-40B4-BE49-F238E27FC236}">
              <a16:creationId xmlns:a16="http://schemas.microsoft.com/office/drawing/2014/main" id="{50AD5323-21CC-44DF-9C65-23A4B43EA5BA}"/>
            </a:ext>
          </a:extLst>
        </xdr:cNvPr>
        <xdr:cNvSpPr/>
      </xdr:nvSpPr>
      <xdr:spPr>
        <a:xfrm>
          <a:off x="1778000"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53" name="テキスト ボックス 252">
          <a:extLst>
            <a:ext uri="{FF2B5EF4-FFF2-40B4-BE49-F238E27FC236}">
              <a16:creationId xmlns:a16="http://schemas.microsoft.com/office/drawing/2014/main" id="{B5FB1A46-41BF-46D2-ABE5-3878354A2B32}"/>
            </a:ext>
          </a:extLst>
        </xdr:cNvPr>
        <xdr:cNvSpPr txBox="1"/>
      </xdr:nvSpPr>
      <xdr:spPr>
        <a:xfrm>
          <a:off x="40068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4" name="テキスト ボックス 253">
          <a:extLst>
            <a:ext uri="{FF2B5EF4-FFF2-40B4-BE49-F238E27FC236}">
              <a16:creationId xmlns:a16="http://schemas.microsoft.com/office/drawing/2014/main" id="{A05229DD-D9EA-45A0-B3FB-A8BF60CD6AAC}"/>
            </a:ext>
          </a:extLst>
        </xdr:cNvPr>
        <xdr:cNvSpPr txBox="1"/>
      </xdr:nvSpPr>
      <xdr:spPr>
        <a:xfrm>
          <a:off x="32575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5" name="テキスト ボックス 254">
          <a:extLst>
            <a:ext uri="{FF2B5EF4-FFF2-40B4-BE49-F238E27FC236}">
              <a16:creationId xmlns:a16="http://schemas.microsoft.com/office/drawing/2014/main" id="{E47EC0B2-8AF6-4621-9127-91BE07C979D5}"/>
            </a:ext>
          </a:extLst>
        </xdr:cNvPr>
        <xdr:cNvSpPr txBox="1"/>
      </xdr:nvSpPr>
      <xdr:spPr>
        <a:xfrm>
          <a:off x="24511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56" name="テキスト ボックス 255">
          <a:extLst>
            <a:ext uri="{FF2B5EF4-FFF2-40B4-BE49-F238E27FC236}">
              <a16:creationId xmlns:a16="http://schemas.microsoft.com/office/drawing/2014/main" id="{60A3896B-F4B7-4246-BDEB-EFC1E6307024}"/>
            </a:ext>
          </a:extLst>
        </xdr:cNvPr>
        <xdr:cNvSpPr txBox="1"/>
      </xdr:nvSpPr>
      <xdr:spPr>
        <a:xfrm>
          <a:off x="1657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57" name="テキスト ボックス 256">
          <a:extLst>
            <a:ext uri="{FF2B5EF4-FFF2-40B4-BE49-F238E27FC236}">
              <a16:creationId xmlns:a16="http://schemas.microsoft.com/office/drawing/2014/main" id="{ADC05E89-1B02-48CD-A9FA-6699E6313956}"/>
            </a:ext>
          </a:extLst>
        </xdr:cNvPr>
        <xdr:cNvSpPr txBox="1"/>
      </xdr:nvSpPr>
      <xdr:spPr>
        <a:xfrm>
          <a:off x="857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19</xdr:col>
      <xdr:colOff>127000</xdr:colOff>
      <xdr:row>81</xdr:row>
      <xdr:rowOff>6350</xdr:rowOff>
    </xdr:from>
    <xdr:to>
      <xdr:col>20</xdr:col>
      <xdr:colOff>38100</xdr:colOff>
      <xdr:row>81</xdr:row>
      <xdr:rowOff>107950</xdr:rowOff>
    </xdr:to>
    <xdr:sp macro="" textlink="">
      <xdr:nvSpPr>
        <xdr:cNvPr id="258" name="楕円 257">
          <a:extLst>
            <a:ext uri="{FF2B5EF4-FFF2-40B4-BE49-F238E27FC236}">
              <a16:creationId xmlns:a16="http://schemas.microsoft.com/office/drawing/2014/main" id="{E26F09B4-6FF9-47B0-B087-22AB8AFA157A}"/>
            </a:ext>
          </a:extLst>
        </xdr:cNvPr>
        <xdr:cNvSpPr/>
      </xdr:nvSpPr>
      <xdr:spPr>
        <a:xfrm>
          <a:off x="3384550" y="13385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65405</xdr:rowOff>
    </xdr:from>
    <xdr:to>
      <xdr:col>15</xdr:col>
      <xdr:colOff>101600</xdr:colOff>
      <xdr:row>81</xdr:row>
      <xdr:rowOff>167005</xdr:rowOff>
    </xdr:to>
    <xdr:sp macro="" textlink="">
      <xdr:nvSpPr>
        <xdr:cNvPr id="259" name="楕円 258">
          <a:extLst>
            <a:ext uri="{FF2B5EF4-FFF2-40B4-BE49-F238E27FC236}">
              <a16:creationId xmlns:a16="http://schemas.microsoft.com/office/drawing/2014/main" id="{578B1BAD-70C7-4B6E-85D0-1B7458817F92}"/>
            </a:ext>
          </a:extLst>
        </xdr:cNvPr>
        <xdr:cNvSpPr/>
      </xdr:nvSpPr>
      <xdr:spPr>
        <a:xfrm>
          <a:off x="257175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57150</xdr:rowOff>
    </xdr:from>
    <xdr:to>
      <xdr:col>19</xdr:col>
      <xdr:colOff>177800</xdr:colOff>
      <xdr:row>81</xdr:row>
      <xdr:rowOff>116205</xdr:rowOff>
    </xdr:to>
    <xdr:cxnSp macro="">
      <xdr:nvCxnSpPr>
        <xdr:cNvPr id="260" name="直線コネクタ 259">
          <a:extLst>
            <a:ext uri="{FF2B5EF4-FFF2-40B4-BE49-F238E27FC236}">
              <a16:creationId xmlns:a16="http://schemas.microsoft.com/office/drawing/2014/main" id="{6E219BE9-8E7D-453D-B3E0-414486397ED4}"/>
            </a:ext>
          </a:extLst>
        </xdr:cNvPr>
        <xdr:cNvCxnSpPr/>
      </xdr:nvCxnSpPr>
      <xdr:spPr>
        <a:xfrm flipV="1">
          <a:off x="2622550" y="13436600"/>
          <a:ext cx="80645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143510</xdr:rowOff>
    </xdr:from>
    <xdr:ext cx="405130" cy="255270"/>
    <xdr:sp macro="" textlink="">
      <xdr:nvSpPr>
        <xdr:cNvPr id="261" name="n_1aveValue【公営住宅】&#10;有形固定資産減価償却率">
          <a:extLst>
            <a:ext uri="{FF2B5EF4-FFF2-40B4-BE49-F238E27FC236}">
              <a16:creationId xmlns:a16="http://schemas.microsoft.com/office/drawing/2014/main" id="{FBDF36BE-AC08-4B23-B5C4-0AA5889C398B}"/>
            </a:ext>
          </a:extLst>
        </xdr:cNvPr>
        <xdr:cNvSpPr txBox="1"/>
      </xdr:nvSpPr>
      <xdr:spPr>
        <a:xfrm>
          <a:off x="3239135" y="135229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3810</xdr:rowOff>
    </xdr:from>
    <xdr:ext cx="401320" cy="259080"/>
    <xdr:sp macro="" textlink="">
      <xdr:nvSpPr>
        <xdr:cNvPr id="262" name="n_2aveValue【公営住宅】&#10;有形固定資産減価償却率">
          <a:extLst>
            <a:ext uri="{FF2B5EF4-FFF2-40B4-BE49-F238E27FC236}">
              <a16:creationId xmlns:a16="http://schemas.microsoft.com/office/drawing/2014/main" id="{377F41DE-EE19-49AE-959E-81C364C32F43}"/>
            </a:ext>
          </a:extLst>
        </xdr:cNvPr>
        <xdr:cNvSpPr txBox="1"/>
      </xdr:nvSpPr>
      <xdr:spPr>
        <a:xfrm>
          <a:off x="2439035" y="135483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114935</xdr:rowOff>
    </xdr:from>
    <xdr:ext cx="401320" cy="259080"/>
    <xdr:sp macro="" textlink="">
      <xdr:nvSpPr>
        <xdr:cNvPr id="263" name="n_3aveValue【公営住宅】&#10;有形固定資産減価償却率">
          <a:extLst>
            <a:ext uri="{FF2B5EF4-FFF2-40B4-BE49-F238E27FC236}">
              <a16:creationId xmlns:a16="http://schemas.microsoft.com/office/drawing/2014/main" id="{F02EA9CB-1986-4E73-B22F-7716031DBC1A}"/>
            </a:ext>
          </a:extLst>
        </xdr:cNvPr>
        <xdr:cNvSpPr txBox="1"/>
      </xdr:nvSpPr>
      <xdr:spPr>
        <a:xfrm>
          <a:off x="1645285" y="133292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124460</xdr:rowOff>
    </xdr:from>
    <xdr:ext cx="405130" cy="259080"/>
    <xdr:sp macro="" textlink="">
      <xdr:nvSpPr>
        <xdr:cNvPr id="264" name="n_1mainValue【公営住宅】&#10;有形固定資産減価償却率">
          <a:extLst>
            <a:ext uri="{FF2B5EF4-FFF2-40B4-BE49-F238E27FC236}">
              <a16:creationId xmlns:a16="http://schemas.microsoft.com/office/drawing/2014/main" id="{F1B4A140-A188-4736-89AE-5B4FE399CF31}"/>
            </a:ext>
          </a:extLst>
        </xdr:cNvPr>
        <xdr:cNvSpPr txBox="1"/>
      </xdr:nvSpPr>
      <xdr:spPr>
        <a:xfrm>
          <a:off x="3239135" y="13173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12065</xdr:rowOff>
    </xdr:from>
    <xdr:ext cx="401320" cy="259080"/>
    <xdr:sp macro="" textlink="">
      <xdr:nvSpPr>
        <xdr:cNvPr id="265" name="n_2mainValue【公営住宅】&#10;有形固定資産減価償却率">
          <a:extLst>
            <a:ext uri="{FF2B5EF4-FFF2-40B4-BE49-F238E27FC236}">
              <a16:creationId xmlns:a16="http://schemas.microsoft.com/office/drawing/2014/main" id="{DED6C086-AD8C-4D29-A96A-319C5659EA08}"/>
            </a:ext>
          </a:extLst>
        </xdr:cNvPr>
        <xdr:cNvSpPr txBox="1"/>
      </xdr:nvSpPr>
      <xdr:spPr>
        <a:xfrm>
          <a:off x="2439035" y="132264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99124ED4-6CA3-4D76-AD9A-54989636008E}"/>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653A27DE-8C64-4DA0-8765-A73ACB2DCE6B}"/>
            </a:ext>
          </a:extLst>
        </xdr:cNvPr>
        <xdr:cNvSpPr/>
      </xdr:nvSpPr>
      <xdr:spPr>
        <a:xfrm>
          <a:off x="60642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1FB01DA6-4334-44DA-9628-65E494FFEC95}"/>
            </a:ext>
          </a:extLst>
        </xdr:cNvPr>
        <xdr:cNvSpPr/>
      </xdr:nvSpPr>
      <xdr:spPr>
        <a:xfrm>
          <a:off x="60642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64C256E6-0A7A-40F3-A4D7-1C1726494DEF}"/>
            </a:ext>
          </a:extLst>
        </xdr:cNvPr>
        <xdr:cNvSpPr/>
      </xdr:nvSpPr>
      <xdr:spPr>
        <a:xfrm>
          <a:off x="69850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D21E7B08-9A99-4CDD-830F-74EFAF62DA2C}"/>
            </a:ext>
          </a:extLst>
        </xdr:cNvPr>
        <xdr:cNvSpPr/>
      </xdr:nvSpPr>
      <xdr:spPr>
        <a:xfrm>
          <a:off x="69850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7AA6773F-BCDB-411E-8CA9-D6FE676449CA}"/>
            </a:ext>
          </a:extLst>
        </xdr:cNvPr>
        <xdr:cNvSpPr/>
      </xdr:nvSpPr>
      <xdr:spPr>
        <a:xfrm>
          <a:off x="8013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C244D254-9E33-487D-AA6B-EB467F615E3D}"/>
            </a:ext>
          </a:extLst>
        </xdr:cNvPr>
        <xdr:cNvSpPr/>
      </xdr:nvSpPr>
      <xdr:spPr>
        <a:xfrm>
          <a:off x="8013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A2DE6E89-EB7F-43C9-BD3D-65E4B9E83635}"/>
            </a:ext>
          </a:extLst>
        </xdr:cNvPr>
        <xdr:cNvSpPr/>
      </xdr:nvSpPr>
      <xdr:spPr>
        <a:xfrm>
          <a:off x="595630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075" cy="221615"/>
    <xdr:sp macro="" textlink="">
      <xdr:nvSpPr>
        <xdr:cNvPr id="274" name="テキスト ボックス 273">
          <a:extLst>
            <a:ext uri="{FF2B5EF4-FFF2-40B4-BE49-F238E27FC236}">
              <a16:creationId xmlns:a16="http://schemas.microsoft.com/office/drawing/2014/main" id="{F9E9DA42-0CC9-4550-9E76-CAEB47648334}"/>
            </a:ext>
          </a:extLst>
        </xdr:cNvPr>
        <xdr:cNvSpPr txBox="1"/>
      </xdr:nvSpPr>
      <xdr:spPr>
        <a:xfrm>
          <a:off x="5918200" y="1229995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id="{72BE165B-85DC-4945-BEB8-7CC99DE2A546}"/>
            </a:ext>
          </a:extLst>
        </xdr:cNvPr>
        <xdr:cNvCxnSpPr/>
      </xdr:nvCxnSpPr>
      <xdr:spPr>
        <a:xfrm>
          <a:off x="5956300" y="14687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6" name="直線コネクタ 275">
          <a:extLst>
            <a:ext uri="{FF2B5EF4-FFF2-40B4-BE49-F238E27FC236}">
              <a16:creationId xmlns:a16="http://schemas.microsoft.com/office/drawing/2014/main" id="{133DDBAA-5F64-4B63-852C-098605951139}"/>
            </a:ext>
          </a:extLst>
        </xdr:cNvPr>
        <xdr:cNvCxnSpPr/>
      </xdr:nvCxnSpPr>
      <xdr:spPr>
        <a:xfrm>
          <a:off x="5956300" y="14319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3550" cy="255270"/>
    <xdr:sp macro="" textlink="">
      <xdr:nvSpPr>
        <xdr:cNvPr id="277" name="テキスト ボックス 276">
          <a:extLst>
            <a:ext uri="{FF2B5EF4-FFF2-40B4-BE49-F238E27FC236}">
              <a16:creationId xmlns:a16="http://schemas.microsoft.com/office/drawing/2014/main" id="{D07CBF3F-4FAE-4BBF-BC0A-28CBDF92F34E}"/>
            </a:ext>
          </a:extLst>
        </xdr:cNvPr>
        <xdr:cNvSpPr txBox="1"/>
      </xdr:nvSpPr>
      <xdr:spPr>
        <a:xfrm>
          <a:off x="5527040" y="14183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8" name="直線コネクタ 277">
          <a:extLst>
            <a:ext uri="{FF2B5EF4-FFF2-40B4-BE49-F238E27FC236}">
              <a16:creationId xmlns:a16="http://schemas.microsoft.com/office/drawing/2014/main" id="{C8991A61-E6C7-4130-B549-39EDF51AF1F8}"/>
            </a:ext>
          </a:extLst>
        </xdr:cNvPr>
        <xdr:cNvCxnSpPr/>
      </xdr:nvCxnSpPr>
      <xdr:spPr>
        <a:xfrm>
          <a:off x="5956300" y="13950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3550" cy="259080"/>
    <xdr:sp macro="" textlink="">
      <xdr:nvSpPr>
        <xdr:cNvPr id="279" name="テキスト ボックス 278">
          <a:extLst>
            <a:ext uri="{FF2B5EF4-FFF2-40B4-BE49-F238E27FC236}">
              <a16:creationId xmlns:a16="http://schemas.microsoft.com/office/drawing/2014/main" id="{84E81479-99DA-4515-8A99-DEA1D0AC0DA2}"/>
            </a:ext>
          </a:extLst>
        </xdr:cNvPr>
        <xdr:cNvSpPr txBox="1"/>
      </xdr:nvSpPr>
      <xdr:spPr>
        <a:xfrm>
          <a:off x="5527040" y="138150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a:extLst>
            <a:ext uri="{FF2B5EF4-FFF2-40B4-BE49-F238E27FC236}">
              <a16:creationId xmlns:a16="http://schemas.microsoft.com/office/drawing/2014/main" id="{23918A3F-F1B2-4424-9C74-18340CBA5496}"/>
            </a:ext>
          </a:extLst>
        </xdr:cNvPr>
        <xdr:cNvCxnSpPr/>
      </xdr:nvCxnSpPr>
      <xdr:spPr>
        <a:xfrm>
          <a:off x="5956300" y="13582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3550" cy="259080"/>
    <xdr:sp macro="" textlink="">
      <xdr:nvSpPr>
        <xdr:cNvPr id="281" name="テキスト ボックス 280">
          <a:extLst>
            <a:ext uri="{FF2B5EF4-FFF2-40B4-BE49-F238E27FC236}">
              <a16:creationId xmlns:a16="http://schemas.microsoft.com/office/drawing/2014/main" id="{FDD6D438-972B-4BB8-B791-025C27401A48}"/>
            </a:ext>
          </a:extLst>
        </xdr:cNvPr>
        <xdr:cNvSpPr txBox="1"/>
      </xdr:nvSpPr>
      <xdr:spPr>
        <a:xfrm>
          <a:off x="5527040" y="1344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2" name="直線コネクタ 281">
          <a:extLst>
            <a:ext uri="{FF2B5EF4-FFF2-40B4-BE49-F238E27FC236}">
              <a16:creationId xmlns:a16="http://schemas.microsoft.com/office/drawing/2014/main" id="{703D2CB5-BFD9-4182-A8EE-54A03B0C88B1}"/>
            </a:ext>
          </a:extLst>
        </xdr:cNvPr>
        <xdr:cNvCxnSpPr/>
      </xdr:nvCxnSpPr>
      <xdr:spPr>
        <a:xfrm>
          <a:off x="5956300" y="13214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3550" cy="255270"/>
    <xdr:sp macro="" textlink="">
      <xdr:nvSpPr>
        <xdr:cNvPr id="283" name="テキスト ボックス 282">
          <a:extLst>
            <a:ext uri="{FF2B5EF4-FFF2-40B4-BE49-F238E27FC236}">
              <a16:creationId xmlns:a16="http://schemas.microsoft.com/office/drawing/2014/main" id="{9215F79B-98A2-4B18-B39E-C6B081CCCB0B}"/>
            </a:ext>
          </a:extLst>
        </xdr:cNvPr>
        <xdr:cNvSpPr txBox="1"/>
      </xdr:nvSpPr>
      <xdr:spPr>
        <a:xfrm>
          <a:off x="5527040" y="130784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4" name="直線コネクタ 283">
          <a:extLst>
            <a:ext uri="{FF2B5EF4-FFF2-40B4-BE49-F238E27FC236}">
              <a16:creationId xmlns:a16="http://schemas.microsoft.com/office/drawing/2014/main" id="{A5798EF3-903E-42FA-93B1-3571E83E40E3}"/>
            </a:ext>
          </a:extLst>
        </xdr:cNvPr>
        <xdr:cNvCxnSpPr/>
      </xdr:nvCxnSpPr>
      <xdr:spPr>
        <a:xfrm>
          <a:off x="5956300" y="12852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3550" cy="259080"/>
    <xdr:sp macro="" textlink="">
      <xdr:nvSpPr>
        <xdr:cNvPr id="285" name="テキスト ボックス 284">
          <a:extLst>
            <a:ext uri="{FF2B5EF4-FFF2-40B4-BE49-F238E27FC236}">
              <a16:creationId xmlns:a16="http://schemas.microsoft.com/office/drawing/2014/main" id="{DD490B07-C6EC-4285-A873-224947B92BE2}"/>
            </a:ext>
          </a:extLst>
        </xdr:cNvPr>
        <xdr:cNvSpPr txBox="1"/>
      </xdr:nvSpPr>
      <xdr:spPr>
        <a:xfrm>
          <a:off x="5527040" y="127165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a:extLst>
            <a:ext uri="{FF2B5EF4-FFF2-40B4-BE49-F238E27FC236}">
              <a16:creationId xmlns:a16="http://schemas.microsoft.com/office/drawing/2014/main" id="{404563B7-300B-464A-94BC-F68636E317DC}"/>
            </a:ext>
          </a:extLst>
        </xdr:cNvPr>
        <xdr:cNvCxnSpPr/>
      </xdr:nvCxnSpPr>
      <xdr:spPr>
        <a:xfrm>
          <a:off x="5956300" y="1248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3550" cy="259080"/>
    <xdr:sp macro="" textlink="">
      <xdr:nvSpPr>
        <xdr:cNvPr id="287" name="テキスト ボックス 286">
          <a:extLst>
            <a:ext uri="{FF2B5EF4-FFF2-40B4-BE49-F238E27FC236}">
              <a16:creationId xmlns:a16="http://schemas.microsoft.com/office/drawing/2014/main" id="{B7C017DF-1040-4BFC-ACF1-1DDF9609EC77}"/>
            </a:ext>
          </a:extLst>
        </xdr:cNvPr>
        <xdr:cNvSpPr txBox="1"/>
      </xdr:nvSpPr>
      <xdr:spPr>
        <a:xfrm>
          <a:off x="5527040" y="123482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a:extLst>
            <a:ext uri="{FF2B5EF4-FFF2-40B4-BE49-F238E27FC236}">
              <a16:creationId xmlns:a16="http://schemas.microsoft.com/office/drawing/2014/main" id="{D392BEB7-5D16-4D26-B714-BDF59257C7D2}"/>
            </a:ext>
          </a:extLst>
        </xdr:cNvPr>
        <xdr:cNvSpPr/>
      </xdr:nvSpPr>
      <xdr:spPr>
        <a:xfrm>
          <a:off x="595630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155575</xdr:rowOff>
    </xdr:from>
    <xdr:to>
      <xdr:col>54</xdr:col>
      <xdr:colOff>189865</xdr:colOff>
      <xdr:row>86</xdr:row>
      <xdr:rowOff>93980</xdr:rowOff>
    </xdr:to>
    <xdr:cxnSp macro="">
      <xdr:nvCxnSpPr>
        <xdr:cNvPr id="289" name="直線コネクタ 288">
          <a:extLst>
            <a:ext uri="{FF2B5EF4-FFF2-40B4-BE49-F238E27FC236}">
              <a16:creationId xmlns:a16="http://schemas.microsoft.com/office/drawing/2014/main" id="{60D5D203-D58F-495B-B1F0-16AF15D8F16C}"/>
            </a:ext>
          </a:extLst>
        </xdr:cNvPr>
        <xdr:cNvCxnSpPr/>
      </xdr:nvCxnSpPr>
      <xdr:spPr>
        <a:xfrm flipV="1">
          <a:off x="9429115" y="13039725"/>
          <a:ext cx="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97790</xdr:rowOff>
    </xdr:from>
    <xdr:ext cx="469900" cy="255270"/>
    <xdr:sp macro="" textlink="">
      <xdr:nvSpPr>
        <xdr:cNvPr id="290" name="【公営住宅】&#10;一人当たり面積最小値テキスト">
          <a:extLst>
            <a:ext uri="{FF2B5EF4-FFF2-40B4-BE49-F238E27FC236}">
              <a16:creationId xmlns:a16="http://schemas.microsoft.com/office/drawing/2014/main" id="{9602B517-2C48-40AA-A442-978FB7D0364B}"/>
            </a:ext>
          </a:extLst>
        </xdr:cNvPr>
        <xdr:cNvSpPr txBox="1"/>
      </xdr:nvSpPr>
      <xdr:spPr>
        <a:xfrm>
          <a:off x="9467850" y="143027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93980</xdr:rowOff>
    </xdr:from>
    <xdr:to>
      <xdr:col>55</xdr:col>
      <xdr:colOff>88900</xdr:colOff>
      <xdr:row>86</xdr:row>
      <xdr:rowOff>93980</xdr:rowOff>
    </xdr:to>
    <xdr:cxnSp macro="">
      <xdr:nvCxnSpPr>
        <xdr:cNvPr id="291" name="直線コネクタ 290">
          <a:extLst>
            <a:ext uri="{FF2B5EF4-FFF2-40B4-BE49-F238E27FC236}">
              <a16:creationId xmlns:a16="http://schemas.microsoft.com/office/drawing/2014/main" id="{E0361498-2E77-43CA-8179-95B84793C016}"/>
            </a:ext>
          </a:extLst>
        </xdr:cNvPr>
        <xdr:cNvCxnSpPr/>
      </xdr:nvCxnSpPr>
      <xdr:spPr>
        <a:xfrm>
          <a:off x="9359900" y="142989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102235</xdr:rowOff>
    </xdr:from>
    <xdr:ext cx="469900" cy="258445"/>
    <xdr:sp macro="" textlink="">
      <xdr:nvSpPr>
        <xdr:cNvPr id="292" name="【公営住宅】&#10;一人当たり面積最大値テキスト">
          <a:extLst>
            <a:ext uri="{FF2B5EF4-FFF2-40B4-BE49-F238E27FC236}">
              <a16:creationId xmlns:a16="http://schemas.microsoft.com/office/drawing/2014/main" id="{39AEE056-434A-4FBB-940A-4DC3401F6493}"/>
            </a:ext>
          </a:extLst>
        </xdr:cNvPr>
        <xdr:cNvSpPr txBox="1"/>
      </xdr:nvSpPr>
      <xdr:spPr>
        <a:xfrm>
          <a:off x="9467850" y="12821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155575</xdr:rowOff>
    </xdr:from>
    <xdr:to>
      <xdr:col>55</xdr:col>
      <xdr:colOff>88900</xdr:colOff>
      <xdr:row>78</xdr:row>
      <xdr:rowOff>155575</xdr:rowOff>
    </xdr:to>
    <xdr:cxnSp macro="">
      <xdr:nvCxnSpPr>
        <xdr:cNvPr id="293" name="直線コネクタ 292">
          <a:extLst>
            <a:ext uri="{FF2B5EF4-FFF2-40B4-BE49-F238E27FC236}">
              <a16:creationId xmlns:a16="http://schemas.microsoft.com/office/drawing/2014/main" id="{56E96858-2CD6-410C-8706-ACBF2EDE8791}"/>
            </a:ext>
          </a:extLst>
        </xdr:cNvPr>
        <xdr:cNvCxnSpPr/>
      </xdr:nvCxnSpPr>
      <xdr:spPr>
        <a:xfrm>
          <a:off x="9359900" y="13039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66040</xdr:rowOff>
    </xdr:from>
    <xdr:ext cx="469900" cy="255270"/>
    <xdr:sp macro="" textlink="">
      <xdr:nvSpPr>
        <xdr:cNvPr id="294" name="【公営住宅】&#10;一人当たり面積平均値テキスト">
          <a:extLst>
            <a:ext uri="{FF2B5EF4-FFF2-40B4-BE49-F238E27FC236}">
              <a16:creationId xmlns:a16="http://schemas.microsoft.com/office/drawing/2014/main" id="{46FFE34C-DFAD-40D1-B9BA-607D1A51E9B3}"/>
            </a:ext>
          </a:extLst>
        </xdr:cNvPr>
        <xdr:cNvSpPr txBox="1"/>
      </xdr:nvSpPr>
      <xdr:spPr>
        <a:xfrm>
          <a:off x="9467850" y="1394079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87630</xdr:rowOff>
    </xdr:from>
    <xdr:to>
      <xdr:col>55</xdr:col>
      <xdr:colOff>50800</xdr:colOff>
      <xdr:row>85</xdr:row>
      <xdr:rowOff>17780</xdr:rowOff>
    </xdr:to>
    <xdr:sp macro="" textlink="">
      <xdr:nvSpPr>
        <xdr:cNvPr id="295" name="フローチャート: 判断 294">
          <a:extLst>
            <a:ext uri="{FF2B5EF4-FFF2-40B4-BE49-F238E27FC236}">
              <a16:creationId xmlns:a16="http://schemas.microsoft.com/office/drawing/2014/main" id="{3D5779B2-8747-4271-9041-80DCF6D510AA}"/>
            </a:ext>
          </a:extLst>
        </xdr:cNvPr>
        <xdr:cNvSpPr/>
      </xdr:nvSpPr>
      <xdr:spPr>
        <a:xfrm>
          <a:off x="9398000" y="139623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102870</xdr:rowOff>
    </xdr:from>
    <xdr:to>
      <xdr:col>50</xdr:col>
      <xdr:colOff>165100</xdr:colOff>
      <xdr:row>85</xdr:row>
      <xdr:rowOff>33020</xdr:rowOff>
    </xdr:to>
    <xdr:sp macro="" textlink="">
      <xdr:nvSpPr>
        <xdr:cNvPr id="296" name="フローチャート: 判断 295">
          <a:extLst>
            <a:ext uri="{FF2B5EF4-FFF2-40B4-BE49-F238E27FC236}">
              <a16:creationId xmlns:a16="http://schemas.microsoft.com/office/drawing/2014/main" id="{6049C129-5099-4F3E-8F21-DD22194956FF}"/>
            </a:ext>
          </a:extLst>
        </xdr:cNvPr>
        <xdr:cNvSpPr/>
      </xdr:nvSpPr>
      <xdr:spPr>
        <a:xfrm>
          <a:off x="8636000" y="13977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96520</xdr:rowOff>
    </xdr:from>
    <xdr:to>
      <xdr:col>46</xdr:col>
      <xdr:colOff>38100</xdr:colOff>
      <xdr:row>85</xdr:row>
      <xdr:rowOff>26670</xdr:rowOff>
    </xdr:to>
    <xdr:sp macro="" textlink="">
      <xdr:nvSpPr>
        <xdr:cNvPr id="297" name="フローチャート: 判断 296">
          <a:extLst>
            <a:ext uri="{FF2B5EF4-FFF2-40B4-BE49-F238E27FC236}">
              <a16:creationId xmlns:a16="http://schemas.microsoft.com/office/drawing/2014/main" id="{94BFC3F1-3E8B-45BC-B3BD-10672CC91A28}"/>
            </a:ext>
          </a:extLst>
        </xdr:cNvPr>
        <xdr:cNvSpPr/>
      </xdr:nvSpPr>
      <xdr:spPr>
        <a:xfrm>
          <a:off x="7842250" y="139712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135255</xdr:rowOff>
    </xdr:from>
    <xdr:to>
      <xdr:col>41</xdr:col>
      <xdr:colOff>101600</xdr:colOff>
      <xdr:row>85</xdr:row>
      <xdr:rowOff>65405</xdr:rowOff>
    </xdr:to>
    <xdr:sp macro="" textlink="">
      <xdr:nvSpPr>
        <xdr:cNvPr id="298" name="フローチャート: 判断 297">
          <a:extLst>
            <a:ext uri="{FF2B5EF4-FFF2-40B4-BE49-F238E27FC236}">
              <a16:creationId xmlns:a16="http://schemas.microsoft.com/office/drawing/2014/main" id="{7C99B967-DED9-4B5C-AED4-C5D4E8D3EB9E}"/>
            </a:ext>
          </a:extLst>
        </xdr:cNvPr>
        <xdr:cNvSpPr/>
      </xdr:nvSpPr>
      <xdr:spPr>
        <a:xfrm>
          <a:off x="7029450" y="140100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C433DB06-74D9-4CA9-B05F-C437473E9387}"/>
            </a:ext>
          </a:extLst>
        </xdr:cNvPr>
        <xdr:cNvSpPr txBox="1"/>
      </xdr:nvSpPr>
      <xdr:spPr>
        <a:xfrm>
          <a:off x="92583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18780CCF-06BA-4535-85A4-75B47EEC5E19}"/>
            </a:ext>
          </a:extLst>
        </xdr:cNvPr>
        <xdr:cNvSpPr txBox="1"/>
      </xdr:nvSpPr>
      <xdr:spPr>
        <a:xfrm>
          <a:off x="8515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C9348F8F-4E51-4C13-830D-BD6494403567}"/>
            </a:ext>
          </a:extLst>
        </xdr:cNvPr>
        <xdr:cNvSpPr txBox="1"/>
      </xdr:nvSpPr>
      <xdr:spPr>
        <a:xfrm>
          <a:off x="7715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238B55D2-F0CF-444B-B5E6-9178800DC714}"/>
            </a:ext>
          </a:extLst>
        </xdr:cNvPr>
        <xdr:cNvSpPr txBox="1"/>
      </xdr:nvSpPr>
      <xdr:spPr>
        <a:xfrm>
          <a:off x="6908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63B22801-C8D1-4CD4-AC43-F1EED49EE25B}"/>
            </a:ext>
          </a:extLst>
        </xdr:cNvPr>
        <xdr:cNvSpPr txBox="1"/>
      </xdr:nvSpPr>
      <xdr:spPr>
        <a:xfrm>
          <a:off x="61150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50</xdr:col>
      <xdr:colOff>63500</xdr:colOff>
      <xdr:row>84</xdr:row>
      <xdr:rowOff>134620</xdr:rowOff>
    </xdr:from>
    <xdr:to>
      <xdr:col>50</xdr:col>
      <xdr:colOff>165100</xdr:colOff>
      <xdr:row>85</xdr:row>
      <xdr:rowOff>64770</xdr:rowOff>
    </xdr:to>
    <xdr:sp macro="" textlink="">
      <xdr:nvSpPr>
        <xdr:cNvPr id="304" name="楕円 303">
          <a:extLst>
            <a:ext uri="{FF2B5EF4-FFF2-40B4-BE49-F238E27FC236}">
              <a16:creationId xmlns:a16="http://schemas.microsoft.com/office/drawing/2014/main" id="{630F0063-55B2-4D70-9538-DF171E8C031A}"/>
            </a:ext>
          </a:extLst>
        </xdr:cNvPr>
        <xdr:cNvSpPr/>
      </xdr:nvSpPr>
      <xdr:spPr>
        <a:xfrm>
          <a:off x="8636000" y="14009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82550</xdr:rowOff>
    </xdr:from>
    <xdr:to>
      <xdr:col>46</xdr:col>
      <xdr:colOff>38100</xdr:colOff>
      <xdr:row>85</xdr:row>
      <xdr:rowOff>12700</xdr:rowOff>
    </xdr:to>
    <xdr:sp macro="" textlink="">
      <xdr:nvSpPr>
        <xdr:cNvPr id="305" name="楕円 304">
          <a:extLst>
            <a:ext uri="{FF2B5EF4-FFF2-40B4-BE49-F238E27FC236}">
              <a16:creationId xmlns:a16="http://schemas.microsoft.com/office/drawing/2014/main" id="{DFC43253-79EA-4094-B780-4DDE1FE82F99}"/>
            </a:ext>
          </a:extLst>
        </xdr:cNvPr>
        <xdr:cNvSpPr/>
      </xdr:nvSpPr>
      <xdr:spPr>
        <a:xfrm>
          <a:off x="7842250" y="13957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133350</xdr:rowOff>
    </xdr:from>
    <xdr:to>
      <xdr:col>50</xdr:col>
      <xdr:colOff>114300</xdr:colOff>
      <xdr:row>85</xdr:row>
      <xdr:rowOff>13970</xdr:rowOff>
    </xdr:to>
    <xdr:cxnSp macro="">
      <xdr:nvCxnSpPr>
        <xdr:cNvPr id="306" name="直線コネクタ 305">
          <a:extLst>
            <a:ext uri="{FF2B5EF4-FFF2-40B4-BE49-F238E27FC236}">
              <a16:creationId xmlns:a16="http://schemas.microsoft.com/office/drawing/2014/main" id="{81EE1904-F5C6-4B28-837E-ECF5E025501F}"/>
            </a:ext>
          </a:extLst>
        </xdr:cNvPr>
        <xdr:cNvCxnSpPr/>
      </xdr:nvCxnSpPr>
      <xdr:spPr>
        <a:xfrm>
          <a:off x="7886700" y="14008100"/>
          <a:ext cx="8001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49530</xdr:rowOff>
    </xdr:from>
    <xdr:ext cx="469900" cy="259080"/>
    <xdr:sp macro="" textlink="">
      <xdr:nvSpPr>
        <xdr:cNvPr id="307" name="n_1aveValue【公営住宅】&#10;一人当たり面積">
          <a:extLst>
            <a:ext uri="{FF2B5EF4-FFF2-40B4-BE49-F238E27FC236}">
              <a16:creationId xmlns:a16="http://schemas.microsoft.com/office/drawing/2014/main" id="{602B2898-289F-4255-97F7-F1BA32B73618}"/>
            </a:ext>
          </a:extLst>
        </xdr:cNvPr>
        <xdr:cNvSpPr txBox="1"/>
      </xdr:nvSpPr>
      <xdr:spPr>
        <a:xfrm>
          <a:off x="8458200" y="13759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0.796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17780</xdr:rowOff>
    </xdr:from>
    <xdr:ext cx="466090" cy="255270"/>
    <xdr:sp macro="" textlink="">
      <xdr:nvSpPr>
        <xdr:cNvPr id="308" name="n_2aveValue【公営住宅】&#10;一人当たり面積">
          <a:extLst>
            <a:ext uri="{FF2B5EF4-FFF2-40B4-BE49-F238E27FC236}">
              <a16:creationId xmlns:a16="http://schemas.microsoft.com/office/drawing/2014/main" id="{35F9D6C4-E316-478F-AFBC-D4AE674881A9}"/>
            </a:ext>
          </a:extLst>
        </xdr:cNvPr>
        <xdr:cNvSpPr txBox="1"/>
      </xdr:nvSpPr>
      <xdr:spPr>
        <a:xfrm>
          <a:off x="7677150" y="140576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81915</xdr:rowOff>
    </xdr:from>
    <xdr:ext cx="466090" cy="259080"/>
    <xdr:sp macro="" textlink="">
      <xdr:nvSpPr>
        <xdr:cNvPr id="309" name="n_3aveValue【公営住宅】&#10;一人当たり面積">
          <a:extLst>
            <a:ext uri="{FF2B5EF4-FFF2-40B4-BE49-F238E27FC236}">
              <a16:creationId xmlns:a16="http://schemas.microsoft.com/office/drawing/2014/main" id="{738B1CA1-EC67-4649-9F35-FB336236564D}"/>
            </a:ext>
          </a:extLst>
        </xdr:cNvPr>
        <xdr:cNvSpPr txBox="1"/>
      </xdr:nvSpPr>
      <xdr:spPr>
        <a:xfrm>
          <a:off x="6864350" y="1379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0.711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55880</xdr:rowOff>
    </xdr:from>
    <xdr:ext cx="469900" cy="259080"/>
    <xdr:sp macro="" textlink="">
      <xdr:nvSpPr>
        <xdr:cNvPr id="310" name="n_1mainValue【公営住宅】&#10;一人当たり面積">
          <a:extLst>
            <a:ext uri="{FF2B5EF4-FFF2-40B4-BE49-F238E27FC236}">
              <a16:creationId xmlns:a16="http://schemas.microsoft.com/office/drawing/2014/main" id="{A9F79F89-4DAF-447E-A426-295973901B46}"/>
            </a:ext>
          </a:extLst>
        </xdr:cNvPr>
        <xdr:cNvSpPr txBox="1"/>
      </xdr:nvSpPr>
      <xdr:spPr>
        <a:xfrm>
          <a:off x="8458200" y="14095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0.714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29210</xdr:rowOff>
    </xdr:from>
    <xdr:ext cx="466090" cy="255270"/>
    <xdr:sp macro="" textlink="">
      <xdr:nvSpPr>
        <xdr:cNvPr id="311" name="n_2mainValue【公営住宅】&#10;一人当たり面積">
          <a:extLst>
            <a:ext uri="{FF2B5EF4-FFF2-40B4-BE49-F238E27FC236}">
              <a16:creationId xmlns:a16="http://schemas.microsoft.com/office/drawing/2014/main" id="{4D2967DD-819B-4325-9BD2-EB84D10131BF}"/>
            </a:ext>
          </a:extLst>
        </xdr:cNvPr>
        <xdr:cNvSpPr txBox="1"/>
      </xdr:nvSpPr>
      <xdr:spPr>
        <a:xfrm>
          <a:off x="7677150" y="137388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a:extLst>
            <a:ext uri="{FF2B5EF4-FFF2-40B4-BE49-F238E27FC236}">
              <a16:creationId xmlns:a16="http://schemas.microsoft.com/office/drawing/2014/main" id="{AE5F3CD6-63A0-4DFC-ACBA-4E071B9DDB9B}"/>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a:extLst>
            <a:ext uri="{FF2B5EF4-FFF2-40B4-BE49-F238E27FC236}">
              <a16:creationId xmlns:a16="http://schemas.microsoft.com/office/drawing/2014/main" id="{5D05D4FD-41CB-4565-B522-8D0A4A3AC389}"/>
            </a:ext>
          </a:extLst>
        </xdr:cNvPr>
        <xdr:cNvSpPr/>
      </xdr:nvSpPr>
      <xdr:spPr>
        <a:xfrm>
          <a:off x="8128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a:extLst>
            <a:ext uri="{FF2B5EF4-FFF2-40B4-BE49-F238E27FC236}">
              <a16:creationId xmlns:a16="http://schemas.microsoft.com/office/drawing/2014/main" id="{F5361368-C422-4B07-8F52-B3ECBF873F6B}"/>
            </a:ext>
          </a:extLst>
        </xdr:cNvPr>
        <xdr:cNvSpPr/>
      </xdr:nvSpPr>
      <xdr:spPr>
        <a:xfrm>
          <a:off x="8128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a:extLst>
            <a:ext uri="{FF2B5EF4-FFF2-40B4-BE49-F238E27FC236}">
              <a16:creationId xmlns:a16="http://schemas.microsoft.com/office/drawing/2014/main" id="{D43A399E-15A6-4C2F-9ADA-FF9386287684}"/>
            </a:ext>
          </a:extLst>
        </xdr:cNvPr>
        <xdr:cNvSpPr/>
      </xdr:nvSpPr>
      <xdr:spPr>
        <a:xfrm>
          <a:off x="17145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a:extLst>
            <a:ext uri="{FF2B5EF4-FFF2-40B4-BE49-F238E27FC236}">
              <a16:creationId xmlns:a16="http://schemas.microsoft.com/office/drawing/2014/main" id="{B38EB646-6B42-4451-A6D5-02EB6CC0E398}"/>
            </a:ext>
          </a:extLst>
        </xdr:cNvPr>
        <xdr:cNvSpPr/>
      </xdr:nvSpPr>
      <xdr:spPr>
        <a:xfrm>
          <a:off x="17145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a:extLst>
            <a:ext uri="{FF2B5EF4-FFF2-40B4-BE49-F238E27FC236}">
              <a16:creationId xmlns:a16="http://schemas.microsoft.com/office/drawing/2014/main" id="{92153835-EA6D-4046-8B93-A84CDDD831A3}"/>
            </a:ext>
          </a:extLst>
        </xdr:cNvPr>
        <xdr:cNvSpPr/>
      </xdr:nvSpPr>
      <xdr:spPr>
        <a:xfrm>
          <a:off x="2743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a:extLst>
            <a:ext uri="{FF2B5EF4-FFF2-40B4-BE49-F238E27FC236}">
              <a16:creationId xmlns:a16="http://schemas.microsoft.com/office/drawing/2014/main" id="{9A30EC08-B960-420B-A333-5506D42BD7E3}"/>
            </a:ext>
          </a:extLst>
        </xdr:cNvPr>
        <xdr:cNvSpPr/>
      </xdr:nvSpPr>
      <xdr:spPr>
        <a:xfrm>
          <a:off x="2743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a:extLst>
            <a:ext uri="{FF2B5EF4-FFF2-40B4-BE49-F238E27FC236}">
              <a16:creationId xmlns:a16="http://schemas.microsoft.com/office/drawing/2014/main" id="{CF51571A-C118-4BA6-A745-8BB0B252C9E1}"/>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a:extLst>
            <a:ext uri="{FF2B5EF4-FFF2-40B4-BE49-F238E27FC236}">
              <a16:creationId xmlns:a16="http://schemas.microsoft.com/office/drawing/2014/main" id="{09BABEAB-F1D4-44EB-8153-DD461AC36C24}"/>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a:extLst>
            <a:ext uri="{FF2B5EF4-FFF2-40B4-BE49-F238E27FC236}">
              <a16:creationId xmlns:a16="http://schemas.microsoft.com/office/drawing/2014/main" id="{7B35E48B-DE78-41FE-9788-4795E86FDE4E}"/>
            </a:ext>
          </a:extLst>
        </xdr:cNvPr>
        <xdr:cNvSpPr/>
      </xdr:nvSpPr>
      <xdr:spPr>
        <a:xfrm>
          <a:off x="60642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a:extLst>
            <a:ext uri="{FF2B5EF4-FFF2-40B4-BE49-F238E27FC236}">
              <a16:creationId xmlns:a16="http://schemas.microsoft.com/office/drawing/2014/main" id="{8C3CD9A8-A46B-451B-AA52-B4FE6D59D0C6}"/>
            </a:ext>
          </a:extLst>
        </xdr:cNvPr>
        <xdr:cNvSpPr/>
      </xdr:nvSpPr>
      <xdr:spPr>
        <a:xfrm>
          <a:off x="60642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a:extLst>
            <a:ext uri="{FF2B5EF4-FFF2-40B4-BE49-F238E27FC236}">
              <a16:creationId xmlns:a16="http://schemas.microsoft.com/office/drawing/2014/main" id="{4E580748-2E22-4ED1-A16B-0A8D4DC9BFC6}"/>
            </a:ext>
          </a:extLst>
        </xdr:cNvPr>
        <xdr:cNvSpPr/>
      </xdr:nvSpPr>
      <xdr:spPr>
        <a:xfrm>
          <a:off x="69850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a:extLst>
            <a:ext uri="{FF2B5EF4-FFF2-40B4-BE49-F238E27FC236}">
              <a16:creationId xmlns:a16="http://schemas.microsoft.com/office/drawing/2014/main" id="{005716A4-DA77-4AD5-8AF8-759406E003AF}"/>
            </a:ext>
          </a:extLst>
        </xdr:cNvPr>
        <xdr:cNvSpPr/>
      </xdr:nvSpPr>
      <xdr:spPr>
        <a:xfrm>
          <a:off x="69850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a:extLst>
            <a:ext uri="{FF2B5EF4-FFF2-40B4-BE49-F238E27FC236}">
              <a16:creationId xmlns:a16="http://schemas.microsoft.com/office/drawing/2014/main" id="{1E212C0B-C11E-40E4-B83E-4331E0043546}"/>
            </a:ext>
          </a:extLst>
        </xdr:cNvPr>
        <xdr:cNvSpPr/>
      </xdr:nvSpPr>
      <xdr:spPr>
        <a:xfrm>
          <a:off x="8013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a:extLst>
            <a:ext uri="{FF2B5EF4-FFF2-40B4-BE49-F238E27FC236}">
              <a16:creationId xmlns:a16="http://schemas.microsoft.com/office/drawing/2014/main" id="{02F4F82F-D11A-4D4E-BE9D-EEB09CF148F6}"/>
            </a:ext>
          </a:extLst>
        </xdr:cNvPr>
        <xdr:cNvSpPr/>
      </xdr:nvSpPr>
      <xdr:spPr>
        <a:xfrm>
          <a:off x="8013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5,468,353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a:extLst>
            <a:ext uri="{FF2B5EF4-FFF2-40B4-BE49-F238E27FC236}">
              <a16:creationId xmlns:a16="http://schemas.microsoft.com/office/drawing/2014/main" id="{ADA31553-9EE1-454F-8035-4DF5E5FBC510}"/>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a:extLst>
            <a:ext uri="{FF2B5EF4-FFF2-40B4-BE49-F238E27FC236}">
              <a16:creationId xmlns:a16="http://schemas.microsoft.com/office/drawing/2014/main" id="{CC0C4F49-1A5C-4507-9530-C30331CEA929}"/>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a:extLst>
            <a:ext uri="{FF2B5EF4-FFF2-40B4-BE49-F238E27FC236}">
              <a16:creationId xmlns:a16="http://schemas.microsoft.com/office/drawing/2014/main" id="{7360C345-8118-4CF1-8394-F580D5C8BD86}"/>
            </a:ext>
          </a:extLst>
        </xdr:cNvPr>
        <xdr:cNvSpPr/>
      </xdr:nvSpPr>
      <xdr:spPr>
        <a:xfrm>
          <a:off x="11315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a:extLst>
            <a:ext uri="{FF2B5EF4-FFF2-40B4-BE49-F238E27FC236}">
              <a16:creationId xmlns:a16="http://schemas.microsoft.com/office/drawing/2014/main" id="{35F36FDF-A37C-49BC-AFFB-705830AD46F1}"/>
            </a:ext>
          </a:extLst>
        </xdr:cNvPr>
        <xdr:cNvSpPr/>
      </xdr:nvSpPr>
      <xdr:spPr>
        <a:xfrm>
          <a:off x="11315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a:extLst>
            <a:ext uri="{FF2B5EF4-FFF2-40B4-BE49-F238E27FC236}">
              <a16:creationId xmlns:a16="http://schemas.microsoft.com/office/drawing/2014/main" id="{D862B7F2-04B7-4190-9B94-161082179668}"/>
            </a:ext>
          </a:extLst>
        </xdr:cNvPr>
        <xdr:cNvSpPr/>
      </xdr:nvSpPr>
      <xdr:spPr>
        <a:xfrm>
          <a:off x="122364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a:extLst>
            <a:ext uri="{FF2B5EF4-FFF2-40B4-BE49-F238E27FC236}">
              <a16:creationId xmlns:a16="http://schemas.microsoft.com/office/drawing/2014/main" id="{B5E21097-6B89-47F0-82F1-71B567015949}"/>
            </a:ext>
          </a:extLst>
        </xdr:cNvPr>
        <xdr:cNvSpPr/>
      </xdr:nvSpPr>
      <xdr:spPr>
        <a:xfrm>
          <a:off x="122364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a:extLst>
            <a:ext uri="{FF2B5EF4-FFF2-40B4-BE49-F238E27FC236}">
              <a16:creationId xmlns:a16="http://schemas.microsoft.com/office/drawing/2014/main" id="{33F76C8C-C0B6-4628-9D9E-E3D30B5C7BF2}"/>
            </a:ext>
          </a:extLst>
        </xdr:cNvPr>
        <xdr:cNvSpPr/>
      </xdr:nvSpPr>
      <xdr:spPr>
        <a:xfrm>
          <a:off x="132651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a:extLst>
            <a:ext uri="{FF2B5EF4-FFF2-40B4-BE49-F238E27FC236}">
              <a16:creationId xmlns:a16="http://schemas.microsoft.com/office/drawing/2014/main" id="{C8F1FAA1-150F-4DBF-AFAA-6B5EC172968D}"/>
            </a:ext>
          </a:extLst>
        </xdr:cNvPr>
        <xdr:cNvSpPr/>
      </xdr:nvSpPr>
      <xdr:spPr>
        <a:xfrm>
          <a:off x="132651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a:extLst>
            <a:ext uri="{FF2B5EF4-FFF2-40B4-BE49-F238E27FC236}">
              <a16:creationId xmlns:a16="http://schemas.microsoft.com/office/drawing/2014/main" id="{0E3B4432-F4A3-449F-AD12-E3E74A8EC15A}"/>
            </a:ext>
          </a:extLst>
        </xdr:cNvPr>
        <xdr:cNvSpPr/>
      </xdr:nvSpPr>
      <xdr:spPr>
        <a:xfrm>
          <a:off x="1120775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640" cy="225425"/>
    <xdr:sp macro="" textlink="">
      <xdr:nvSpPr>
        <xdr:cNvPr id="336" name="テキスト ボックス 335">
          <a:extLst>
            <a:ext uri="{FF2B5EF4-FFF2-40B4-BE49-F238E27FC236}">
              <a16:creationId xmlns:a16="http://schemas.microsoft.com/office/drawing/2014/main" id="{5942F2B0-C88E-47DF-A576-419FDB39AA24}"/>
            </a:ext>
          </a:extLst>
        </xdr:cNvPr>
        <xdr:cNvSpPr txBox="1"/>
      </xdr:nvSpPr>
      <xdr:spPr>
        <a:xfrm>
          <a:off x="11169650" y="495935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a:extLst>
            <a:ext uri="{FF2B5EF4-FFF2-40B4-BE49-F238E27FC236}">
              <a16:creationId xmlns:a16="http://schemas.microsoft.com/office/drawing/2014/main" id="{84847AEF-63C1-4156-AAEB-8F45EE6BB9CA}"/>
            </a:ext>
          </a:extLst>
        </xdr:cNvPr>
        <xdr:cNvCxnSpPr/>
      </xdr:nvCxnSpPr>
      <xdr:spPr>
        <a:xfrm>
          <a:off x="11207750" y="7346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38" name="直線コネクタ 337">
          <a:extLst>
            <a:ext uri="{FF2B5EF4-FFF2-40B4-BE49-F238E27FC236}">
              <a16:creationId xmlns:a16="http://schemas.microsoft.com/office/drawing/2014/main" id="{E6512D35-F45E-44C9-862F-B9D0A9D0D677}"/>
            </a:ext>
          </a:extLst>
        </xdr:cNvPr>
        <xdr:cNvCxnSpPr/>
      </xdr:nvCxnSpPr>
      <xdr:spPr>
        <a:xfrm>
          <a:off x="11207750" y="7033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5280" cy="255270"/>
    <xdr:sp macro="" textlink="">
      <xdr:nvSpPr>
        <xdr:cNvPr id="339" name="テキスト ボックス 338">
          <a:extLst>
            <a:ext uri="{FF2B5EF4-FFF2-40B4-BE49-F238E27FC236}">
              <a16:creationId xmlns:a16="http://schemas.microsoft.com/office/drawing/2014/main" id="{29A66A4F-9F4A-4E23-A120-19D48F9AB56D}"/>
            </a:ext>
          </a:extLst>
        </xdr:cNvPr>
        <xdr:cNvSpPr txBox="1"/>
      </xdr:nvSpPr>
      <xdr:spPr>
        <a:xfrm>
          <a:off x="10906760" y="689737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40" name="直線コネクタ 339">
          <a:extLst>
            <a:ext uri="{FF2B5EF4-FFF2-40B4-BE49-F238E27FC236}">
              <a16:creationId xmlns:a16="http://schemas.microsoft.com/office/drawing/2014/main" id="{2A0D2DCC-0D4E-4845-AE96-B4B669BD38A4}"/>
            </a:ext>
          </a:extLst>
        </xdr:cNvPr>
        <xdr:cNvCxnSpPr/>
      </xdr:nvCxnSpPr>
      <xdr:spPr>
        <a:xfrm>
          <a:off x="11207750" y="67195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41" name="テキスト ボックス 340">
          <a:extLst>
            <a:ext uri="{FF2B5EF4-FFF2-40B4-BE49-F238E27FC236}">
              <a16:creationId xmlns:a16="http://schemas.microsoft.com/office/drawing/2014/main" id="{217F747F-70B1-40BC-AA47-E510FBFD973F}"/>
            </a:ext>
          </a:extLst>
        </xdr:cNvPr>
        <xdr:cNvSpPr txBox="1"/>
      </xdr:nvSpPr>
      <xdr:spPr>
        <a:xfrm>
          <a:off x="10842625" y="6583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42" name="直線コネクタ 341">
          <a:extLst>
            <a:ext uri="{FF2B5EF4-FFF2-40B4-BE49-F238E27FC236}">
              <a16:creationId xmlns:a16="http://schemas.microsoft.com/office/drawing/2014/main" id="{DB47A28E-F891-4029-9752-847E65AFE959}"/>
            </a:ext>
          </a:extLst>
        </xdr:cNvPr>
        <xdr:cNvCxnSpPr/>
      </xdr:nvCxnSpPr>
      <xdr:spPr>
        <a:xfrm>
          <a:off x="11207750" y="6405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5270"/>
    <xdr:sp macro="" textlink="">
      <xdr:nvSpPr>
        <xdr:cNvPr id="343" name="テキスト ボックス 342">
          <a:extLst>
            <a:ext uri="{FF2B5EF4-FFF2-40B4-BE49-F238E27FC236}">
              <a16:creationId xmlns:a16="http://schemas.microsoft.com/office/drawing/2014/main" id="{82706776-38E8-4D0C-92DE-93DF23F289F2}"/>
            </a:ext>
          </a:extLst>
        </xdr:cNvPr>
        <xdr:cNvSpPr txBox="1"/>
      </xdr:nvSpPr>
      <xdr:spPr>
        <a:xfrm>
          <a:off x="10842625" y="62699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44" name="直線コネクタ 343">
          <a:extLst>
            <a:ext uri="{FF2B5EF4-FFF2-40B4-BE49-F238E27FC236}">
              <a16:creationId xmlns:a16="http://schemas.microsoft.com/office/drawing/2014/main" id="{B8C43E8B-078F-4154-8681-DAA5DE4ABAF8}"/>
            </a:ext>
          </a:extLst>
        </xdr:cNvPr>
        <xdr:cNvCxnSpPr/>
      </xdr:nvCxnSpPr>
      <xdr:spPr>
        <a:xfrm>
          <a:off x="11207750" y="6091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45" name="テキスト ボックス 344">
          <a:extLst>
            <a:ext uri="{FF2B5EF4-FFF2-40B4-BE49-F238E27FC236}">
              <a16:creationId xmlns:a16="http://schemas.microsoft.com/office/drawing/2014/main" id="{8C9F2942-B81F-4A92-84BC-A0A2A5CA014F}"/>
            </a:ext>
          </a:extLst>
        </xdr:cNvPr>
        <xdr:cNvSpPr txBox="1"/>
      </xdr:nvSpPr>
      <xdr:spPr>
        <a:xfrm>
          <a:off x="10842625" y="5949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46" name="直線コネクタ 345">
          <a:extLst>
            <a:ext uri="{FF2B5EF4-FFF2-40B4-BE49-F238E27FC236}">
              <a16:creationId xmlns:a16="http://schemas.microsoft.com/office/drawing/2014/main" id="{600CBCE6-7931-4C96-A8C3-BA24DE93518D}"/>
            </a:ext>
          </a:extLst>
        </xdr:cNvPr>
        <xdr:cNvCxnSpPr/>
      </xdr:nvCxnSpPr>
      <xdr:spPr>
        <a:xfrm>
          <a:off x="11207750" y="5777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47" name="テキスト ボックス 346">
          <a:extLst>
            <a:ext uri="{FF2B5EF4-FFF2-40B4-BE49-F238E27FC236}">
              <a16:creationId xmlns:a16="http://schemas.microsoft.com/office/drawing/2014/main" id="{2DF67B8F-D38C-4660-8E95-DD8AD8733C3A}"/>
            </a:ext>
          </a:extLst>
        </xdr:cNvPr>
        <xdr:cNvSpPr txBox="1"/>
      </xdr:nvSpPr>
      <xdr:spPr>
        <a:xfrm>
          <a:off x="10842625" y="5635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48" name="直線コネクタ 347">
          <a:extLst>
            <a:ext uri="{FF2B5EF4-FFF2-40B4-BE49-F238E27FC236}">
              <a16:creationId xmlns:a16="http://schemas.microsoft.com/office/drawing/2014/main" id="{6D9806EE-0243-48E2-9B9B-E9AF85FDA960}"/>
            </a:ext>
          </a:extLst>
        </xdr:cNvPr>
        <xdr:cNvCxnSpPr/>
      </xdr:nvCxnSpPr>
      <xdr:spPr>
        <a:xfrm>
          <a:off x="11207750" y="5457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3550" cy="255270"/>
    <xdr:sp macro="" textlink="">
      <xdr:nvSpPr>
        <xdr:cNvPr id="349" name="テキスト ボックス 348">
          <a:extLst>
            <a:ext uri="{FF2B5EF4-FFF2-40B4-BE49-F238E27FC236}">
              <a16:creationId xmlns:a16="http://schemas.microsoft.com/office/drawing/2014/main" id="{C4C342FB-A5D1-4E4E-A444-15BC01354632}"/>
            </a:ext>
          </a:extLst>
        </xdr:cNvPr>
        <xdr:cNvSpPr txBox="1"/>
      </xdr:nvSpPr>
      <xdr:spPr>
        <a:xfrm>
          <a:off x="10797540" y="53213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a:extLst>
            <a:ext uri="{FF2B5EF4-FFF2-40B4-BE49-F238E27FC236}">
              <a16:creationId xmlns:a16="http://schemas.microsoft.com/office/drawing/2014/main" id="{E8D1662D-C69D-4722-B747-09F5EF414E4D}"/>
            </a:ext>
          </a:extLst>
        </xdr:cNvPr>
        <xdr:cNvCxnSpPr/>
      </xdr:nvCxnSpPr>
      <xdr:spPr>
        <a:xfrm>
          <a:off x="11207750" y="5143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3550" cy="259080"/>
    <xdr:sp macro="" textlink="">
      <xdr:nvSpPr>
        <xdr:cNvPr id="351" name="テキスト ボックス 350">
          <a:extLst>
            <a:ext uri="{FF2B5EF4-FFF2-40B4-BE49-F238E27FC236}">
              <a16:creationId xmlns:a16="http://schemas.microsoft.com/office/drawing/2014/main" id="{6213250E-318D-43CB-A2C3-DFEF58005655}"/>
            </a:ext>
          </a:extLst>
        </xdr:cNvPr>
        <xdr:cNvSpPr txBox="1"/>
      </xdr:nvSpPr>
      <xdr:spPr>
        <a:xfrm>
          <a:off x="10797540" y="50076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a:extLst>
            <a:ext uri="{FF2B5EF4-FFF2-40B4-BE49-F238E27FC236}">
              <a16:creationId xmlns:a16="http://schemas.microsoft.com/office/drawing/2014/main" id="{7202F068-5C52-4F3F-A5F0-D0764F3638A9}"/>
            </a:ext>
          </a:extLst>
        </xdr:cNvPr>
        <xdr:cNvSpPr/>
      </xdr:nvSpPr>
      <xdr:spPr>
        <a:xfrm>
          <a:off x="1120775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41</xdr:row>
      <xdr:rowOff>25400</xdr:rowOff>
    </xdr:to>
    <xdr:cxnSp macro="">
      <xdr:nvCxnSpPr>
        <xdr:cNvPr id="353" name="直線コネクタ 352">
          <a:extLst>
            <a:ext uri="{FF2B5EF4-FFF2-40B4-BE49-F238E27FC236}">
              <a16:creationId xmlns:a16="http://schemas.microsoft.com/office/drawing/2014/main" id="{060298CF-3768-431A-8795-0F7696291AE3}"/>
            </a:ext>
          </a:extLst>
        </xdr:cNvPr>
        <xdr:cNvCxnSpPr/>
      </xdr:nvCxnSpPr>
      <xdr:spPr>
        <a:xfrm flipV="1">
          <a:off x="14699615" y="5457190"/>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29210</xdr:rowOff>
    </xdr:from>
    <xdr:ext cx="405130" cy="255270"/>
    <xdr:sp macro="" textlink="">
      <xdr:nvSpPr>
        <xdr:cNvPr id="354" name="【認定こども園・幼稚園・保育所】&#10;有形固定資産減価償却率最小値テキスト">
          <a:extLst>
            <a:ext uri="{FF2B5EF4-FFF2-40B4-BE49-F238E27FC236}">
              <a16:creationId xmlns:a16="http://schemas.microsoft.com/office/drawing/2014/main" id="{3F3A9AED-B442-45AA-8BEA-6DC1790B3363}"/>
            </a:ext>
          </a:extLst>
        </xdr:cNvPr>
        <xdr:cNvSpPr txBox="1"/>
      </xdr:nvSpPr>
      <xdr:spPr>
        <a:xfrm>
          <a:off x="14738350" y="68046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25400</xdr:rowOff>
    </xdr:from>
    <xdr:to>
      <xdr:col>86</xdr:col>
      <xdr:colOff>25400</xdr:colOff>
      <xdr:row>41</xdr:row>
      <xdr:rowOff>25400</xdr:rowOff>
    </xdr:to>
    <xdr:cxnSp macro="">
      <xdr:nvCxnSpPr>
        <xdr:cNvPr id="355" name="直線コネクタ 354">
          <a:extLst>
            <a:ext uri="{FF2B5EF4-FFF2-40B4-BE49-F238E27FC236}">
              <a16:creationId xmlns:a16="http://schemas.microsoft.com/office/drawing/2014/main" id="{28C53F0B-C583-4227-8809-ED5418F711C8}"/>
            </a:ext>
          </a:extLst>
        </xdr:cNvPr>
        <xdr:cNvCxnSpPr/>
      </xdr:nvCxnSpPr>
      <xdr:spPr>
        <a:xfrm>
          <a:off x="14611350" y="6800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5270"/>
    <xdr:sp macro="" textlink="">
      <xdr:nvSpPr>
        <xdr:cNvPr id="356" name="【認定こども園・幼稚園・保育所】&#10;有形固定資産減価償却率最大値テキスト">
          <a:extLst>
            <a:ext uri="{FF2B5EF4-FFF2-40B4-BE49-F238E27FC236}">
              <a16:creationId xmlns:a16="http://schemas.microsoft.com/office/drawing/2014/main" id="{87DE0E34-6829-4E7F-8BBC-357D504246F9}"/>
            </a:ext>
          </a:extLst>
        </xdr:cNvPr>
        <xdr:cNvSpPr txBox="1"/>
      </xdr:nvSpPr>
      <xdr:spPr>
        <a:xfrm>
          <a:off x="14738350" y="52451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357" name="直線コネクタ 356">
          <a:extLst>
            <a:ext uri="{FF2B5EF4-FFF2-40B4-BE49-F238E27FC236}">
              <a16:creationId xmlns:a16="http://schemas.microsoft.com/office/drawing/2014/main" id="{A442AC75-F9AC-490E-9CBC-A76877D1092C}"/>
            </a:ext>
          </a:extLst>
        </xdr:cNvPr>
        <xdr:cNvCxnSpPr/>
      </xdr:nvCxnSpPr>
      <xdr:spPr>
        <a:xfrm>
          <a:off x="14611350" y="54571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154940</xdr:rowOff>
    </xdr:from>
    <xdr:ext cx="405130" cy="255270"/>
    <xdr:sp macro="" textlink="">
      <xdr:nvSpPr>
        <xdr:cNvPr id="358" name="【認定こども園・幼稚園・保育所】&#10;有形固定資産減価償却率平均値テキスト">
          <a:extLst>
            <a:ext uri="{FF2B5EF4-FFF2-40B4-BE49-F238E27FC236}">
              <a16:creationId xmlns:a16="http://schemas.microsoft.com/office/drawing/2014/main" id="{01773E44-625B-4726-ABDF-0F37316EABB5}"/>
            </a:ext>
          </a:extLst>
        </xdr:cNvPr>
        <xdr:cNvSpPr txBox="1"/>
      </xdr:nvSpPr>
      <xdr:spPr>
        <a:xfrm>
          <a:off x="14738350" y="610489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4445</xdr:rowOff>
    </xdr:from>
    <xdr:to>
      <xdr:col>85</xdr:col>
      <xdr:colOff>177800</xdr:colOff>
      <xdr:row>37</xdr:row>
      <xdr:rowOff>106045</xdr:rowOff>
    </xdr:to>
    <xdr:sp macro="" textlink="">
      <xdr:nvSpPr>
        <xdr:cNvPr id="359" name="フローチャート: 判断 358">
          <a:extLst>
            <a:ext uri="{FF2B5EF4-FFF2-40B4-BE49-F238E27FC236}">
              <a16:creationId xmlns:a16="http://schemas.microsoft.com/office/drawing/2014/main" id="{C5316334-E8DB-4A66-BC93-DD2DD9424D38}"/>
            </a:ext>
          </a:extLst>
        </xdr:cNvPr>
        <xdr:cNvSpPr/>
      </xdr:nvSpPr>
      <xdr:spPr>
        <a:xfrm>
          <a:off x="14649450" y="61194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136525</xdr:rowOff>
    </xdr:from>
    <xdr:to>
      <xdr:col>81</xdr:col>
      <xdr:colOff>101600</xdr:colOff>
      <xdr:row>37</xdr:row>
      <xdr:rowOff>66675</xdr:rowOff>
    </xdr:to>
    <xdr:sp macro="" textlink="">
      <xdr:nvSpPr>
        <xdr:cNvPr id="360" name="フローチャート: 判断 359">
          <a:extLst>
            <a:ext uri="{FF2B5EF4-FFF2-40B4-BE49-F238E27FC236}">
              <a16:creationId xmlns:a16="http://schemas.microsoft.com/office/drawing/2014/main" id="{07222CBF-E225-46EE-8768-1A4385C450D2}"/>
            </a:ext>
          </a:extLst>
        </xdr:cNvPr>
        <xdr:cNvSpPr/>
      </xdr:nvSpPr>
      <xdr:spPr>
        <a:xfrm>
          <a:off x="13887450" y="6086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61" name="フローチャート: 判断 360">
          <a:extLst>
            <a:ext uri="{FF2B5EF4-FFF2-40B4-BE49-F238E27FC236}">
              <a16:creationId xmlns:a16="http://schemas.microsoft.com/office/drawing/2014/main" id="{C95AE351-A2E4-44A8-867F-1799B27760E6}"/>
            </a:ext>
          </a:extLst>
        </xdr:cNvPr>
        <xdr:cNvSpPr/>
      </xdr:nvSpPr>
      <xdr:spPr>
        <a:xfrm>
          <a:off x="130937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33655</xdr:rowOff>
    </xdr:from>
    <xdr:to>
      <xdr:col>72</xdr:col>
      <xdr:colOff>38100</xdr:colOff>
      <xdr:row>37</xdr:row>
      <xdr:rowOff>135255</xdr:rowOff>
    </xdr:to>
    <xdr:sp macro="" textlink="">
      <xdr:nvSpPr>
        <xdr:cNvPr id="362" name="フローチャート: 判断 361">
          <a:extLst>
            <a:ext uri="{FF2B5EF4-FFF2-40B4-BE49-F238E27FC236}">
              <a16:creationId xmlns:a16="http://schemas.microsoft.com/office/drawing/2014/main" id="{AD6E08B8-2A2F-4041-A709-A0F3767D34B9}"/>
            </a:ext>
          </a:extLst>
        </xdr:cNvPr>
        <xdr:cNvSpPr/>
      </xdr:nvSpPr>
      <xdr:spPr>
        <a:xfrm>
          <a:off x="12299950" y="61487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63" name="テキスト ボックス 362">
          <a:extLst>
            <a:ext uri="{FF2B5EF4-FFF2-40B4-BE49-F238E27FC236}">
              <a16:creationId xmlns:a16="http://schemas.microsoft.com/office/drawing/2014/main" id="{875F5E03-99D5-462C-8E69-B34E1B42041B}"/>
            </a:ext>
          </a:extLst>
        </xdr:cNvPr>
        <xdr:cNvSpPr txBox="1"/>
      </xdr:nvSpPr>
      <xdr:spPr>
        <a:xfrm>
          <a:off x="1452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64" name="テキスト ボックス 363">
          <a:extLst>
            <a:ext uri="{FF2B5EF4-FFF2-40B4-BE49-F238E27FC236}">
              <a16:creationId xmlns:a16="http://schemas.microsoft.com/office/drawing/2014/main" id="{6B5DC14B-2A11-46DF-8BF1-1C073E0904F9}"/>
            </a:ext>
          </a:extLst>
        </xdr:cNvPr>
        <xdr:cNvSpPr txBox="1"/>
      </xdr:nvSpPr>
      <xdr:spPr>
        <a:xfrm>
          <a:off x="13766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65" name="テキスト ボックス 364">
          <a:extLst>
            <a:ext uri="{FF2B5EF4-FFF2-40B4-BE49-F238E27FC236}">
              <a16:creationId xmlns:a16="http://schemas.microsoft.com/office/drawing/2014/main" id="{CE1BA9CA-BDAA-44B2-8F5E-416411C6373E}"/>
            </a:ext>
          </a:extLst>
        </xdr:cNvPr>
        <xdr:cNvSpPr txBox="1"/>
      </xdr:nvSpPr>
      <xdr:spPr>
        <a:xfrm>
          <a:off x="12973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66" name="テキスト ボックス 365">
          <a:extLst>
            <a:ext uri="{FF2B5EF4-FFF2-40B4-BE49-F238E27FC236}">
              <a16:creationId xmlns:a16="http://schemas.microsoft.com/office/drawing/2014/main" id="{C8679EA4-C276-4662-B926-15A5862C1C65}"/>
            </a:ext>
          </a:extLst>
        </xdr:cNvPr>
        <xdr:cNvSpPr txBox="1"/>
      </xdr:nvSpPr>
      <xdr:spPr>
        <a:xfrm>
          <a:off x="12172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67" name="テキスト ボックス 366">
          <a:extLst>
            <a:ext uri="{FF2B5EF4-FFF2-40B4-BE49-F238E27FC236}">
              <a16:creationId xmlns:a16="http://schemas.microsoft.com/office/drawing/2014/main" id="{97BAD735-63EC-43E9-BFD5-9972E2FB1B4A}"/>
            </a:ext>
          </a:extLst>
        </xdr:cNvPr>
        <xdr:cNvSpPr txBox="1"/>
      </xdr:nvSpPr>
      <xdr:spPr>
        <a:xfrm>
          <a:off x="11366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81</xdr:col>
      <xdr:colOff>0</xdr:colOff>
      <xdr:row>36</xdr:row>
      <xdr:rowOff>45085</xdr:rowOff>
    </xdr:from>
    <xdr:to>
      <xdr:col>81</xdr:col>
      <xdr:colOff>101600</xdr:colOff>
      <xdr:row>36</xdr:row>
      <xdr:rowOff>146685</xdr:rowOff>
    </xdr:to>
    <xdr:sp macro="" textlink="">
      <xdr:nvSpPr>
        <xdr:cNvPr id="368" name="楕円 367">
          <a:extLst>
            <a:ext uri="{FF2B5EF4-FFF2-40B4-BE49-F238E27FC236}">
              <a16:creationId xmlns:a16="http://schemas.microsoft.com/office/drawing/2014/main" id="{625C7E5C-5852-4110-8ACA-1CBF27EE77DD}"/>
            </a:ext>
          </a:extLst>
        </xdr:cNvPr>
        <xdr:cNvSpPr/>
      </xdr:nvSpPr>
      <xdr:spPr>
        <a:xfrm>
          <a:off x="13887450" y="59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50165</xdr:rowOff>
    </xdr:from>
    <xdr:to>
      <xdr:col>76</xdr:col>
      <xdr:colOff>165100</xdr:colOff>
      <xdr:row>36</xdr:row>
      <xdr:rowOff>151765</xdr:rowOff>
    </xdr:to>
    <xdr:sp macro="" textlink="">
      <xdr:nvSpPr>
        <xdr:cNvPr id="369" name="楕円 368">
          <a:extLst>
            <a:ext uri="{FF2B5EF4-FFF2-40B4-BE49-F238E27FC236}">
              <a16:creationId xmlns:a16="http://schemas.microsoft.com/office/drawing/2014/main" id="{62FB743D-6F4A-40F5-9603-8E3109A4D167}"/>
            </a:ext>
          </a:extLst>
        </xdr:cNvPr>
        <xdr:cNvSpPr/>
      </xdr:nvSpPr>
      <xdr:spPr>
        <a:xfrm>
          <a:off x="130937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95885</xdr:rowOff>
    </xdr:from>
    <xdr:to>
      <xdr:col>81</xdr:col>
      <xdr:colOff>50800</xdr:colOff>
      <xdr:row>36</xdr:row>
      <xdr:rowOff>100965</xdr:rowOff>
    </xdr:to>
    <xdr:cxnSp macro="">
      <xdr:nvCxnSpPr>
        <xdr:cNvPr id="370" name="直線コネクタ 369">
          <a:extLst>
            <a:ext uri="{FF2B5EF4-FFF2-40B4-BE49-F238E27FC236}">
              <a16:creationId xmlns:a16="http://schemas.microsoft.com/office/drawing/2014/main" id="{A0B0CE38-ADDC-4301-91A6-2EC84B7B01B9}"/>
            </a:ext>
          </a:extLst>
        </xdr:cNvPr>
        <xdr:cNvCxnSpPr/>
      </xdr:nvCxnSpPr>
      <xdr:spPr>
        <a:xfrm flipV="1">
          <a:off x="13144500" y="6045835"/>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57785</xdr:rowOff>
    </xdr:from>
    <xdr:ext cx="405130" cy="259080"/>
    <xdr:sp macro="" textlink="">
      <xdr:nvSpPr>
        <xdr:cNvPr id="371" name="n_1aveValue【認定こども園・幼稚園・保育所】&#10;有形固定資産減価償却率">
          <a:extLst>
            <a:ext uri="{FF2B5EF4-FFF2-40B4-BE49-F238E27FC236}">
              <a16:creationId xmlns:a16="http://schemas.microsoft.com/office/drawing/2014/main" id="{7A9504C0-5254-4B48-A2CC-55EB21B55DDC}"/>
            </a:ext>
          </a:extLst>
        </xdr:cNvPr>
        <xdr:cNvSpPr txBox="1"/>
      </xdr:nvSpPr>
      <xdr:spPr>
        <a:xfrm>
          <a:off x="13742035" y="6172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106680</xdr:rowOff>
    </xdr:from>
    <xdr:ext cx="401320" cy="259080"/>
    <xdr:sp macro="" textlink="">
      <xdr:nvSpPr>
        <xdr:cNvPr id="372" name="n_2aveValue【認定こども園・幼稚園・保育所】&#10;有形固定資産減価償却率">
          <a:extLst>
            <a:ext uri="{FF2B5EF4-FFF2-40B4-BE49-F238E27FC236}">
              <a16:creationId xmlns:a16="http://schemas.microsoft.com/office/drawing/2014/main" id="{43B6D2F4-5112-445A-81A3-9DDE12DB90E2}"/>
            </a:ext>
          </a:extLst>
        </xdr:cNvPr>
        <xdr:cNvSpPr txBox="1"/>
      </xdr:nvSpPr>
      <xdr:spPr>
        <a:xfrm>
          <a:off x="12960985" y="62217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151765</xdr:rowOff>
    </xdr:from>
    <xdr:ext cx="401320" cy="259080"/>
    <xdr:sp macro="" textlink="">
      <xdr:nvSpPr>
        <xdr:cNvPr id="373" name="n_3aveValue【認定こども園・幼稚園・保育所】&#10;有形固定資産減価償却率">
          <a:extLst>
            <a:ext uri="{FF2B5EF4-FFF2-40B4-BE49-F238E27FC236}">
              <a16:creationId xmlns:a16="http://schemas.microsoft.com/office/drawing/2014/main" id="{D0D5A026-C596-4041-B08D-DA80021892D5}"/>
            </a:ext>
          </a:extLst>
        </xdr:cNvPr>
        <xdr:cNvSpPr txBox="1"/>
      </xdr:nvSpPr>
      <xdr:spPr>
        <a:xfrm>
          <a:off x="12167235" y="59366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163195</xdr:rowOff>
    </xdr:from>
    <xdr:ext cx="405130" cy="259080"/>
    <xdr:sp macro="" textlink="">
      <xdr:nvSpPr>
        <xdr:cNvPr id="374" name="n_1mainValue【認定こども園・幼稚園・保育所】&#10;有形固定資産減価償却率">
          <a:extLst>
            <a:ext uri="{FF2B5EF4-FFF2-40B4-BE49-F238E27FC236}">
              <a16:creationId xmlns:a16="http://schemas.microsoft.com/office/drawing/2014/main" id="{46397ACE-DCFF-4EF7-B18B-E4D7EA6AA713}"/>
            </a:ext>
          </a:extLst>
        </xdr:cNvPr>
        <xdr:cNvSpPr txBox="1"/>
      </xdr:nvSpPr>
      <xdr:spPr>
        <a:xfrm>
          <a:off x="13742035" y="5782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168275</xdr:rowOff>
    </xdr:from>
    <xdr:ext cx="401320" cy="255270"/>
    <xdr:sp macro="" textlink="">
      <xdr:nvSpPr>
        <xdr:cNvPr id="375" name="n_2mainValue【認定こども園・幼稚園・保育所】&#10;有形固定資産減価償却率">
          <a:extLst>
            <a:ext uri="{FF2B5EF4-FFF2-40B4-BE49-F238E27FC236}">
              <a16:creationId xmlns:a16="http://schemas.microsoft.com/office/drawing/2014/main" id="{95065D4A-A0DE-4DDA-8136-9A1BB4AA8DCC}"/>
            </a:ext>
          </a:extLst>
        </xdr:cNvPr>
        <xdr:cNvSpPr txBox="1"/>
      </xdr:nvSpPr>
      <xdr:spPr>
        <a:xfrm>
          <a:off x="12960985" y="57816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a:extLst>
            <a:ext uri="{FF2B5EF4-FFF2-40B4-BE49-F238E27FC236}">
              <a16:creationId xmlns:a16="http://schemas.microsoft.com/office/drawing/2014/main" id="{321D24F3-F626-422B-812E-2AADE6729968}"/>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a:extLst>
            <a:ext uri="{FF2B5EF4-FFF2-40B4-BE49-F238E27FC236}">
              <a16:creationId xmlns:a16="http://schemas.microsoft.com/office/drawing/2014/main" id="{4C8D9E76-E6FA-4F7B-8EFB-B11D4C4C52F5}"/>
            </a:ext>
          </a:extLst>
        </xdr:cNvPr>
        <xdr:cNvSpPr/>
      </xdr:nvSpPr>
      <xdr:spPr>
        <a:xfrm>
          <a:off x="16586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a:extLst>
            <a:ext uri="{FF2B5EF4-FFF2-40B4-BE49-F238E27FC236}">
              <a16:creationId xmlns:a16="http://schemas.microsoft.com/office/drawing/2014/main" id="{7028B14E-8993-4F00-86AC-8610E2F5F6B8}"/>
            </a:ext>
          </a:extLst>
        </xdr:cNvPr>
        <xdr:cNvSpPr/>
      </xdr:nvSpPr>
      <xdr:spPr>
        <a:xfrm>
          <a:off x="16586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a:extLst>
            <a:ext uri="{FF2B5EF4-FFF2-40B4-BE49-F238E27FC236}">
              <a16:creationId xmlns:a16="http://schemas.microsoft.com/office/drawing/2014/main" id="{CF367E32-A127-47E3-B935-EDEEFEA94D43}"/>
            </a:ext>
          </a:extLst>
        </xdr:cNvPr>
        <xdr:cNvSpPr/>
      </xdr:nvSpPr>
      <xdr:spPr>
        <a:xfrm>
          <a:off x="174879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a:extLst>
            <a:ext uri="{FF2B5EF4-FFF2-40B4-BE49-F238E27FC236}">
              <a16:creationId xmlns:a16="http://schemas.microsoft.com/office/drawing/2014/main" id="{003D2731-7C89-4E34-ABBC-FC0048B79EF6}"/>
            </a:ext>
          </a:extLst>
        </xdr:cNvPr>
        <xdr:cNvSpPr/>
      </xdr:nvSpPr>
      <xdr:spPr>
        <a:xfrm>
          <a:off x="174879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a:extLst>
            <a:ext uri="{FF2B5EF4-FFF2-40B4-BE49-F238E27FC236}">
              <a16:creationId xmlns:a16="http://schemas.microsoft.com/office/drawing/2014/main" id="{A5D584B8-0E77-4B9E-83C1-03F6DB18C8EA}"/>
            </a:ext>
          </a:extLst>
        </xdr:cNvPr>
        <xdr:cNvSpPr/>
      </xdr:nvSpPr>
      <xdr:spPr>
        <a:xfrm>
          <a:off x="185166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a:extLst>
            <a:ext uri="{FF2B5EF4-FFF2-40B4-BE49-F238E27FC236}">
              <a16:creationId xmlns:a16="http://schemas.microsoft.com/office/drawing/2014/main" id="{AEC27839-7138-4451-88D2-3B9EF85EE0CF}"/>
            </a:ext>
          </a:extLst>
        </xdr:cNvPr>
        <xdr:cNvSpPr/>
      </xdr:nvSpPr>
      <xdr:spPr>
        <a:xfrm>
          <a:off x="185166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a:extLst>
            <a:ext uri="{FF2B5EF4-FFF2-40B4-BE49-F238E27FC236}">
              <a16:creationId xmlns:a16="http://schemas.microsoft.com/office/drawing/2014/main" id="{6A0CC20A-0A70-479D-994A-F9FF79322BF4}"/>
            </a:ext>
          </a:extLst>
        </xdr:cNvPr>
        <xdr:cNvSpPr/>
      </xdr:nvSpPr>
      <xdr:spPr>
        <a:xfrm>
          <a:off x="164592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075" cy="225425"/>
    <xdr:sp macro="" textlink="">
      <xdr:nvSpPr>
        <xdr:cNvPr id="384" name="テキスト ボックス 383">
          <a:extLst>
            <a:ext uri="{FF2B5EF4-FFF2-40B4-BE49-F238E27FC236}">
              <a16:creationId xmlns:a16="http://schemas.microsoft.com/office/drawing/2014/main" id="{F7A17420-29DC-4DAB-90BE-761DEE589BB4}"/>
            </a:ext>
          </a:extLst>
        </xdr:cNvPr>
        <xdr:cNvSpPr txBox="1"/>
      </xdr:nvSpPr>
      <xdr:spPr>
        <a:xfrm>
          <a:off x="16440150" y="495935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a:extLst>
            <a:ext uri="{FF2B5EF4-FFF2-40B4-BE49-F238E27FC236}">
              <a16:creationId xmlns:a16="http://schemas.microsoft.com/office/drawing/2014/main" id="{B649513B-9C5B-4A4D-9E7B-85D1A6A1AB12}"/>
            </a:ext>
          </a:extLst>
        </xdr:cNvPr>
        <xdr:cNvCxnSpPr/>
      </xdr:nvCxnSpPr>
      <xdr:spPr>
        <a:xfrm>
          <a:off x="164592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6" name="直線コネクタ 385">
          <a:extLst>
            <a:ext uri="{FF2B5EF4-FFF2-40B4-BE49-F238E27FC236}">
              <a16:creationId xmlns:a16="http://schemas.microsoft.com/office/drawing/2014/main" id="{3CADA3E2-2EBF-4447-AA0F-1AE0C5F938CC}"/>
            </a:ext>
          </a:extLst>
        </xdr:cNvPr>
        <xdr:cNvCxnSpPr/>
      </xdr:nvCxnSpPr>
      <xdr:spPr>
        <a:xfrm>
          <a:off x="16459200" y="6908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3550" cy="259080"/>
    <xdr:sp macro="" textlink="">
      <xdr:nvSpPr>
        <xdr:cNvPr id="387" name="テキスト ボックス 386">
          <a:extLst>
            <a:ext uri="{FF2B5EF4-FFF2-40B4-BE49-F238E27FC236}">
              <a16:creationId xmlns:a16="http://schemas.microsoft.com/office/drawing/2014/main" id="{9569A00E-E552-472B-8B9F-62796926AFDC}"/>
            </a:ext>
          </a:extLst>
        </xdr:cNvPr>
        <xdr:cNvSpPr txBox="1"/>
      </xdr:nvSpPr>
      <xdr:spPr>
        <a:xfrm>
          <a:off x="16048990" y="67729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8" name="直線コネクタ 387">
          <a:extLst>
            <a:ext uri="{FF2B5EF4-FFF2-40B4-BE49-F238E27FC236}">
              <a16:creationId xmlns:a16="http://schemas.microsoft.com/office/drawing/2014/main" id="{C56D6D17-6D47-42FA-9107-CCE2C08A56B8}"/>
            </a:ext>
          </a:extLst>
        </xdr:cNvPr>
        <xdr:cNvCxnSpPr/>
      </xdr:nvCxnSpPr>
      <xdr:spPr>
        <a:xfrm>
          <a:off x="16459200" y="64643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3550" cy="259080"/>
    <xdr:sp macro="" textlink="">
      <xdr:nvSpPr>
        <xdr:cNvPr id="389" name="テキスト ボックス 388">
          <a:extLst>
            <a:ext uri="{FF2B5EF4-FFF2-40B4-BE49-F238E27FC236}">
              <a16:creationId xmlns:a16="http://schemas.microsoft.com/office/drawing/2014/main" id="{831DAE8C-DCC1-4259-8A5E-6551085D4B7F}"/>
            </a:ext>
          </a:extLst>
        </xdr:cNvPr>
        <xdr:cNvSpPr txBox="1"/>
      </xdr:nvSpPr>
      <xdr:spPr>
        <a:xfrm>
          <a:off x="16048990" y="63284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0" name="直線コネクタ 389">
          <a:extLst>
            <a:ext uri="{FF2B5EF4-FFF2-40B4-BE49-F238E27FC236}">
              <a16:creationId xmlns:a16="http://schemas.microsoft.com/office/drawing/2014/main" id="{33BA9F8C-4B75-4FE5-AD68-3136945EA13B}"/>
            </a:ext>
          </a:extLst>
        </xdr:cNvPr>
        <xdr:cNvCxnSpPr/>
      </xdr:nvCxnSpPr>
      <xdr:spPr>
        <a:xfrm>
          <a:off x="16459200" y="6026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3550" cy="259080"/>
    <xdr:sp macro="" textlink="">
      <xdr:nvSpPr>
        <xdr:cNvPr id="391" name="テキスト ボックス 390">
          <a:extLst>
            <a:ext uri="{FF2B5EF4-FFF2-40B4-BE49-F238E27FC236}">
              <a16:creationId xmlns:a16="http://schemas.microsoft.com/office/drawing/2014/main" id="{28383C9D-3C3A-4DCA-BE0A-4B4FF544B092}"/>
            </a:ext>
          </a:extLst>
        </xdr:cNvPr>
        <xdr:cNvSpPr txBox="1"/>
      </xdr:nvSpPr>
      <xdr:spPr>
        <a:xfrm>
          <a:off x="16048990" y="5890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2" name="直線コネクタ 391">
          <a:extLst>
            <a:ext uri="{FF2B5EF4-FFF2-40B4-BE49-F238E27FC236}">
              <a16:creationId xmlns:a16="http://schemas.microsoft.com/office/drawing/2014/main" id="{CFAACF4E-D37A-47C9-88C5-6431B3E0F133}"/>
            </a:ext>
          </a:extLst>
        </xdr:cNvPr>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3550" cy="259080"/>
    <xdr:sp macro="" textlink="">
      <xdr:nvSpPr>
        <xdr:cNvPr id="393" name="テキスト ボックス 392">
          <a:extLst>
            <a:ext uri="{FF2B5EF4-FFF2-40B4-BE49-F238E27FC236}">
              <a16:creationId xmlns:a16="http://schemas.microsoft.com/office/drawing/2014/main" id="{5E319C1B-5259-4F18-B6D4-AF0E12E7C9B2}"/>
            </a:ext>
          </a:extLst>
        </xdr:cNvPr>
        <xdr:cNvSpPr txBox="1"/>
      </xdr:nvSpPr>
      <xdr:spPr>
        <a:xfrm>
          <a:off x="16048990" y="54521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a:extLst>
            <a:ext uri="{FF2B5EF4-FFF2-40B4-BE49-F238E27FC236}">
              <a16:creationId xmlns:a16="http://schemas.microsoft.com/office/drawing/2014/main" id="{683B301D-FB4D-411D-A89C-EDEAE9A1A3BA}"/>
            </a:ext>
          </a:extLst>
        </xdr:cNvPr>
        <xdr:cNvCxnSpPr/>
      </xdr:nvCxnSpPr>
      <xdr:spPr>
        <a:xfrm>
          <a:off x="164592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3550" cy="259080"/>
    <xdr:sp macro="" textlink="">
      <xdr:nvSpPr>
        <xdr:cNvPr id="395" name="テキスト ボックス 394">
          <a:extLst>
            <a:ext uri="{FF2B5EF4-FFF2-40B4-BE49-F238E27FC236}">
              <a16:creationId xmlns:a16="http://schemas.microsoft.com/office/drawing/2014/main" id="{2186817B-64C3-45E8-AAB2-C591AAC9C5E3}"/>
            </a:ext>
          </a:extLst>
        </xdr:cNvPr>
        <xdr:cNvSpPr txBox="1"/>
      </xdr:nvSpPr>
      <xdr:spPr>
        <a:xfrm>
          <a:off x="16048990" y="50076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a:extLst>
            <a:ext uri="{FF2B5EF4-FFF2-40B4-BE49-F238E27FC236}">
              <a16:creationId xmlns:a16="http://schemas.microsoft.com/office/drawing/2014/main" id="{C1D8EC72-58BA-4D3F-ABF0-EFB00BDB8E55}"/>
            </a:ext>
          </a:extLst>
        </xdr:cNvPr>
        <xdr:cNvSpPr/>
      </xdr:nvSpPr>
      <xdr:spPr>
        <a:xfrm>
          <a:off x="164592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41910</xdr:rowOff>
    </xdr:from>
    <xdr:to>
      <xdr:col>116</xdr:col>
      <xdr:colOff>62865</xdr:colOff>
      <xdr:row>41</xdr:row>
      <xdr:rowOff>99060</xdr:rowOff>
    </xdr:to>
    <xdr:cxnSp macro="">
      <xdr:nvCxnSpPr>
        <xdr:cNvPr id="397" name="直線コネクタ 396">
          <a:extLst>
            <a:ext uri="{FF2B5EF4-FFF2-40B4-BE49-F238E27FC236}">
              <a16:creationId xmlns:a16="http://schemas.microsoft.com/office/drawing/2014/main" id="{741E9291-A72C-4AFB-A32E-61604CB0C6B2}"/>
            </a:ext>
          </a:extLst>
        </xdr:cNvPr>
        <xdr:cNvCxnSpPr/>
      </xdr:nvCxnSpPr>
      <xdr:spPr>
        <a:xfrm flipV="1">
          <a:off x="19951065" y="549656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102870</xdr:rowOff>
    </xdr:from>
    <xdr:ext cx="469900" cy="259080"/>
    <xdr:sp macro="" textlink="">
      <xdr:nvSpPr>
        <xdr:cNvPr id="398" name="【認定こども園・幼稚園・保育所】&#10;一人当たり面積最小値テキスト">
          <a:extLst>
            <a:ext uri="{FF2B5EF4-FFF2-40B4-BE49-F238E27FC236}">
              <a16:creationId xmlns:a16="http://schemas.microsoft.com/office/drawing/2014/main" id="{CFAFB2AB-1693-4F35-9562-6E90E74401C9}"/>
            </a:ext>
          </a:extLst>
        </xdr:cNvPr>
        <xdr:cNvSpPr txBox="1"/>
      </xdr:nvSpPr>
      <xdr:spPr>
        <a:xfrm>
          <a:off x="19989800" y="6878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99" name="直線コネクタ 398">
          <a:extLst>
            <a:ext uri="{FF2B5EF4-FFF2-40B4-BE49-F238E27FC236}">
              <a16:creationId xmlns:a16="http://schemas.microsoft.com/office/drawing/2014/main" id="{B20DDC2B-9040-4535-8954-F201AB35D448}"/>
            </a:ext>
          </a:extLst>
        </xdr:cNvPr>
        <xdr:cNvCxnSpPr/>
      </xdr:nvCxnSpPr>
      <xdr:spPr>
        <a:xfrm>
          <a:off x="19881850" y="6874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160020</xdr:rowOff>
    </xdr:from>
    <xdr:ext cx="469900" cy="259080"/>
    <xdr:sp macro="" textlink="">
      <xdr:nvSpPr>
        <xdr:cNvPr id="400" name="【認定こども園・幼稚園・保育所】&#10;一人当たり面積最大値テキスト">
          <a:extLst>
            <a:ext uri="{FF2B5EF4-FFF2-40B4-BE49-F238E27FC236}">
              <a16:creationId xmlns:a16="http://schemas.microsoft.com/office/drawing/2014/main" id="{59859A97-67D7-45DF-8EF3-8AE8937E096A}"/>
            </a:ext>
          </a:extLst>
        </xdr:cNvPr>
        <xdr:cNvSpPr txBox="1"/>
      </xdr:nvSpPr>
      <xdr:spPr>
        <a:xfrm>
          <a:off x="19989800" y="5284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0.640</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01" name="直線コネクタ 400">
          <a:extLst>
            <a:ext uri="{FF2B5EF4-FFF2-40B4-BE49-F238E27FC236}">
              <a16:creationId xmlns:a16="http://schemas.microsoft.com/office/drawing/2014/main" id="{14367F6B-3711-4C0C-AB89-FD958F2AE071}"/>
            </a:ext>
          </a:extLst>
        </xdr:cNvPr>
        <xdr:cNvCxnSpPr/>
      </xdr:nvCxnSpPr>
      <xdr:spPr>
        <a:xfrm>
          <a:off x="19881850" y="54965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115570</xdr:rowOff>
    </xdr:from>
    <xdr:ext cx="469900" cy="259080"/>
    <xdr:sp macro="" textlink="">
      <xdr:nvSpPr>
        <xdr:cNvPr id="402" name="【認定こども園・幼稚園・保育所】&#10;一人当たり面積平均値テキスト">
          <a:extLst>
            <a:ext uri="{FF2B5EF4-FFF2-40B4-BE49-F238E27FC236}">
              <a16:creationId xmlns:a16="http://schemas.microsoft.com/office/drawing/2014/main" id="{36A3EB7B-5B48-4FBB-BB97-634DFBCC5011}"/>
            </a:ext>
          </a:extLst>
        </xdr:cNvPr>
        <xdr:cNvSpPr txBox="1"/>
      </xdr:nvSpPr>
      <xdr:spPr>
        <a:xfrm>
          <a:off x="19989800" y="6230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137160</xdr:rowOff>
    </xdr:from>
    <xdr:to>
      <xdr:col>116</xdr:col>
      <xdr:colOff>114300</xdr:colOff>
      <xdr:row>38</xdr:row>
      <xdr:rowOff>67310</xdr:rowOff>
    </xdr:to>
    <xdr:sp macro="" textlink="">
      <xdr:nvSpPr>
        <xdr:cNvPr id="403" name="フローチャート: 判断 402">
          <a:extLst>
            <a:ext uri="{FF2B5EF4-FFF2-40B4-BE49-F238E27FC236}">
              <a16:creationId xmlns:a16="http://schemas.microsoft.com/office/drawing/2014/main" id="{EF9D6C1D-F82C-42A1-A2FD-9771A79AAD55}"/>
            </a:ext>
          </a:extLst>
        </xdr:cNvPr>
        <xdr:cNvSpPr/>
      </xdr:nvSpPr>
      <xdr:spPr>
        <a:xfrm>
          <a:off x="19900900" y="6252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112395</xdr:rowOff>
    </xdr:from>
    <xdr:to>
      <xdr:col>112</xdr:col>
      <xdr:colOff>38100</xdr:colOff>
      <xdr:row>38</xdr:row>
      <xdr:rowOff>42545</xdr:rowOff>
    </xdr:to>
    <xdr:sp macro="" textlink="">
      <xdr:nvSpPr>
        <xdr:cNvPr id="404" name="フローチャート: 判断 403">
          <a:extLst>
            <a:ext uri="{FF2B5EF4-FFF2-40B4-BE49-F238E27FC236}">
              <a16:creationId xmlns:a16="http://schemas.microsoft.com/office/drawing/2014/main" id="{5BB0A86F-3228-4923-80E5-3959937EB595}"/>
            </a:ext>
          </a:extLst>
        </xdr:cNvPr>
        <xdr:cNvSpPr/>
      </xdr:nvSpPr>
      <xdr:spPr>
        <a:xfrm>
          <a:off x="19157950" y="62274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50800</xdr:rowOff>
    </xdr:from>
    <xdr:to>
      <xdr:col>107</xdr:col>
      <xdr:colOff>101600</xdr:colOff>
      <xdr:row>37</xdr:row>
      <xdr:rowOff>152400</xdr:rowOff>
    </xdr:to>
    <xdr:sp macro="" textlink="">
      <xdr:nvSpPr>
        <xdr:cNvPr id="405" name="フローチャート: 判断 404">
          <a:extLst>
            <a:ext uri="{FF2B5EF4-FFF2-40B4-BE49-F238E27FC236}">
              <a16:creationId xmlns:a16="http://schemas.microsoft.com/office/drawing/2014/main" id="{F20CE95D-F3A1-4378-8C3A-49C348826362}"/>
            </a:ext>
          </a:extLst>
        </xdr:cNvPr>
        <xdr:cNvSpPr/>
      </xdr:nvSpPr>
      <xdr:spPr>
        <a:xfrm>
          <a:off x="1834515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80010</xdr:rowOff>
    </xdr:from>
    <xdr:to>
      <xdr:col>102</xdr:col>
      <xdr:colOff>165100</xdr:colOff>
      <xdr:row>39</xdr:row>
      <xdr:rowOff>10160</xdr:rowOff>
    </xdr:to>
    <xdr:sp macro="" textlink="">
      <xdr:nvSpPr>
        <xdr:cNvPr id="406" name="フローチャート: 判断 405">
          <a:extLst>
            <a:ext uri="{FF2B5EF4-FFF2-40B4-BE49-F238E27FC236}">
              <a16:creationId xmlns:a16="http://schemas.microsoft.com/office/drawing/2014/main" id="{9C8C5FF1-3AC3-412F-8F4E-D48EE0873EA5}"/>
            </a:ext>
          </a:extLst>
        </xdr:cNvPr>
        <xdr:cNvSpPr/>
      </xdr:nvSpPr>
      <xdr:spPr>
        <a:xfrm>
          <a:off x="17551400" y="63601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07" name="テキスト ボックス 406">
          <a:extLst>
            <a:ext uri="{FF2B5EF4-FFF2-40B4-BE49-F238E27FC236}">
              <a16:creationId xmlns:a16="http://schemas.microsoft.com/office/drawing/2014/main" id="{A600EAB6-C302-4F6F-838A-61C88031EEA6}"/>
            </a:ext>
          </a:extLst>
        </xdr:cNvPr>
        <xdr:cNvSpPr txBox="1"/>
      </xdr:nvSpPr>
      <xdr:spPr>
        <a:xfrm>
          <a:off x="19780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08" name="テキスト ボックス 407">
          <a:extLst>
            <a:ext uri="{FF2B5EF4-FFF2-40B4-BE49-F238E27FC236}">
              <a16:creationId xmlns:a16="http://schemas.microsoft.com/office/drawing/2014/main" id="{B3C39D61-6865-4293-B9E2-B555D750C2D3}"/>
            </a:ext>
          </a:extLst>
        </xdr:cNvPr>
        <xdr:cNvSpPr txBox="1"/>
      </xdr:nvSpPr>
      <xdr:spPr>
        <a:xfrm>
          <a:off x="19030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09" name="テキスト ボックス 408">
          <a:extLst>
            <a:ext uri="{FF2B5EF4-FFF2-40B4-BE49-F238E27FC236}">
              <a16:creationId xmlns:a16="http://schemas.microsoft.com/office/drawing/2014/main" id="{58019282-E118-4C81-B0CF-BB22223183B6}"/>
            </a:ext>
          </a:extLst>
        </xdr:cNvPr>
        <xdr:cNvSpPr txBox="1"/>
      </xdr:nvSpPr>
      <xdr:spPr>
        <a:xfrm>
          <a:off x="18224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10" name="テキスト ボックス 409">
          <a:extLst>
            <a:ext uri="{FF2B5EF4-FFF2-40B4-BE49-F238E27FC236}">
              <a16:creationId xmlns:a16="http://schemas.microsoft.com/office/drawing/2014/main" id="{D082B336-C9AC-4BD8-AAEC-9B55EFA7CE31}"/>
            </a:ext>
          </a:extLst>
        </xdr:cNvPr>
        <xdr:cNvSpPr txBox="1"/>
      </xdr:nvSpPr>
      <xdr:spPr>
        <a:xfrm>
          <a:off x="174307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11" name="テキスト ボックス 410">
          <a:extLst>
            <a:ext uri="{FF2B5EF4-FFF2-40B4-BE49-F238E27FC236}">
              <a16:creationId xmlns:a16="http://schemas.microsoft.com/office/drawing/2014/main" id="{C8B868AF-E7AB-4DF5-B9F2-86379DEB289A}"/>
            </a:ext>
          </a:extLst>
        </xdr:cNvPr>
        <xdr:cNvSpPr txBox="1"/>
      </xdr:nvSpPr>
      <xdr:spPr>
        <a:xfrm>
          <a:off x="166306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111</xdr:col>
      <xdr:colOff>127000</xdr:colOff>
      <xdr:row>36</xdr:row>
      <xdr:rowOff>62230</xdr:rowOff>
    </xdr:from>
    <xdr:to>
      <xdr:col>112</xdr:col>
      <xdr:colOff>38100</xdr:colOff>
      <xdr:row>36</xdr:row>
      <xdr:rowOff>163830</xdr:rowOff>
    </xdr:to>
    <xdr:sp macro="" textlink="">
      <xdr:nvSpPr>
        <xdr:cNvPr id="412" name="楕円 411">
          <a:extLst>
            <a:ext uri="{FF2B5EF4-FFF2-40B4-BE49-F238E27FC236}">
              <a16:creationId xmlns:a16="http://schemas.microsoft.com/office/drawing/2014/main" id="{56780393-96FD-4B7D-B2F1-72CDA0CCDEB4}"/>
            </a:ext>
          </a:extLst>
        </xdr:cNvPr>
        <xdr:cNvSpPr/>
      </xdr:nvSpPr>
      <xdr:spPr>
        <a:xfrm>
          <a:off x="19157950" y="6012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80010</xdr:rowOff>
    </xdr:from>
    <xdr:to>
      <xdr:col>107</xdr:col>
      <xdr:colOff>101600</xdr:colOff>
      <xdr:row>37</xdr:row>
      <xdr:rowOff>10160</xdr:rowOff>
    </xdr:to>
    <xdr:sp macro="" textlink="">
      <xdr:nvSpPr>
        <xdr:cNvPr id="413" name="楕円 412">
          <a:extLst>
            <a:ext uri="{FF2B5EF4-FFF2-40B4-BE49-F238E27FC236}">
              <a16:creationId xmlns:a16="http://schemas.microsoft.com/office/drawing/2014/main" id="{BFA06363-306D-401D-959D-08C33BA3A175}"/>
            </a:ext>
          </a:extLst>
        </xdr:cNvPr>
        <xdr:cNvSpPr/>
      </xdr:nvSpPr>
      <xdr:spPr>
        <a:xfrm>
          <a:off x="18345150" y="60299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113030</xdr:rowOff>
    </xdr:from>
    <xdr:to>
      <xdr:col>111</xdr:col>
      <xdr:colOff>177800</xdr:colOff>
      <xdr:row>36</xdr:row>
      <xdr:rowOff>130810</xdr:rowOff>
    </xdr:to>
    <xdr:cxnSp macro="">
      <xdr:nvCxnSpPr>
        <xdr:cNvPr id="414" name="直線コネクタ 413">
          <a:extLst>
            <a:ext uri="{FF2B5EF4-FFF2-40B4-BE49-F238E27FC236}">
              <a16:creationId xmlns:a16="http://schemas.microsoft.com/office/drawing/2014/main" id="{46069707-D07B-48D2-8EED-A828D09EA6B2}"/>
            </a:ext>
          </a:extLst>
        </xdr:cNvPr>
        <xdr:cNvCxnSpPr/>
      </xdr:nvCxnSpPr>
      <xdr:spPr>
        <a:xfrm flipV="1">
          <a:off x="18395950" y="6062980"/>
          <a:ext cx="8064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33655</xdr:rowOff>
    </xdr:from>
    <xdr:ext cx="469900" cy="258445"/>
    <xdr:sp macro="" textlink="">
      <xdr:nvSpPr>
        <xdr:cNvPr id="415" name="n_1aveValue【認定こども園・幼稚園・保育所】&#10;一人当たり面積">
          <a:extLst>
            <a:ext uri="{FF2B5EF4-FFF2-40B4-BE49-F238E27FC236}">
              <a16:creationId xmlns:a16="http://schemas.microsoft.com/office/drawing/2014/main" id="{8B226406-3450-48FC-91AC-D6B041883AC0}"/>
            </a:ext>
          </a:extLst>
        </xdr:cNvPr>
        <xdr:cNvSpPr txBox="1"/>
      </xdr:nvSpPr>
      <xdr:spPr>
        <a:xfrm>
          <a:off x="18980150" y="6313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143510</xdr:rowOff>
    </xdr:from>
    <xdr:ext cx="466090" cy="255270"/>
    <xdr:sp macro="" textlink="">
      <xdr:nvSpPr>
        <xdr:cNvPr id="416" name="n_2aveValue【認定こども園・幼稚園・保育所】&#10;一人当たり面積">
          <a:extLst>
            <a:ext uri="{FF2B5EF4-FFF2-40B4-BE49-F238E27FC236}">
              <a16:creationId xmlns:a16="http://schemas.microsoft.com/office/drawing/2014/main" id="{99A62358-9C91-4C0C-BB3A-5A8C13C905C7}"/>
            </a:ext>
          </a:extLst>
        </xdr:cNvPr>
        <xdr:cNvSpPr txBox="1"/>
      </xdr:nvSpPr>
      <xdr:spPr>
        <a:xfrm>
          <a:off x="18180050" y="62585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26670</xdr:rowOff>
    </xdr:from>
    <xdr:ext cx="466090" cy="259080"/>
    <xdr:sp macro="" textlink="">
      <xdr:nvSpPr>
        <xdr:cNvPr id="417" name="n_3aveValue【認定こども園・幼稚園・保育所】&#10;一人当たり面積">
          <a:extLst>
            <a:ext uri="{FF2B5EF4-FFF2-40B4-BE49-F238E27FC236}">
              <a16:creationId xmlns:a16="http://schemas.microsoft.com/office/drawing/2014/main" id="{D5873164-F0CA-41A1-9F1F-50E32E13C535}"/>
            </a:ext>
          </a:extLst>
        </xdr:cNvPr>
        <xdr:cNvSpPr txBox="1"/>
      </xdr:nvSpPr>
      <xdr:spPr>
        <a:xfrm>
          <a:off x="17386300" y="61417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35</xdr:row>
      <xdr:rowOff>8890</xdr:rowOff>
    </xdr:from>
    <xdr:ext cx="469900" cy="255270"/>
    <xdr:sp macro="" textlink="">
      <xdr:nvSpPr>
        <xdr:cNvPr id="418" name="n_1mainValue【認定こども園・幼稚園・保育所】&#10;一人当たり面積">
          <a:extLst>
            <a:ext uri="{FF2B5EF4-FFF2-40B4-BE49-F238E27FC236}">
              <a16:creationId xmlns:a16="http://schemas.microsoft.com/office/drawing/2014/main" id="{DB12F87B-3542-45B6-8072-B6BB6775EA38}"/>
            </a:ext>
          </a:extLst>
        </xdr:cNvPr>
        <xdr:cNvSpPr txBox="1"/>
      </xdr:nvSpPr>
      <xdr:spPr>
        <a:xfrm>
          <a:off x="18980150" y="57937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35</xdr:row>
      <xdr:rowOff>26670</xdr:rowOff>
    </xdr:from>
    <xdr:ext cx="466090" cy="259080"/>
    <xdr:sp macro="" textlink="">
      <xdr:nvSpPr>
        <xdr:cNvPr id="419" name="n_2mainValue【認定こども園・幼稚園・保育所】&#10;一人当たり面積">
          <a:extLst>
            <a:ext uri="{FF2B5EF4-FFF2-40B4-BE49-F238E27FC236}">
              <a16:creationId xmlns:a16="http://schemas.microsoft.com/office/drawing/2014/main" id="{DE7F77C1-438D-4A8B-9C29-33D571B79CD0}"/>
            </a:ext>
          </a:extLst>
        </xdr:cNvPr>
        <xdr:cNvSpPr txBox="1"/>
      </xdr:nvSpPr>
      <xdr:spPr>
        <a:xfrm>
          <a:off x="18180050" y="58115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a:extLst>
            <a:ext uri="{FF2B5EF4-FFF2-40B4-BE49-F238E27FC236}">
              <a16:creationId xmlns:a16="http://schemas.microsoft.com/office/drawing/2014/main" id="{16220CB8-2D2F-4094-B360-8E1F3A7D0288}"/>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a:extLst>
            <a:ext uri="{FF2B5EF4-FFF2-40B4-BE49-F238E27FC236}">
              <a16:creationId xmlns:a16="http://schemas.microsoft.com/office/drawing/2014/main" id="{3EA92653-C23A-4621-BD62-C1C0FBE29533}"/>
            </a:ext>
          </a:extLst>
        </xdr:cNvPr>
        <xdr:cNvSpPr/>
      </xdr:nvSpPr>
      <xdr:spPr>
        <a:xfrm>
          <a:off x="11315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a:extLst>
            <a:ext uri="{FF2B5EF4-FFF2-40B4-BE49-F238E27FC236}">
              <a16:creationId xmlns:a16="http://schemas.microsoft.com/office/drawing/2014/main" id="{1B548152-3C07-495A-99E1-877D3C8840AF}"/>
            </a:ext>
          </a:extLst>
        </xdr:cNvPr>
        <xdr:cNvSpPr/>
      </xdr:nvSpPr>
      <xdr:spPr>
        <a:xfrm>
          <a:off x="11315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a:extLst>
            <a:ext uri="{FF2B5EF4-FFF2-40B4-BE49-F238E27FC236}">
              <a16:creationId xmlns:a16="http://schemas.microsoft.com/office/drawing/2014/main" id="{9EAFEB55-B520-48A4-B212-EB9AA67D1551}"/>
            </a:ext>
          </a:extLst>
        </xdr:cNvPr>
        <xdr:cNvSpPr/>
      </xdr:nvSpPr>
      <xdr:spPr>
        <a:xfrm>
          <a:off x="122364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a:extLst>
            <a:ext uri="{FF2B5EF4-FFF2-40B4-BE49-F238E27FC236}">
              <a16:creationId xmlns:a16="http://schemas.microsoft.com/office/drawing/2014/main" id="{8EA94634-476A-422C-959C-C7E0A1EBA5B7}"/>
            </a:ext>
          </a:extLst>
        </xdr:cNvPr>
        <xdr:cNvSpPr/>
      </xdr:nvSpPr>
      <xdr:spPr>
        <a:xfrm>
          <a:off x="122364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a:extLst>
            <a:ext uri="{FF2B5EF4-FFF2-40B4-BE49-F238E27FC236}">
              <a16:creationId xmlns:a16="http://schemas.microsoft.com/office/drawing/2014/main" id="{7711BE15-FCE8-44C0-9517-CD60ED87A0F9}"/>
            </a:ext>
          </a:extLst>
        </xdr:cNvPr>
        <xdr:cNvSpPr/>
      </xdr:nvSpPr>
      <xdr:spPr>
        <a:xfrm>
          <a:off x="132651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a:extLst>
            <a:ext uri="{FF2B5EF4-FFF2-40B4-BE49-F238E27FC236}">
              <a16:creationId xmlns:a16="http://schemas.microsoft.com/office/drawing/2014/main" id="{C033792C-00C6-4BAC-AF18-013B53444AD9}"/>
            </a:ext>
          </a:extLst>
        </xdr:cNvPr>
        <xdr:cNvSpPr/>
      </xdr:nvSpPr>
      <xdr:spPr>
        <a:xfrm>
          <a:off x="132651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a:extLst>
            <a:ext uri="{FF2B5EF4-FFF2-40B4-BE49-F238E27FC236}">
              <a16:creationId xmlns:a16="http://schemas.microsoft.com/office/drawing/2014/main" id="{330E48BC-AE2D-4670-94FF-9B7A30F75C6E}"/>
            </a:ext>
          </a:extLst>
        </xdr:cNvPr>
        <xdr:cNvSpPr/>
      </xdr:nvSpPr>
      <xdr:spPr>
        <a:xfrm>
          <a:off x="1120775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640" cy="225425"/>
    <xdr:sp macro="" textlink="">
      <xdr:nvSpPr>
        <xdr:cNvPr id="428" name="テキスト ボックス 427">
          <a:extLst>
            <a:ext uri="{FF2B5EF4-FFF2-40B4-BE49-F238E27FC236}">
              <a16:creationId xmlns:a16="http://schemas.microsoft.com/office/drawing/2014/main" id="{B8591CE3-DF0F-42CA-B049-81B70695AD92}"/>
            </a:ext>
          </a:extLst>
        </xdr:cNvPr>
        <xdr:cNvSpPr txBox="1"/>
      </xdr:nvSpPr>
      <xdr:spPr>
        <a:xfrm>
          <a:off x="11169650" y="862965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a:extLst>
            <a:ext uri="{FF2B5EF4-FFF2-40B4-BE49-F238E27FC236}">
              <a16:creationId xmlns:a16="http://schemas.microsoft.com/office/drawing/2014/main" id="{CCD201DA-4A73-4415-BDD6-FAA4593350C0}"/>
            </a:ext>
          </a:extLst>
        </xdr:cNvPr>
        <xdr:cNvCxnSpPr/>
      </xdr:nvCxnSpPr>
      <xdr:spPr>
        <a:xfrm>
          <a:off x="11207750" y="11017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430" name="直線コネクタ 429">
          <a:extLst>
            <a:ext uri="{FF2B5EF4-FFF2-40B4-BE49-F238E27FC236}">
              <a16:creationId xmlns:a16="http://schemas.microsoft.com/office/drawing/2014/main" id="{63BCA3A4-0948-4E1E-8942-73A833AE5861}"/>
            </a:ext>
          </a:extLst>
        </xdr:cNvPr>
        <xdr:cNvCxnSpPr/>
      </xdr:nvCxnSpPr>
      <xdr:spPr>
        <a:xfrm>
          <a:off x="11207750" y="107035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5280" cy="259080"/>
    <xdr:sp macro="" textlink="">
      <xdr:nvSpPr>
        <xdr:cNvPr id="431" name="テキスト ボックス 430">
          <a:extLst>
            <a:ext uri="{FF2B5EF4-FFF2-40B4-BE49-F238E27FC236}">
              <a16:creationId xmlns:a16="http://schemas.microsoft.com/office/drawing/2014/main" id="{653B2309-5F17-4D2D-ADA5-DD069A2E293E}"/>
            </a:ext>
          </a:extLst>
        </xdr:cNvPr>
        <xdr:cNvSpPr txBox="1"/>
      </xdr:nvSpPr>
      <xdr:spPr>
        <a:xfrm>
          <a:off x="10906760" y="1056767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32" name="直線コネクタ 431">
          <a:extLst>
            <a:ext uri="{FF2B5EF4-FFF2-40B4-BE49-F238E27FC236}">
              <a16:creationId xmlns:a16="http://schemas.microsoft.com/office/drawing/2014/main" id="{211450B8-77DD-4B88-95B6-7C60DDDDDEAB}"/>
            </a:ext>
          </a:extLst>
        </xdr:cNvPr>
        <xdr:cNvCxnSpPr/>
      </xdr:nvCxnSpPr>
      <xdr:spPr>
        <a:xfrm>
          <a:off x="11207750" y="103892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33" name="テキスト ボックス 432">
          <a:extLst>
            <a:ext uri="{FF2B5EF4-FFF2-40B4-BE49-F238E27FC236}">
              <a16:creationId xmlns:a16="http://schemas.microsoft.com/office/drawing/2014/main" id="{A89671E5-4B66-4AE8-A6DF-7DFFF9019BCE}"/>
            </a:ext>
          </a:extLst>
        </xdr:cNvPr>
        <xdr:cNvSpPr txBox="1"/>
      </xdr:nvSpPr>
      <xdr:spPr>
        <a:xfrm>
          <a:off x="10842625" y="10246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34" name="直線コネクタ 433">
          <a:extLst>
            <a:ext uri="{FF2B5EF4-FFF2-40B4-BE49-F238E27FC236}">
              <a16:creationId xmlns:a16="http://schemas.microsoft.com/office/drawing/2014/main" id="{380B08D1-B952-4CE7-BC64-0AC0296DD58B}"/>
            </a:ext>
          </a:extLst>
        </xdr:cNvPr>
        <xdr:cNvCxnSpPr/>
      </xdr:nvCxnSpPr>
      <xdr:spPr>
        <a:xfrm>
          <a:off x="11207750" y="100755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5270"/>
    <xdr:sp macro="" textlink="">
      <xdr:nvSpPr>
        <xdr:cNvPr id="435" name="テキスト ボックス 434">
          <a:extLst>
            <a:ext uri="{FF2B5EF4-FFF2-40B4-BE49-F238E27FC236}">
              <a16:creationId xmlns:a16="http://schemas.microsoft.com/office/drawing/2014/main" id="{3E2B5532-D20A-4F90-B158-AE4248A0081D}"/>
            </a:ext>
          </a:extLst>
        </xdr:cNvPr>
        <xdr:cNvSpPr txBox="1"/>
      </xdr:nvSpPr>
      <xdr:spPr>
        <a:xfrm>
          <a:off x="10842625" y="993330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36" name="直線コネクタ 435">
          <a:extLst>
            <a:ext uri="{FF2B5EF4-FFF2-40B4-BE49-F238E27FC236}">
              <a16:creationId xmlns:a16="http://schemas.microsoft.com/office/drawing/2014/main" id="{7898BD65-3917-4E4E-A63B-A24304EF07D2}"/>
            </a:ext>
          </a:extLst>
        </xdr:cNvPr>
        <xdr:cNvCxnSpPr/>
      </xdr:nvCxnSpPr>
      <xdr:spPr>
        <a:xfrm>
          <a:off x="11207750" y="97555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37" name="テキスト ボックス 436">
          <a:extLst>
            <a:ext uri="{FF2B5EF4-FFF2-40B4-BE49-F238E27FC236}">
              <a16:creationId xmlns:a16="http://schemas.microsoft.com/office/drawing/2014/main" id="{B3D1BE8C-AD0A-4271-8809-C7AF61F11CA2}"/>
            </a:ext>
          </a:extLst>
        </xdr:cNvPr>
        <xdr:cNvSpPr txBox="1"/>
      </xdr:nvSpPr>
      <xdr:spPr>
        <a:xfrm>
          <a:off x="10842625" y="9619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38" name="直線コネクタ 437">
          <a:extLst>
            <a:ext uri="{FF2B5EF4-FFF2-40B4-BE49-F238E27FC236}">
              <a16:creationId xmlns:a16="http://schemas.microsoft.com/office/drawing/2014/main" id="{B5A411D5-3840-4100-9178-ECEF1F4EF26A}"/>
            </a:ext>
          </a:extLst>
        </xdr:cNvPr>
        <xdr:cNvCxnSpPr/>
      </xdr:nvCxnSpPr>
      <xdr:spPr>
        <a:xfrm>
          <a:off x="11207750" y="94418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5270"/>
    <xdr:sp macro="" textlink="">
      <xdr:nvSpPr>
        <xdr:cNvPr id="439" name="テキスト ボックス 438">
          <a:extLst>
            <a:ext uri="{FF2B5EF4-FFF2-40B4-BE49-F238E27FC236}">
              <a16:creationId xmlns:a16="http://schemas.microsoft.com/office/drawing/2014/main" id="{E3453335-80C7-4C9D-A717-7286977F537B}"/>
            </a:ext>
          </a:extLst>
        </xdr:cNvPr>
        <xdr:cNvSpPr txBox="1"/>
      </xdr:nvSpPr>
      <xdr:spPr>
        <a:xfrm>
          <a:off x="10842625" y="930592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40" name="直線コネクタ 439">
          <a:extLst>
            <a:ext uri="{FF2B5EF4-FFF2-40B4-BE49-F238E27FC236}">
              <a16:creationId xmlns:a16="http://schemas.microsoft.com/office/drawing/2014/main" id="{A4A38287-DAE8-479D-A020-E6EB7FAD9A01}"/>
            </a:ext>
          </a:extLst>
        </xdr:cNvPr>
        <xdr:cNvCxnSpPr/>
      </xdr:nvCxnSpPr>
      <xdr:spPr>
        <a:xfrm>
          <a:off x="11207750" y="912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3550" cy="259080"/>
    <xdr:sp macro="" textlink="">
      <xdr:nvSpPr>
        <xdr:cNvPr id="441" name="テキスト ボックス 440">
          <a:extLst>
            <a:ext uri="{FF2B5EF4-FFF2-40B4-BE49-F238E27FC236}">
              <a16:creationId xmlns:a16="http://schemas.microsoft.com/office/drawing/2014/main" id="{EBA3ED9D-87C1-422D-A0A4-4D0397A16E3A}"/>
            </a:ext>
          </a:extLst>
        </xdr:cNvPr>
        <xdr:cNvSpPr txBox="1"/>
      </xdr:nvSpPr>
      <xdr:spPr>
        <a:xfrm>
          <a:off x="10797540" y="89916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a:extLst>
            <a:ext uri="{FF2B5EF4-FFF2-40B4-BE49-F238E27FC236}">
              <a16:creationId xmlns:a16="http://schemas.microsoft.com/office/drawing/2014/main" id="{359D0E3E-4639-436D-9AA0-939D52930499}"/>
            </a:ext>
          </a:extLst>
        </xdr:cNvPr>
        <xdr:cNvCxnSpPr/>
      </xdr:nvCxnSpPr>
      <xdr:spPr>
        <a:xfrm>
          <a:off x="11207750" y="8813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3550" cy="255270"/>
    <xdr:sp macro="" textlink="">
      <xdr:nvSpPr>
        <xdr:cNvPr id="443" name="テキスト ボックス 442">
          <a:extLst>
            <a:ext uri="{FF2B5EF4-FFF2-40B4-BE49-F238E27FC236}">
              <a16:creationId xmlns:a16="http://schemas.microsoft.com/office/drawing/2014/main" id="{E5711424-07B0-4323-845D-B8F5CB7C85A9}"/>
            </a:ext>
          </a:extLst>
        </xdr:cNvPr>
        <xdr:cNvSpPr txBox="1"/>
      </xdr:nvSpPr>
      <xdr:spPr>
        <a:xfrm>
          <a:off x="10797540" y="867791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a:extLst>
            <a:ext uri="{FF2B5EF4-FFF2-40B4-BE49-F238E27FC236}">
              <a16:creationId xmlns:a16="http://schemas.microsoft.com/office/drawing/2014/main" id="{EF9916BA-AF18-40FE-A409-7F5D30067BBB}"/>
            </a:ext>
          </a:extLst>
        </xdr:cNvPr>
        <xdr:cNvSpPr/>
      </xdr:nvSpPr>
      <xdr:spPr>
        <a:xfrm>
          <a:off x="1120775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65405</xdr:rowOff>
    </xdr:from>
    <xdr:to>
      <xdr:col>85</xdr:col>
      <xdr:colOff>126365</xdr:colOff>
      <xdr:row>63</xdr:row>
      <xdr:rowOff>150495</xdr:rowOff>
    </xdr:to>
    <xdr:cxnSp macro="">
      <xdr:nvCxnSpPr>
        <xdr:cNvPr id="445" name="直線コネクタ 444">
          <a:extLst>
            <a:ext uri="{FF2B5EF4-FFF2-40B4-BE49-F238E27FC236}">
              <a16:creationId xmlns:a16="http://schemas.microsoft.com/office/drawing/2014/main" id="{7FE3BD71-0162-46C6-99CB-2A9DD266871F}"/>
            </a:ext>
          </a:extLst>
        </xdr:cNvPr>
        <xdr:cNvCxnSpPr/>
      </xdr:nvCxnSpPr>
      <xdr:spPr>
        <a:xfrm flipV="1">
          <a:off x="14699615" y="9317355"/>
          <a:ext cx="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154940</xdr:rowOff>
    </xdr:from>
    <xdr:ext cx="340360" cy="255270"/>
    <xdr:sp macro="" textlink="">
      <xdr:nvSpPr>
        <xdr:cNvPr id="446" name="【学校施設】&#10;有形固定資産減価償却率最小値テキスト">
          <a:extLst>
            <a:ext uri="{FF2B5EF4-FFF2-40B4-BE49-F238E27FC236}">
              <a16:creationId xmlns:a16="http://schemas.microsoft.com/office/drawing/2014/main" id="{816666A5-96C6-456C-ADA5-C2B6FFF4FB96}"/>
            </a:ext>
          </a:extLst>
        </xdr:cNvPr>
        <xdr:cNvSpPr txBox="1"/>
      </xdr:nvSpPr>
      <xdr:spPr>
        <a:xfrm>
          <a:off x="14738350" y="1056259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447" name="直線コネクタ 446">
          <a:extLst>
            <a:ext uri="{FF2B5EF4-FFF2-40B4-BE49-F238E27FC236}">
              <a16:creationId xmlns:a16="http://schemas.microsoft.com/office/drawing/2014/main" id="{36D6493A-C4D2-4C98-A02C-C87D749ED01E}"/>
            </a:ext>
          </a:extLst>
        </xdr:cNvPr>
        <xdr:cNvCxnSpPr/>
      </xdr:nvCxnSpPr>
      <xdr:spPr>
        <a:xfrm>
          <a:off x="14611350" y="10558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12065</xdr:rowOff>
    </xdr:from>
    <xdr:ext cx="405130" cy="259080"/>
    <xdr:sp macro="" textlink="">
      <xdr:nvSpPr>
        <xdr:cNvPr id="448" name="【学校施設】&#10;有形固定資産減価償却率最大値テキスト">
          <a:extLst>
            <a:ext uri="{FF2B5EF4-FFF2-40B4-BE49-F238E27FC236}">
              <a16:creationId xmlns:a16="http://schemas.microsoft.com/office/drawing/2014/main" id="{D58AF43B-15ED-455E-9EBB-1466B600C2D8}"/>
            </a:ext>
          </a:extLst>
        </xdr:cNvPr>
        <xdr:cNvSpPr txBox="1"/>
      </xdr:nvSpPr>
      <xdr:spPr>
        <a:xfrm>
          <a:off x="14738350" y="9098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65405</xdr:rowOff>
    </xdr:from>
    <xdr:to>
      <xdr:col>86</xdr:col>
      <xdr:colOff>25400</xdr:colOff>
      <xdr:row>56</xdr:row>
      <xdr:rowOff>65405</xdr:rowOff>
    </xdr:to>
    <xdr:cxnSp macro="">
      <xdr:nvCxnSpPr>
        <xdr:cNvPr id="449" name="直線コネクタ 448">
          <a:extLst>
            <a:ext uri="{FF2B5EF4-FFF2-40B4-BE49-F238E27FC236}">
              <a16:creationId xmlns:a16="http://schemas.microsoft.com/office/drawing/2014/main" id="{200A115D-C6DE-4FEB-B7BD-9B959455749E}"/>
            </a:ext>
          </a:extLst>
        </xdr:cNvPr>
        <xdr:cNvCxnSpPr/>
      </xdr:nvCxnSpPr>
      <xdr:spPr>
        <a:xfrm>
          <a:off x="14611350" y="93173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146685</xdr:rowOff>
    </xdr:from>
    <xdr:ext cx="405130" cy="255270"/>
    <xdr:sp macro="" textlink="">
      <xdr:nvSpPr>
        <xdr:cNvPr id="450" name="【学校施設】&#10;有形固定資産減価償却率平均値テキスト">
          <a:extLst>
            <a:ext uri="{FF2B5EF4-FFF2-40B4-BE49-F238E27FC236}">
              <a16:creationId xmlns:a16="http://schemas.microsoft.com/office/drawing/2014/main" id="{AD164A58-ED64-487D-9F58-4635BFB6B185}"/>
            </a:ext>
          </a:extLst>
        </xdr:cNvPr>
        <xdr:cNvSpPr txBox="1"/>
      </xdr:nvSpPr>
      <xdr:spPr>
        <a:xfrm>
          <a:off x="14738350" y="972883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168275</xdr:rowOff>
    </xdr:from>
    <xdr:to>
      <xdr:col>85</xdr:col>
      <xdr:colOff>177800</xdr:colOff>
      <xdr:row>59</xdr:row>
      <xdr:rowOff>98425</xdr:rowOff>
    </xdr:to>
    <xdr:sp macro="" textlink="">
      <xdr:nvSpPr>
        <xdr:cNvPr id="451" name="フローチャート: 判断 450">
          <a:extLst>
            <a:ext uri="{FF2B5EF4-FFF2-40B4-BE49-F238E27FC236}">
              <a16:creationId xmlns:a16="http://schemas.microsoft.com/office/drawing/2014/main" id="{36D53184-E954-43D5-9507-F376443EB16D}"/>
            </a:ext>
          </a:extLst>
        </xdr:cNvPr>
        <xdr:cNvSpPr/>
      </xdr:nvSpPr>
      <xdr:spPr>
        <a:xfrm>
          <a:off x="14649450" y="97440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2" name="フローチャート: 判断 451">
          <a:extLst>
            <a:ext uri="{FF2B5EF4-FFF2-40B4-BE49-F238E27FC236}">
              <a16:creationId xmlns:a16="http://schemas.microsoft.com/office/drawing/2014/main" id="{3CB98899-A57B-42D2-BAF1-711D16EC5A00}"/>
            </a:ext>
          </a:extLst>
        </xdr:cNvPr>
        <xdr:cNvSpPr/>
      </xdr:nvSpPr>
      <xdr:spPr>
        <a:xfrm>
          <a:off x="1388745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61595</xdr:rowOff>
    </xdr:from>
    <xdr:to>
      <xdr:col>76</xdr:col>
      <xdr:colOff>165100</xdr:colOff>
      <xdr:row>59</xdr:row>
      <xdr:rowOff>163195</xdr:rowOff>
    </xdr:to>
    <xdr:sp macro="" textlink="">
      <xdr:nvSpPr>
        <xdr:cNvPr id="453" name="フローチャート: 判断 452">
          <a:extLst>
            <a:ext uri="{FF2B5EF4-FFF2-40B4-BE49-F238E27FC236}">
              <a16:creationId xmlns:a16="http://schemas.microsoft.com/office/drawing/2014/main" id="{921F4E00-6E79-4981-9374-50A2549EA610}"/>
            </a:ext>
          </a:extLst>
        </xdr:cNvPr>
        <xdr:cNvSpPr/>
      </xdr:nvSpPr>
      <xdr:spPr>
        <a:xfrm>
          <a:off x="130937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31115</xdr:rowOff>
    </xdr:from>
    <xdr:to>
      <xdr:col>72</xdr:col>
      <xdr:colOff>38100</xdr:colOff>
      <xdr:row>59</xdr:row>
      <xdr:rowOff>132715</xdr:rowOff>
    </xdr:to>
    <xdr:sp macro="" textlink="">
      <xdr:nvSpPr>
        <xdr:cNvPr id="454" name="フローチャート: 判断 453">
          <a:extLst>
            <a:ext uri="{FF2B5EF4-FFF2-40B4-BE49-F238E27FC236}">
              <a16:creationId xmlns:a16="http://schemas.microsoft.com/office/drawing/2014/main" id="{591D054D-E5F7-4FC5-B432-3ACC3789B039}"/>
            </a:ext>
          </a:extLst>
        </xdr:cNvPr>
        <xdr:cNvSpPr/>
      </xdr:nvSpPr>
      <xdr:spPr>
        <a:xfrm>
          <a:off x="12299950" y="97783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270"/>
    <xdr:sp macro="" textlink="">
      <xdr:nvSpPr>
        <xdr:cNvPr id="455" name="テキスト ボックス 454">
          <a:extLst>
            <a:ext uri="{FF2B5EF4-FFF2-40B4-BE49-F238E27FC236}">
              <a16:creationId xmlns:a16="http://schemas.microsoft.com/office/drawing/2014/main" id="{1F796C8A-450F-45AB-B441-35863CCF5A87}"/>
            </a:ext>
          </a:extLst>
        </xdr:cNvPr>
        <xdr:cNvSpPr txBox="1"/>
      </xdr:nvSpPr>
      <xdr:spPr>
        <a:xfrm>
          <a:off x="1452880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270"/>
    <xdr:sp macro="" textlink="">
      <xdr:nvSpPr>
        <xdr:cNvPr id="456" name="テキスト ボックス 455">
          <a:extLst>
            <a:ext uri="{FF2B5EF4-FFF2-40B4-BE49-F238E27FC236}">
              <a16:creationId xmlns:a16="http://schemas.microsoft.com/office/drawing/2014/main" id="{0FFEB740-F199-47F1-9AC4-6F5AEB0DAC3E}"/>
            </a:ext>
          </a:extLst>
        </xdr:cNvPr>
        <xdr:cNvSpPr txBox="1"/>
      </xdr:nvSpPr>
      <xdr:spPr>
        <a:xfrm>
          <a:off x="1376680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270"/>
    <xdr:sp macro="" textlink="">
      <xdr:nvSpPr>
        <xdr:cNvPr id="457" name="テキスト ボックス 456">
          <a:extLst>
            <a:ext uri="{FF2B5EF4-FFF2-40B4-BE49-F238E27FC236}">
              <a16:creationId xmlns:a16="http://schemas.microsoft.com/office/drawing/2014/main" id="{0D48C689-ABA5-43EF-ADAC-2315DA4AE938}"/>
            </a:ext>
          </a:extLst>
        </xdr:cNvPr>
        <xdr:cNvSpPr txBox="1"/>
      </xdr:nvSpPr>
      <xdr:spPr>
        <a:xfrm>
          <a:off x="129730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270"/>
    <xdr:sp macro="" textlink="">
      <xdr:nvSpPr>
        <xdr:cNvPr id="458" name="テキスト ボックス 457">
          <a:extLst>
            <a:ext uri="{FF2B5EF4-FFF2-40B4-BE49-F238E27FC236}">
              <a16:creationId xmlns:a16="http://schemas.microsoft.com/office/drawing/2014/main" id="{6A06C9E0-C078-44B5-9BC7-E362E7481BEB}"/>
            </a:ext>
          </a:extLst>
        </xdr:cNvPr>
        <xdr:cNvSpPr txBox="1"/>
      </xdr:nvSpPr>
      <xdr:spPr>
        <a:xfrm>
          <a:off x="121729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270"/>
    <xdr:sp macro="" textlink="">
      <xdr:nvSpPr>
        <xdr:cNvPr id="459" name="テキスト ボックス 458">
          <a:extLst>
            <a:ext uri="{FF2B5EF4-FFF2-40B4-BE49-F238E27FC236}">
              <a16:creationId xmlns:a16="http://schemas.microsoft.com/office/drawing/2014/main" id="{B08A01EC-4564-4ABA-AA8A-74F6373619EC}"/>
            </a:ext>
          </a:extLst>
        </xdr:cNvPr>
        <xdr:cNvSpPr txBox="1"/>
      </xdr:nvSpPr>
      <xdr:spPr>
        <a:xfrm>
          <a:off x="1136650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81</xdr:col>
      <xdr:colOff>0</xdr:colOff>
      <xdr:row>59</xdr:row>
      <xdr:rowOff>50165</xdr:rowOff>
    </xdr:from>
    <xdr:to>
      <xdr:col>81</xdr:col>
      <xdr:colOff>101600</xdr:colOff>
      <xdr:row>59</xdr:row>
      <xdr:rowOff>151765</xdr:rowOff>
    </xdr:to>
    <xdr:sp macro="" textlink="">
      <xdr:nvSpPr>
        <xdr:cNvPr id="460" name="楕円 459">
          <a:extLst>
            <a:ext uri="{FF2B5EF4-FFF2-40B4-BE49-F238E27FC236}">
              <a16:creationId xmlns:a16="http://schemas.microsoft.com/office/drawing/2014/main" id="{B5EA872A-B504-4BCE-B06A-4FB521215CC1}"/>
            </a:ext>
          </a:extLst>
        </xdr:cNvPr>
        <xdr:cNvSpPr/>
      </xdr:nvSpPr>
      <xdr:spPr>
        <a:xfrm>
          <a:off x="1388745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111125</xdr:rowOff>
    </xdr:from>
    <xdr:to>
      <xdr:col>76</xdr:col>
      <xdr:colOff>165100</xdr:colOff>
      <xdr:row>60</xdr:row>
      <xdr:rowOff>41275</xdr:rowOff>
    </xdr:to>
    <xdr:sp macro="" textlink="">
      <xdr:nvSpPr>
        <xdr:cNvPr id="461" name="楕円 460">
          <a:extLst>
            <a:ext uri="{FF2B5EF4-FFF2-40B4-BE49-F238E27FC236}">
              <a16:creationId xmlns:a16="http://schemas.microsoft.com/office/drawing/2014/main" id="{B84480F0-3F03-49D7-BBFD-4CBFA60EC036}"/>
            </a:ext>
          </a:extLst>
        </xdr:cNvPr>
        <xdr:cNvSpPr/>
      </xdr:nvSpPr>
      <xdr:spPr>
        <a:xfrm>
          <a:off x="13093700" y="9858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100965</xdr:rowOff>
    </xdr:from>
    <xdr:to>
      <xdr:col>81</xdr:col>
      <xdr:colOff>50800</xdr:colOff>
      <xdr:row>59</xdr:row>
      <xdr:rowOff>161925</xdr:rowOff>
    </xdr:to>
    <xdr:cxnSp macro="">
      <xdr:nvCxnSpPr>
        <xdr:cNvPr id="462" name="直線コネクタ 461">
          <a:extLst>
            <a:ext uri="{FF2B5EF4-FFF2-40B4-BE49-F238E27FC236}">
              <a16:creationId xmlns:a16="http://schemas.microsoft.com/office/drawing/2014/main" id="{B89E633F-E7CE-460F-9FC6-114D8EE05533}"/>
            </a:ext>
          </a:extLst>
        </xdr:cNvPr>
        <xdr:cNvCxnSpPr/>
      </xdr:nvCxnSpPr>
      <xdr:spPr>
        <a:xfrm flipV="1">
          <a:off x="13144500" y="9848215"/>
          <a:ext cx="79375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147320</xdr:rowOff>
    </xdr:from>
    <xdr:ext cx="405130" cy="259080"/>
    <xdr:sp macro="" textlink="">
      <xdr:nvSpPr>
        <xdr:cNvPr id="463" name="n_1aveValue【学校施設】&#10;有形固定資産減価償却率">
          <a:extLst>
            <a:ext uri="{FF2B5EF4-FFF2-40B4-BE49-F238E27FC236}">
              <a16:creationId xmlns:a16="http://schemas.microsoft.com/office/drawing/2014/main" id="{784CBF8D-5238-4537-99EB-D165D20DC424}"/>
            </a:ext>
          </a:extLst>
        </xdr:cNvPr>
        <xdr:cNvSpPr txBox="1"/>
      </xdr:nvSpPr>
      <xdr:spPr>
        <a:xfrm>
          <a:off x="13742035" y="9564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8255</xdr:rowOff>
    </xdr:from>
    <xdr:ext cx="401320" cy="255270"/>
    <xdr:sp macro="" textlink="">
      <xdr:nvSpPr>
        <xdr:cNvPr id="464" name="n_2aveValue【学校施設】&#10;有形固定資産減価償却率">
          <a:extLst>
            <a:ext uri="{FF2B5EF4-FFF2-40B4-BE49-F238E27FC236}">
              <a16:creationId xmlns:a16="http://schemas.microsoft.com/office/drawing/2014/main" id="{346B8488-C831-4463-B476-A238A59D391E}"/>
            </a:ext>
          </a:extLst>
        </xdr:cNvPr>
        <xdr:cNvSpPr txBox="1"/>
      </xdr:nvSpPr>
      <xdr:spPr>
        <a:xfrm>
          <a:off x="12960985" y="95904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149225</xdr:rowOff>
    </xdr:from>
    <xdr:ext cx="401320" cy="259080"/>
    <xdr:sp macro="" textlink="">
      <xdr:nvSpPr>
        <xdr:cNvPr id="465" name="n_3aveValue【学校施設】&#10;有形固定資産減価償却率">
          <a:extLst>
            <a:ext uri="{FF2B5EF4-FFF2-40B4-BE49-F238E27FC236}">
              <a16:creationId xmlns:a16="http://schemas.microsoft.com/office/drawing/2014/main" id="{B78C3F99-E95B-459B-99E8-E4D5F30B5FDC}"/>
            </a:ext>
          </a:extLst>
        </xdr:cNvPr>
        <xdr:cNvSpPr txBox="1"/>
      </xdr:nvSpPr>
      <xdr:spPr>
        <a:xfrm>
          <a:off x="12167235" y="95662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143510</xdr:rowOff>
    </xdr:from>
    <xdr:ext cx="405130" cy="255270"/>
    <xdr:sp macro="" textlink="">
      <xdr:nvSpPr>
        <xdr:cNvPr id="466" name="n_1mainValue【学校施設】&#10;有形固定資産減価償却率">
          <a:extLst>
            <a:ext uri="{FF2B5EF4-FFF2-40B4-BE49-F238E27FC236}">
              <a16:creationId xmlns:a16="http://schemas.microsoft.com/office/drawing/2014/main" id="{B59F4A92-44F1-4918-925D-EC362CDDC15B}"/>
            </a:ext>
          </a:extLst>
        </xdr:cNvPr>
        <xdr:cNvSpPr txBox="1"/>
      </xdr:nvSpPr>
      <xdr:spPr>
        <a:xfrm>
          <a:off x="13742035" y="98907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32385</xdr:rowOff>
    </xdr:from>
    <xdr:ext cx="401320" cy="255270"/>
    <xdr:sp macro="" textlink="">
      <xdr:nvSpPr>
        <xdr:cNvPr id="467" name="n_2mainValue【学校施設】&#10;有形固定資産減価償却率">
          <a:extLst>
            <a:ext uri="{FF2B5EF4-FFF2-40B4-BE49-F238E27FC236}">
              <a16:creationId xmlns:a16="http://schemas.microsoft.com/office/drawing/2014/main" id="{BF39D82C-415C-4646-8B8F-67C94D5692BE}"/>
            </a:ext>
          </a:extLst>
        </xdr:cNvPr>
        <xdr:cNvSpPr txBox="1"/>
      </xdr:nvSpPr>
      <xdr:spPr>
        <a:xfrm>
          <a:off x="12960985" y="99447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497FDDDF-3B4F-482A-9D40-CFF1529606C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0D63B768-F5C0-4F82-8836-EA0FECCABF68}"/>
            </a:ext>
          </a:extLst>
        </xdr:cNvPr>
        <xdr:cNvSpPr/>
      </xdr:nvSpPr>
      <xdr:spPr>
        <a:xfrm>
          <a:off x="16586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52628911-D380-4E2A-B2C1-FC1F17EA65C1}"/>
            </a:ext>
          </a:extLst>
        </xdr:cNvPr>
        <xdr:cNvSpPr/>
      </xdr:nvSpPr>
      <xdr:spPr>
        <a:xfrm>
          <a:off x="16586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E9B0A235-5396-45D2-AC55-ECCD5687D0E6}"/>
            </a:ext>
          </a:extLst>
        </xdr:cNvPr>
        <xdr:cNvSpPr/>
      </xdr:nvSpPr>
      <xdr:spPr>
        <a:xfrm>
          <a:off x="174879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4323B038-4EB3-49F5-B070-FF3B9A062DEA}"/>
            </a:ext>
          </a:extLst>
        </xdr:cNvPr>
        <xdr:cNvSpPr/>
      </xdr:nvSpPr>
      <xdr:spPr>
        <a:xfrm>
          <a:off x="174879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45D71D5C-48E8-4151-AD44-B4475556CE3A}"/>
            </a:ext>
          </a:extLst>
        </xdr:cNvPr>
        <xdr:cNvSpPr/>
      </xdr:nvSpPr>
      <xdr:spPr>
        <a:xfrm>
          <a:off x="185166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606D44BE-55CB-40A9-B0E8-7335DAE2FA68}"/>
            </a:ext>
          </a:extLst>
        </xdr:cNvPr>
        <xdr:cNvSpPr/>
      </xdr:nvSpPr>
      <xdr:spPr>
        <a:xfrm>
          <a:off x="185166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6576E89B-F729-412F-BA6F-464572EC0A66}"/>
            </a:ext>
          </a:extLst>
        </xdr:cNvPr>
        <xdr:cNvSpPr/>
      </xdr:nvSpPr>
      <xdr:spPr>
        <a:xfrm>
          <a:off x="164592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075" cy="225425"/>
    <xdr:sp macro="" textlink="">
      <xdr:nvSpPr>
        <xdr:cNvPr id="476" name="テキスト ボックス 475">
          <a:extLst>
            <a:ext uri="{FF2B5EF4-FFF2-40B4-BE49-F238E27FC236}">
              <a16:creationId xmlns:a16="http://schemas.microsoft.com/office/drawing/2014/main" id="{61DC41E1-D3FC-485A-8DC9-08FB318BEB11}"/>
            </a:ext>
          </a:extLst>
        </xdr:cNvPr>
        <xdr:cNvSpPr txBox="1"/>
      </xdr:nvSpPr>
      <xdr:spPr>
        <a:xfrm>
          <a:off x="16440150" y="862965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A573F792-99D4-4AA5-8F52-64F8F7C100D3}"/>
            </a:ext>
          </a:extLst>
        </xdr:cNvPr>
        <xdr:cNvCxnSpPr/>
      </xdr:nvCxnSpPr>
      <xdr:spPr>
        <a:xfrm>
          <a:off x="164592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3550" cy="255270"/>
    <xdr:sp macro="" textlink="">
      <xdr:nvSpPr>
        <xdr:cNvPr id="478" name="テキスト ボックス 477">
          <a:extLst>
            <a:ext uri="{FF2B5EF4-FFF2-40B4-BE49-F238E27FC236}">
              <a16:creationId xmlns:a16="http://schemas.microsoft.com/office/drawing/2014/main" id="{FBA18B62-0C8F-4F81-A105-FB10879F6294}"/>
            </a:ext>
          </a:extLst>
        </xdr:cNvPr>
        <xdr:cNvSpPr txBox="1"/>
      </xdr:nvSpPr>
      <xdr:spPr>
        <a:xfrm>
          <a:off x="16048990" y="10881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C76683E9-2FBF-4970-B3E0-E5309D42C6C2}"/>
            </a:ext>
          </a:extLst>
        </xdr:cNvPr>
        <xdr:cNvCxnSpPr/>
      </xdr:nvCxnSpPr>
      <xdr:spPr>
        <a:xfrm>
          <a:off x="16459200" y="10648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3550" cy="259080"/>
    <xdr:sp macro="" textlink="">
      <xdr:nvSpPr>
        <xdr:cNvPr id="480" name="テキスト ボックス 479">
          <a:extLst>
            <a:ext uri="{FF2B5EF4-FFF2-40B4-BE49-F238E27FC236}">
              <a16:creationId xmlns:a16="http://schemas.microsoft.com/office/drawing/2014/main" id="{C6025B36-ACF0-4E50-9437-5D0C267A039F}"/>
            </a:ext>
          </a:extLst>
        </xdr:cNvPr>
        <xdr:cNvSpPr txBox="1"/>
      </xdr:nvSpPr>
      <xdr:spPr>
        <a:xfrm>
          <a:off x="16048990" y="105130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2A45AE33-85FC-4F65-8A81-F9F2DE585FFA}"/>
            </a:ext>
          </a:extLst>
        </xdr:cNvPr>
        <xdr:cNvCxnSpPr/>
      </xdr:nvCxnSpPr>
      <xdr:spPr>
        <a:xfrm>
          <a:off x="16459200" y="1028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3550" cy="259080"/>
    <xdr:sp macro="" textlink="">
      <xdr:nvSpPr>
        <xdr:cNvPr id="482" name="テキスト ボックス 481">
          <a:extLst>
            <a:ext uri="{FF2B5EF4-FFF2-40B4-BE49-F238E27FC236}">
              <a16:creationId xmlns:a16="http://schemas.microsoft.com/office/drawing/2014/main" id="{27A507F4-36B6-47C4-AF2F-20E8A676BE0F}"/>
            </a:ext>
          </a:extLst>
        </xdr:cNvPr>
        <xdr:cNvSpPr txBox="1"/>
      </xdr:nvSpPr>
      <xdr:spPr>
        <a:xfrm>
          <a:off x="16048990" y="1014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41E1C658-43B5-4FFB-A3F5-AD81D15EF633}"/>
            </a:ext>
          </a:extLst>
        </xdr:cNvPr>
        <xdr:cNvCxnSpPr/>
      </xdr:nvCxnSpPr>
      <xdr:spPr>
        <a:xfrm>
          <a:off x="16459200" y="9912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3550" cy="255270"/>
    <xdr:sp macro="" textlink="">
      <xdr:nvSpPr>
        <xdr:cNvPr id="484" name="テキスト ボックス 483">
          <a:extLst>
            <a:ext uri="{FF2B5EF4-FFF2-40B4-BE49-F238E27FC236}">
              <a16:creationId xmlns:a16="http://schemas.microsoft.com/office/drawing/2014/main" id="{835A6797-7A28-4F43-B6A4-B3D11CB35BAA}"/>
            </a:ext>
          </a:extLst>
        </xdr:cNvPr>
        <xdr:cNvSpPr txBox="1"/>
      </xdr:nvSpPr>
      <xdr:spPr>
        <a:xfrm>
          <a:off x="16048990" y="97764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32002895-9E8F-4AF2-935F-0924E6EFEF2A}"/>
            </a:ext>
          </a:extLst>
        </xdr:cNvPr>
        <xdr:cNvCxnSpPr/>
      </xdr:nvCxnSpPr>
      <xdr:spPr>
        <a:xfrm>
          <a:off x="16459200" y="955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3550" cy="259080"/>
    <xdr:sp macro="" textlink="">
      <xdr:nvSpPr>
        <xdr:cNvPr id="486" name="テキスト ボックス 485">
          <a:extLst>
            <a:ext uri="{FF2B5EF4-FFF2-40B4-BE49-F238E27FC236}">
              <a16:creationId xmlns:a16="http://schemas.microsoft.com/office/drawing/2014/main" id="{E1E96E48-616F-4EE7-899C-10AB866C0510}"/>
            </a:ext>
          </a:extLst>
        </xdr:cNvPr>
        <xdr:cNvSpPr txBox="1"/>
      </xdr:nvSpPr>
      <xdr:spPr>
        <a:xfrm>
          <a:off x="16048990" y="94145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25E6698F-C3E4-442D-994E-270635AE2272}"/>
            </a:ext>
          </a:extLst>
        </xdr:cNvPr>
        <xdr:cNvCxnSpPr/>
      </xdr:nvCxnSpPr>
      <xdr:spPr>
        <a:xfrm>
          <a:off x="16459200" y="918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3550" cy="259080"/>
    <xdr:sp macro="" textlink="">
      <xdr:nvSpPr>
        <xdr:cNvPr id="488" name="テキスト ボックス 487">
          <a:extLst>
            <a:ext uri="{FF2B5EF4-FFF2-40B4-BE49-F238E27FC236}">
              <a16:creationId xmlns:a16="http://schemas.microsoft.com/office/drawing/2014/main" id="{B6D2A6B6-EDFC-4E00-83A2-3176C3BE1745}"/>
            </a:ext>
          </a:extLst>
        </xdr:cNvPr>
        <xdr:cNvSpPr txBox="1"/>
      </xdr:nvSpPr>
      <xdr:spPr>
        <a:xfrm>
          <a:off x="16048990" y="90462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321084DE-E073-4AF2-B978-77955716AAA8}"/>
            </a:ext>
          </a:extLst>
        </xdr:cNvPr>
        <xdr:cNvCxnSpPr/>
      </xdr:nvCxnSpPr>
      <xdr:spPr>
        <a:xfrm>
          <a:off x="164592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3550" cy="255270"/>
    <xdr:sp macro="" textlink="">
      <xdr:nvSpPr>
        <xdr:cNvPr id="490" name="テキスト ボックス 489">
          <a:extLst>
            <a:ext uri="{FF2B5EF4-FFF2-40B4-BE49-F238E27FC236}">
              <a16:creationId xmlns:a16="http://schemas.microsoft.com/office/drawing/2014/main" id="{56555279-0C4F-4654-AF23-F5EA95C8C5B2}"/>
            </a:ext>
          </a:extLst>
        </xdr:cNvPr>
        <xdr:cNvSpPr txBox="1"/>
      </xdr:nvSpPr>
      <xdr:spPr>
        <a:xfrm>
          <a:off x="16048990" y="867791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8A2E4668-DE24-4E9E-AB7E-11C0364AB077}"/>
            </a:ext>
          </a:extLst>
        </xdr:cNvPr>
        <xdr:cNvSpPr/>
      </xdr:nvSpPr>
      <xdr:spPr>
        <a:xfrm>
          <a:off x="164592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37465</xdr:rowOff>
    </xdr:from>
    <xdr:to>
      <xdr:col>116</xdr:col>
      <xdr:colOff>62865</xdr:colOff>
      <xdr:row>64</xdr:row>
      <xdr:rowOff>19685</xdr:rowOff>
    </xdr:to>
    <xdr:cxnSp macro="">
      <xdr:nvCxnSpPr>
        <xdr:cNvPr id="492" name="直線コネクタ 491">
          <a:extLst>
            <a:ext uri="{FF2B5EF4-FFF2-40B4-BE49-F238E27FC236}">
              <a16:creationId xmlns:a16="http://schemas.microsoft.com/office/drawing/2014/main" id="{D9260F13-9111-4D5D-99CE-60F4ABB7996B}"/>
            </a:ext>
          </a:extLst>
        </xdr:cNvPr>
        <xdr:cNvCxnSpPr/>
      </xdr:nvCxnSpPr>
      <xdr:spPr>
        <a:xfrm flipV="1">
          <a:off x="19951065" y="928941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23495</xdr:rowOff>
    </xdr:from>
    <xdr:ext cx="469900" cy="259080"/>
    <xdr:sp macro="" textlink="">
      <xdr:nvSpPr>
        <xdr:cNvPr id="493" name="【学校施設】&#10;一人当たり面積最小値テキスト">
          <a:extLst>
            <a:ext uri="{FF2B5EF4-FFF2-40B4-BE49-F238E27FC236}">
              <a16:creationId xmlns:a16="http://schemas.microsoft.com/office/drawing/2014/main" id="{C110ADA5-8A9C-4EC2-8EF4-5A921E0CE6CD}"/>
            </a:ext>
          </a:extLst>
        </xdr:cNvPr>
        <xdr:cNvSpPr txBox="1"/>
      </xdr:nvSpPr>
      <xdr:spPr>
        <a:xfrm>
          <a:off x="19989800" y="10596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19685</xdr:rowOff>
    </xdr:from>
    <xdr:to>
      <xdr:col>116</xdr:col>
      <xdr:colOff>152400</xdr:colOff>
      <xdr:row>64</xdr:row>
      <xdr:rowOff>19685</xdr:rowOff>
    </xdr:to>
    <xdr:cxnSp macro="">
      <xdr:nvCxnSpPr>
        <xdr:cNvPr id="494" name="直線コネクタ 493">
          <a:extLst>
            <a:ext uri="{FF2B5EF4-FFF2-40B4-BE49-F238E27FC236}">
              <a16:creationId xmlns:a16="http://schemas.microsoft.com/office/drawing/2014/main" id="{41337C6B-E9F8-408C-8102-55BFFF92B4B6}"/>
            </a:ext>
          </a:extLst>
        </xdr:cNvPr>
        <xdr:cNvCxnSpPr/>
      </xdr:nvCxnSpPr>
      <xdr:spPr>
        <a:xfrm>
          <a:off x="19881850" y="10592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155575</xdr:rowOff>
    </xdr:from>
    <xdr:ext cx="469900" cy="255270"/>
    <xdr:sp macro="" textlink="">
      <xdr:nvSpPr>
        <xdr:cNvPr id="495" name="【学校施設】&#10;一人当たり面積最大値テキスト">
          <a:extLst>
            <a:ext uri="{FF2B5EF4-FFF2-40B4-BE49-F238E27FC236}">
              <a16:creationId xmlns:a16="http://schemas.microsoft.com/office/drawing/2014/main" id="{F0D41521-0023-44A1-87E2-514CB57DA5E9}"/>
            </a:ext>
          </a:extLst>
        </xdr:cNvPr>
        <xdr:cNvSpPr txBox="1"/>
      </xdr:nvSpPr>
      <xdr:spPr>
        <a:xfrm>
          <a:off x="19989800" y="90773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37465</xdr:rowOff>
    </xdr:from>
    <xdr:to>
      <xdr:col>116</xdr:col>
      <xdr:colOff>152400</xdr:colOff>
      <xdr:row>56</xdr:row>
      <xdr:rowOff>37465</xdr:rowOff>
    </xdr:to>
    <xdr:cxnSp macro="">
      <xdr:nvCxnSpPr>
        <xdr:cNvPr id="496" name="直線コネクタ 495">
          <a:extLst>
            <a:ext uri="{FF2B5EF4-FFF2-40B4-BE49-F238E27FC236}">
              <a16:creationId xmlns:a16="http://schemas.microsoft.com/office/drawing/2014/main" id="{0D0F58BF-CF7D-4D1A-9C0D-2E66BC53FCC9}"/>
            </a:ext>
          </a:extLst>
        </xdr:cNvPr>
        <xdr:cNvCxnSpPr/>
      </xdr:nvCxnSpPr>
      <xdr:spPr>
        <a:xfrm>
          <a:off x="19881850" y="92894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83185</xdr:rowOff>
    </xdr:from>
    <xdr:ext cx="469900" cy="259080"/>
    <xdr:sp macro="" textlink="">
      <xdr:nvSpPr>
        <xdr:cNvPr id="497" name="【学校施設】&#10;一人当たり面積平均値テキスト">
          <a:extLst>
            <a:ext uri="{FF2B5EF4-FFF2-40B4-BE49-F238E27FC236}">
              <a16:creationId xmlns:a16="http://schemas.microsoft.com/office/drawing/2014/main" id="{9D0D6A45-9556-4365-99E6-310D8293794E}"/>
            </a:ext>
          </a:extLst>
        </xdr:cNvPr>
        <xdr:cNvSpPr txBox="1"/>
      </xdr:nvSpPr>
      <xdr:spPr>
        <a:xfrm>
          <a:off x="19989800" y="101606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104775</xdr:rowOff>
    </xdr:from>
    <xdr:to>
      <xdr:col>116</xdr:col>
      <xdr:colOff>114300</xdr:colOff>
      <xdr:row>62</xdr:row>
      <xdr:rowOff>34925</xdr:rowOff>
    </xdr:to>
    <xdr:sp macro="" textlink="">
      <xdr:nvSpPr>
        <xdr:cNvPr id="498" name="フローチャート: 判断 497">
          <a:extLst>
            <a:ext uri="{FF2B5EF4-FFF2-40B4-BE49-F238E27FC236}">
              <a16:creationId xmlns:a16="http://schemas.microsoft.com/office/drawing/2014/main" id="{D680BD4A-123B-4741-9A41-CFFD35033A59}"/>
            </a:ext>
          </a:extLst>
        </xdr:cNvPr>
        <xdr:cNvSpPr/>
      </xdr:nvSpPr>
      <xdr:spPr>
        <a:xfrm>
          <a:off x="19900900" y="101822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93345</xdr:rowOff>
    </xdr:from>
    <xdr:to>
      <xdr:col>112</xdr:col>
      <xdr:colOff>38100</xdr:colOff>
      <xdr:row>62</xdr:row>
      <xdr:rowOff>23495</xdr:rowOff>
    </xdr:to>
    <xdr:sp macro="" textlink="">
      <xdr:nvSpPr>
        <xdr:cNvPr id="499" name="フローチャート: 判断 498">
          <a:extLst>
            <a:ext uri="{FF2B5EF4-FFF2-40B4-BE49-F238E27FC236}">
              <a16:creationId xmlns:a16="http://schemas.microsoft.com/office/drawing/2014/main" id="{634240DA-5F3C-4E2D-86C7-C0422D73CB0C}"/>
            </a:ext>
          </a:extLst>
        </xdr:cNvPr>
        <xdr:cNvSpPr/>
      </xdr:nvSpPr>
      <xdr:spPr>
        <a:xfrm>
          <a:off x="19157950" y="101707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87630</xdr:rowOff>
    </xdr:from>
    <xdr:to>
      <xdr:col>107</xdr:col>
      <xdr:colOff>101600</xdr:colOff>
      <xdr:row>62</xdr:row>
      <xdr:rowOff>17780</xdr:rowOff>
    </xdr:to>
    <xdr:sp macro="" textlink="">
      <xdr:nvSpPr>
        <xdr:cNvPr id="500" name="フローチャート: 判断 499">
          <a:extLst>
            <a:ext uri="{FF2B5EF4-FFF2-40B4-BE49-F238E27FC236}">
              <a16:creationId xmlns:a16="http://schemas.microsoft.com/office/drawing/2014/main" id="{4CEAE39E-934B-483A-9EB2-308AFE052CFF}"/>
            </a:ext>
          </a:extLst>
        </xdr:cNvPr>
        <xdr:cNvSpPr/>
      </xdr:nvSpPr>
      <xdr:spPr>
        <a:xfrm>
          <a:off x="18345150" y="10165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149860</xdr:rowOff>
    </xdr:from>
    <xdr:to>
      <xdr:col>102</xdr:col>
      <xdr:colOff>165100</xdr:colOff>
      <xdr:row>62</xdr:row>
      <xdr:rowOff>80010</xdr:rowOff>
    </xdr:to>
    <xdr:sp macro="" textlink="">
      <xdr:nvSpPr>
        <xdr:cNvPr id="501" name="フローチャート: 判断 500">
          <a:extLst>
            <a:ext uri="{FF2B5EF4-FFF2-40B4-BE49-F238E27FC236}">
              <a16:creationId xmlns:a16="http://schemas.microsoft.com/office/drawing/2014/main" id="{93EC38EF-3D6C-4BA5-9576-5146947A3E5A}"/>
            </a:ext>
          </a:extLst>
        </xdr:cNvPr>
        <xdr:cNvSpPr/>
      </xdr:nvSpPr>
      <xdr:spPr>
        <a:xfrm>
          <a:off x="17551400" y="10227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270"/>
    <xdr:sp macro="" textlink="">
      <xdr:nvSpPr>
        <xdr:cNvPr id="502" name="テキスト ボックス 501">
          <a:extLst>
            <a:ext uri="{FF2B5EF4-FFF2-40B4-BE49-F238E27FC236}">
              <a16:creationId xmlns:a16="http://schemas.microsoft.com/office/drawing/2014/main" id="{C9CBF2AF-96A1-4167-B951-D9C80F55D862}"/>
            </a:ext>
          </a:extLst>
        </xdr:cNvPr>
        <xdr:cNvSpPr txBox="1"/>
      </xdr:nvSpPr>
      <xdr:spPr>
        <a:xfrm>
          <a:off x="197802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270"/>
    <xdr:sp macro="" textlink="">
      <xdr:nvSpPr>
        <xdr:cNvPr id="503" name="テキスト ボックス 502">
          <a:extLst>
            <a:ext uri="{FF2B5EF4-FFF2-40B4-BE49-F238E27FC236}">
              <a16:creationId xmlns:a16="http://schemas.microsoft.com/office/drawing/2014/main" id="{B2EF09CF-5DE6-4256-AEF0-4A6FA9FBFE3B}"/>
            </a:ext>
          </a:extLst>
        </xdr:cNvPr>
        <xdr:cNvSpPr txBox="1"/>
      </xdr:nvSpPr>
      <xdr:spPr>
        <a:xfrm>
          <a:off x="190309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270"/>
    <xdr:sp macro="" textlink="">
      <xdr:nvSpPr>
        <xdr:cNvPr id="504" name="テキスト ボックス 503">
          <a:extLst>
            <a:ext uri="{FF2B5EF4-FFF2-40B4-BE49-F238E27FC236}">
              <a16:creationId xmlns:a16="http://schemas.microsoft.com/office/drawing/2014/main" id="{13B88DD7-9144-4586-B4C4-FD2CD32253DC}"/>
            </a:ext>
          </a:extLst>
        </xdr:cNvPr>
        <xdr:cNvSpPr txBox="1"/>
      </xdr:nvSpPr>
      <xdr:spPr>
        <a:xfrm>
          <a:off x="1822450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270"/>
    <xdr:sp macro="" textlink="">
      <xdr:nvSpPr>
        <xdr:cNvPr id="505" name="テキスト ボックス 504">
          <a:extLst>
            <a:ext uri="{FF2B5EF4-FFF2-40B4-BE49-F238E27FC236}">
              <a16:creationId xmlns:a16="http://schemas.microsoft.com/office/drawing/2014/main" id="{52900AE0-9854-481D-B455-29790EFC75F6}"/>
            </a:ext>
          </a:extLst>
        </xdr:cNvPr>
        <xdr:cNvSpPr txBox="1"/>
      </xdr:nvSpPr>
      <xdr:spPr>
        <a:xfrm>
          <a:off x="174307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270"/>
    <xdr:sp macro="" textlink="">
      <xdr:nvSpPr>
        <xdr:cNvPr id="506" name="テキスト ボックス 505">
          <a:extLst>
            <a:ext uri="{FF2B5EF4-FFF2-40B4-BE49-F238E27FC236}">
              <a16:creationId xmlns:a16="http://schemas.microsoft.com/office/drawing/2014/main" id="{99588F7D-1C74-4951-8781-47A01812AA6B}"/>
            </a:ext>
          </a:extLst>
        </xdr:cNvPr>
        <xdr:cNvSpPr txBox="1"/>
      </xdr:nvSpPr>
      <xdr:spPr>
        <a:xfrm>
          <a:off x="166306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111</xdr:col>
      <xdr:colOff>127000</xdr:colOff>
      <xdr:row>60</xdr:row>
      <xdr:rowOff>104140</xdr:rowOff>
    </xdr:from>
    <xdr:to>
      <xdr:col>112</xdr:col>
      <xdr:colOff>38100</xdr:colOff>
      <xdr:row>61</xdr:row>
      <xdr:rowOff>34290</xdr:rowOff>
    </xdr:to>
    <xdr:sp macro="" textlink="">
      <xdr:nvSpPr>
        <xdr:cNvPr id="507" name="楕円 506">
          <a:extLst>
            <a:ext uri="{FF2B5EF4-FFF2-40B4-BE49-F238E27FC236}">
              <a16:creationId xmlns:a16="http://schemas.microsoft.com/office/drawing/2014/main" id="{2ACF4BE7-CB06-4288-8782-5DC4BFF79951}"/>
            </a:ext>
          </a:extLst>
        </xdr:cNvPr>
        <xdr:cNvSpPr/>
      </xdr:nvSpPr>
      <xdr:spPr>
        <a:xfrm>
          <a:off x="19157950" y="100164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93345</xdr:rowOff>
    </xdr:from>
    <xdr:to>
      <xdr:col>107</xdr:col>
      <xdr:colOff>101600</xdr:colOff>
      <xdr:row>61</xdr:row>
      <xdr:rowOff>23495</xdr:rowOff>
    </xdr:to>
    <xdr:sp macro="" textlink="">
      <xdr:nvSpPr>
        <xdr:cNvPr id="508" name="楕円 507">
          <a:extLst>
            <a:ext uri="{FF2B5EF4-FFF2-40B4-BE49-F238E27FC236}">
              <a16:creationId xmlns:a16="http://schemas.microsoft.com/office/drawing/2014/main" id="{00E2A520-B650-4032-A32B-8D27271240EB}"/>
            </a:ext>
          </a:extLst>
        </xdr:cNvPr>
        <xdr:cNvSpPr/>
      </xdr:nvSpPr>
      <xdr:spPr>
        <a:xfrm>
          <a:off x="18345150" y="100056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144145</xdr:rowOff>
    </xdr:from>
    <xdr:to>
      <xdr:col>111</xdr:col>
      <xdr:colOff>177800</xdr:colOff>
      <xdr:row>60</xdr:row>
      <xdr:rowOff>154940</xdr:rowOff>
    </xdr:to>
    <xdr:cxnSp macro="">
      <xdr:nvCxnSpPr>
        <xdr:cNvPr id="509" name="直線コネクタ 508">
          <a:extLst>
            <a:ext uri="{FF2B5EF4-FFF2-40B4-BE49-F238E27FC236}">
              <a16:creationId xmlns:a16="http://schemas.microsoft.com/office/drawing/2014/main" id="{A57D37C5-4B2D-46B6-8601-D1AF2B917AC4}"/>
            </a:ext>
          </a:extLst>
        </xdr:cNvPr>
        <xdr:cNvCxnSpPr/>
      </xdr:nvCxnSpPr>
      <xdr:spPr>
        <a:xfrm>
          <a:off x="18395950" y="10056495"/>
          <a:ext cx="8064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14605</xdr:rowOff>
    </xdr:from>
    <xdr:ext cx="469900" cy="259080"/>
    <xdr:sp macro="" textlink="">
      <xdr:nvSpPr>
        <xdr:cNvPr id="510" name="n_1aveValue【学校施設】&#10;一人当たり面積">
          <a:extLst>
            <a:ext uri="{FF2B5EF4-FFF2-40B4-BE49-F238E27FC236}">
              <a16:creationId xmlns:a16="http://schemas.microsoft.com/office/drawing/2014/main" id="{E81F1EA3-929F-4F45-8151-EE1FFEF69AA0}"/>
            </a:ext>
          </a:extLst>
        </xdr:cNvPr>
        <xdr:cNvSpPr txBox="1"/>
      </xdr:nvSpPr>
      <xdr:spPr>
        <a:xfrm>
          <a:off x="18980150" y="10257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8890</xdr:rowOff>
    </xdr:from>
    <xdr:ext cx="466090" cy="255270"/>
    <xdr:sp macro="" textlink="">
      <xdr:nvSpPr>
        <xdr:cNvPr id="511" name="n_2aveValue【学校施設】&#10;一人当たり面積">
          <a:extLst>
            <a:ext uri="{FF2B5EF4-FFF2-40B4-BE49-F238E27FC236}">
              <a16:creationId xmlns:a16="http://schemas.microsoft.com/office/drawing/2014/main" id="{DF9B39E0-93CC-4351-A178-191F482C9141}"/>
            </a:ext>
          </a:extLst>
        </xdr:cNvPr>
        <xdr:cNvSpPr txBox="1"/>
      </xdr:nvSpPr>
      <xdr:spPr>
        <a:xfrm>
          <a:off x="18180050" y="102514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96520</xdr:rowOff>
    </xdr:from>
    <xdr:ext cx="466090" cy="259080"/>
    <xdr:sp macro="" textlink="">
      <xdr:nvSpPr>
        <xdr:cNvPr id="512" name="n_3aveValue【学校施設】&#10;一人当たり面積">
          <a:extLst>
            <a:ext uri="{FF2B5EF4-FFF2-40B4-BE49-F238E27FC236}">
              <a16:creationId xmlns:a16="http://schemas.microsoft.com/office/drawing/2014/main" id="{9D0631F2-6D15-46E2-8A80-4D4ACA7648F1}"/>
            </a:ext>
          </a:extLst>
        </xdr:cNvPr>
        <xdr:cNvSpPr txBox="1"/>
      </xdr:nvSpPr>
      <xdr:spPr>
        <a:xfrm>
          <a:off x="17386300" y="100088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50800</xdr:rowOff>
    </xdr:from>
    <xdr:ext cx="469900" cy="259080"/>
    <xdr:sp macro="" textlink="">
      <xdr:nvSpPr>
        <xdr:cNvPr id="513" name="n_1mainValue【学校施設】&#10;一人当たり面積">
          <a:extLst>
            <a:ext uri="{FF2B5EF4-FFF2-40B4-BE49-F238E27FC236}">
              <a16:creationId xmlns:a16="http://schemas.microsoft.com/office/drawing/2014/main" id="{269AD08B-4F3D-498B-968D-D1C40A9DCD64}"/>
            </a:ext>
          </a:extLst>
        </xdr:cNvPr>
        <xdr:cNvSpPr txBox="1"/>
      </xdr:nvSpPr>
      <xdr:spPr>
        <a:xfrm>
          <a:off x="18980150" y="9798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40640</xdr:rowOff>
    </xdr:from>
    <xdr:ext cx="466090" cy="255270"/>
    <xdr:sp macro="" textlink="">
      <xdr:nvSpPr>
        <xdr:cNvPr id="514" name="n_2mainValue【学校施設】&#10;一人当たり面積">
          <a:extLst>
            <a:ext uri="{FF2B5EF4-FFF2-40B4-BE49-F238E27FC236}">
              <a16:creationId xmlns:a16="http://schemas.microsoft.com/office/drawing/2014/main" id="{AD474B32-902E-40F6-89A7-C0792C1FA9FC}"/>
            </a:ext>
          </a:extLst>
        </xdr:cNvPr>
        <xdr:cNvSpPr txBox="1"/>
      </xdr:nvSpPr>
      <xdr:spPr>
        <a:xfrm>
          <a:off x="18180050" y="97878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a:extLst>
            <a:ext uri="{FF2B5EF4-FFF2-40B4-BE49-F238E27FC236}">
              <a16:creationId xmlns:a16="http://schemas.microsoft.com/office/drawing/2014/main" id="{D4BC3B51-6ED4-4A79-9239-B111664C0C1F}"/>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a:extLst>
            <a:ext uri="{FF2B5EF4-FFF2-40B4-BE49-F238E27FC236}">
              <a16:creationId xmlns:a16="http://schemas.microsoft.com/office/drawing/2014/main" id="{C64D74A8-1ED2-4C3E-98E0-8A89F3FCD6EC}"/>
            </a:ext>
          </a:extLst>
        </xdr:cNvPr>
        <xdr:cNvSpPr/>
      </xdr:nvSpPr>
      <xdr:spPr>
        <a:xfrm>
          <a:off x="11315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a:extLst>
            <a:ext uri="{FF2B5EF4-FFF2-40B4-BE49-F238E27FC236}">
              <a16:creationId xmlns:a16="http://schemas.microsoft.com/office/drawing/2014/main" id="{38BF7B4D-44A7-4F88-BA7D-E4B8EB8EA347}"/>
            </a:ext>
          </a:extLst>
        </xdr:cNvPr>
        <xdr:cNvSpPr/>
      </xdr:nvSpPr>
      <xdr:spPr>
        <a:xfrm>
          <a:off x="11315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a:extLst>
            <a:ext uri="{FF2B5EF4-FFF2-40B4-BE49-F238E27FC236}">
              <a16:creationId xmlns:a16="http://schemas.microsoft.com/office/drawing/2014/main" id="{FCF99D64-09CA-4ECE-9C86-6A56E1922FF3}"/>
            </a:ext>
          </a:extLst>
        </xdr:cNvPr>
        <xdr:cNvSpPr/>
      </xdr:nvSpPr>
      <xdr:spPr>
        <a:xfrm>
          <a:off x="122364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a:extLst>
            <a:ext uri="{FF2B5EF4-FFF2-40B4-BE49-F238E27FC236}">
              <a16:creationId xmlns:a16="http://schemas.microsoft.com/office/drawing/2014/main" id="{2C26D7D6-3EB6-4994-AF3A-D39201B00EBF}"/>
            </a:ext>
          </a:extLst>
        </xdr:cNvPr>
        <xdr:cNvSpPr/>
      </xdr:nvSpPr>
      <xdr:spPr>
        <a:xfrm>
          <a:off x="122364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a:extLst>
            <a:ext uri="{FF2B5EF4-FFF2-40B4-BE49-F238E27FC236}">
              <a16:creationId xmlns:a16="http://schemas.microsoft.com/office/drawing/2014/main" id="{A5C12B02-4D7B-4DE5-ABBB-CB6B928DEA22}"/>
            </a:ext>
          </a:extLst>
        </xdr:cNvPr>
        <xdr:cNvSpPr/>
      </xdr:nvSpPr>
      <xdr:spPr>
        <a:xfrm>
          <a:off x="132651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a:extLst>
            <a:ext uri="{FF2B5EF4-FFF2-40B4-BE49-F238E27FC236}">
              <a16:creationId xmlns:a16="http://schemas.microsoft.com/office/drawing/2014/main" id="{56C20DDB-65D5-4F58-918C-6849D440A073}"/>
            </a:ext>
          </a:extLst>
        </xdr:cNvPr>
        <xdr:cNvSpPr/>
      </xdr:nvSpPr>
      <xdr:spPr>
        <a:xfrm>
          <a:off x="132651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a:extLst>
            <a:ext uri="{FF2B5EF4-FFF2-40B4-BE49-F238E27FC236}">
              <a16:creationId xmlns:a16="http://schemas.microsoft.com/office/drawing/2014/main" id="{22AC993D-D4C7-4D4C-BF1E-7B09D2A781D5}"/>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3" name="正方形/長方形 522">
          <a:extLst>
            <a:ext uri="{FF2B5EF4-FFF2-40B4-BE49-F238E27FC236}">
              <a16:creationId xmlns:a16="http://schemas.microsoft.com/office/drawing/2014/main" id="{7786854A-F348-4484-8FD9-34C24ADE0885}"/>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4" name="正方形/長方形 523">
          <a:extLst>
            <a:ext uri="{FF2B5EF4-FFF2-40B4-BE49-F238E27FC236}">
              <a16:creationId xmlns:a16="http://schemas.microsoft.com/office/drawing/2014/main" id="{BA37341D-291A-4FC9-ADCF-BAC25DA5CCF2}"/>
            </a:ext>
          </a:extLst>
        </xdr:cNvPr>
        <xdr:cNvSpPr/>
      </xdr:nvSpPr>
      <xdr:spPr>
        <a:xfrm>
          <a:off x="16586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5" name="正方形/長方形 524">
          <a:extLst>
            <a:ext uri="{FF2B5EF4-FFF2-40B4-BE49-F238E27FC236}">
              <a16:creationId xmlns:a16="http://schemas.microsoft.com/office/drawing/2014/main" id="{6BE6D1DA-CA98-49B4-95C5-36CC9031E0F7}"/>
            </a:ext>
          </a:extLst>
        </xdr:cNvPr>
        <xdr:cNvSpPr/>
      </xdr:nvSpPr>
      <xdr:spPr>
        <a:xfrm>
          <a:off x="16586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6" name="正方形/長方形 525">
          <a:extLst>
            <a:ext uri="{FF2B5EF4-FFF2-40B4-BE49-F238E27FC236}">
              <a16:creationId xmlns:a16="http://schemas.microsoft.com/office/drawing/2014/main" id="{CB749553-BEEE-4642-A3C9-2B6187EC8756}"/>
            </a:ext>
          </a:extLst>
        </xdr:cNvPr>
        <xdr:cNvSpPr/>
      </xdr:nvSpPr>
      <xdr:spPr>
        <a:xfrm>
          <a:off x="174879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7" name="正方形/長方形 526">
          <a:extLst>
            <a:ext uri="{FF2B5EF4-FFF2-40B4-BE49-F238E27FC236}">
              <a16:creationId xmlns:a16="http://schemas.microsoft.com/office/drawing/2014/main" id="{F4BE4AD4-0DF0-4727-8360-8458B0DA5803}"/>
            </a:ext>
          </a:extLst>
        </xdr:cNvPr>
        <xdr:cNvSpPr/>
      </xdr:nvSpPr>
      <xdr:spPr>
        <a:xfrm>
          <a:off x="174879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8" name="正方形/長方形 527">
          <a:extLst>
            <a:ext uri="{FF2B5EF4-FFF2-40B4-BE49-F238E27FC236}">
              <a16:creationId xmlns:a16="http://schemas.microsoft.com/office/drawing/2014/main" id="{CD43D964-0CA9-488F-A068-F67A6C12DD3B}"/>
            </a:ext>
          </a:extLst>
        </xdr:cNvPr>
        <xdr:cNvSpPr/>
      </xdr:nvSpPr>
      <xdr:spPr>
        <a:xfrm>
          <a:off x="185166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9" name="正方形/長方形 528">
          <a:extLst>
            <a:ext uri="{FF2B5EF4-FFF2-40B4-BE49-F238E27FC236}">
              <a16:creationId xmlns:a16="http://schemas.microsoft.com/office/drawing/2014/main" id="{6E164EAD-DF0B-4334-8FCE-6C8EF54C050B}"/>
            </a:ext>
          </a:extLst>
        </xdr:cNvPr>
        <xdr:cNvSpPr/>
      </xdr:nvSpPr>
      <xdr:spPr>
        <a:xfrm>
          <a:off x="185166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0" name="正方形/長方形 529">
          <a:extLst>
            <a:ext uri="{FF2B5EF4-FFF2-40B4-BE49-F238E27FC236}">
              <a16:creationId xmlns:a16="http://schemas.microsoft.com/office/drawing/2014/main" id="{76BDE8C9-14AD-4C2C-AE24-554E9804FDCF}"/>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1" name="正方形/長方形 530">
          <a:extLst>
            <a:ext uri="{FF2B5EF4-FFF2-40B4-BE49-F238E27FC236}">
              <a16:creationId xmlns:a16="http://schemas.microsoft.com/office/drawing/2014/main" id="{73DD6951-421E-4FAB-8102-E9C66EA72F9D}"/>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2" name="正方形/長方形 531">
          <a:extLst>
            <a:ext uri="{FF2B5EF4-FFF2-40B4-BE49-F238E27FC236}">
              <a16:creationId xmlns:a16="http://schemas.microsoft.com/office/drawing/2014/main" id="{538D3F48-C154-49D6-BAFC-5C3073E79EEA}"/>
            </a:ext>
          </a:extLst>
        </xdr:cNvPr>
        <xdr:cNvSpPr/>
      </xdr:nvSpPr>
      <xdr:spPr>
        <a:xfrm>
          <a:off x="11315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3" name="正方形/長方形 532">
          <a:extLst>
            <a:ext uri="{FF2B5EF4-FFF2-40B4-BE49-F238E27FC236}">
              <a16:creationId xmlns:a16="http://schemas.microsoft.com/office/drawing/2014/main" id="{132E8078-628B-4824-A43D-AA4E6020D035}"/>
            </a:ext>
          </a:extLst>
        </xdr:cNvPr>
        <xdr:cNvSpPr/>
      </xdr:nvSpPr>
      <xdr:spPr>
        <a:xfrm>
          <a:off x="11315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4" name="正方形/長方形 533">
          <a:extLst>
            <a:ext uri="{FF2B5EF4-FFF2-40B4-BE49-F238E27FC236}">
              <a16:creationId xmlns:a16="http://schemas.microsoft.com/office/drawing/2014/main" id="{44535C93-99D1-4E65-9EB8-20ECD2C956E9}"/>
            </a:ext>
          </a:extLst>
        </xdr:cNvPr>
        <xdr:cNvSpPr/>
      </xdr:nvSpPr>
      <xdr:spPr>
        <a:xfrm>
          <a:off x="122364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5" name="正方形/長方形 534">
          <a:extLst>
            <a:ext uri="{FF2B5EF4-FFF2-40B4-BE49-F238E27FC236}">
              <a16:creationId xmlns:a16="http://schemas.microsoft.com/office/drawing/2014/main" id="{DFC2B035-B89C-4F98-9A2F-5A2FD742AB01}"/>
            </a:ext>
          </a:extLst>
        </xdr:cNvPr>
        <xdr:cNvSpPr/>
      </xdr:nvSpPr>
      <xdr:spPr>
        <a:xfrm>
          <a:off x="122364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6" name="正方形/長方形 535">
          <a:extLst>
            <a:ext uri="{FF2B5EF4-FFF2-40B4-BE49-F238E27FC236}">
              <a16:creationId xmlns:a16="http://schemas.microsoft.com/office/drawing/2014/main" id="{E9138282-751C-44E5-AA91-9EDDE2B53EA5}"/>
            </a:ext>
          </a:extLst>
        </xdr:cNvPr>
        <xdr:cNvSpPr/>
      </xdr:nvSpPr>
      <xdr:spPr>
        <a:xfrm>
          <a:off x="132651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7" name="正方形/長方形 536">
          <a:extLst>
            <a:ext uri="{FF2B5EF4-FFF2-40B4-BE49-F238E27FC236}">
              <a16:creationId xmlns:a16="http://schemas.microsoft.com/office/drawing/2014/main" id="{E3448B5A-9367-4DFC-A628-43310DB3A163}"/>
            </a:ext>
          </a:extLst>
        </xdr:cNvPr>
        <xdr:cNvSpPr/>
      </xdr:nvSpPr>
      <xdr:spPr>
        <a:xfrm>
          <a:off x="132651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8" name="正方形/長方形 537">
          <a:extLst>
            <a:ext uri="{FF2B5EF4-FFF2-40B4-BE49-F238E27FC236}">
              <a16:creationId xmlns:a16="http://schemas.microsoft.com/office/drawing/2014/main" id="{0CFBDE80-CD19-4312-919D-0B718CD67A07}"/>
            </a:ext>
          </a:extLst>
        </xdr:cNvPr>
        <xdr:cNvSpPr/>
      </xdr:nvSpPr>
      <xdr:spPr>
        <a:xfrm>
          <a:off x="11207750" y="161925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640" cy="225425"/>
    <xdr:sp macro="" textlink="">
      <xdr:nvSpPr>
        <xdr:cNvPr id="539" name="テキスト ボックス 538">
          <a:extLst>
            <a:ext uri="{FF2B5EF4-FFF2-40B4-BE49-F238E27FC236}">
              <a16:creationId xmlns:a16="http://schemas.microsoft.com/office/drawing/2014/main" id="{D304C804-7D93-4815-B14F-A3613C14D5E8}"/>
            </a:ext>
          </a:extLst>
        </xdr:cNvPr>
        <xdr:cNvSpPr txBox="1"/>
      </xdr:nvSpPr>
      <xdr:spPr>
        <a:xfrm>
          <a:off x="11169650" y="16002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0" name="直線コネクタ 539">
          <a:extLst>
            <a:ext uri="{FF2B5EF4-FFF2-40B4-BE49-F238E27FC236}">
              <a16:creationId xmlns:a16="http://schemas.microsoft.com/office/drawing/2014/main" id="{933FB859-4398-4ED4-8BEA-3D65359743B2}"/>
            </a:ext>
          </a:extLst>
        </xdr:cNvPr>
        <xdr:cNvCxnSpPr/>
      </xdr:nvCxnSpPr>
      <xdr:spPr>
        <a:xfrm>
          <a:off x="11207750" y="18478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541" name="直線コネクタ 540">
          <a:extLst>
            <a:ext uri="{FF2B5EF4-FFF2-40B4-BE49-F238E27FC236}">
              <a16:creationId xmlns:a16="http://schemas.microsoft.com/office/drawing/2014/main" id="{0CE3E269-E06D-42D5-A06F-1627BE66B51B}"/>
            </a:ext>
          </a:extLst>
        </xdr:cNvPr>
        <xdr:cNvCxnSpPr/>
      </xdr:nvCxnSpPr>
      <xdr:spPr>
        <a:xfrm>
          <a:off x="11207750" y="181521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5280" cy="255270"/>
    <xdr:sp macro="" textlink="">
      <xdr:nvSpPr>
        <xdr:cNvPr id="542" name="テキスト ボックス 541">
          <a:extLst>
            <a:ext uri="{FF2B5EF4-FFF2-40B4-BE49-F238E27FC236}">
              <a16:creationId xmlns:a16="http://schemas.microsoft.com/office/drawing/2014/main" id="{CDBA24A2-33B7-412F-9381-E8C3DB5E82E6}"/>
            </a:ext>
          </a:extLst>
        </xdr:cNvPr>
        <xdr:cNvSpPr txBox="1"/>
      </xdr:nvSpPr>
      <xdr:spPr>
        <a:xfrm>
          <a:off x="10906760" y="1800987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43" name="直線コネクタ 542">
          <a:extLst>
            <a:ext uri="{FF2B5EF4-FFF2-40B4-BE49-F238E27FC236}">
              <a16:creationId xmlns:a16="http://schemas.microsoft.com/office/drawing/2014/main" id="{09A3A8A5-E878-408F-B5C4-1D21C0DA03A8}"/>
            </a:ext>
          </a:extLst>
        </xdr:cNvPr>
        <xdr:cNvCxnSpPr/>
      </xdr:nvCxnSpPr>
      <xdr:spPr>
        <a:xfrm>
          <a:off x="11207750" y="178257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44" name="テキスト ボックス 543">
          <a:extLst>
            <a:ext uri="{FF2B5EF4-FFF2-40B4-BE49-F238E27FC236}">
              <a16:creationId xmlns:a16="http://schemas.microsoft.com/office/drawing/2014/main" id="{D74D66D2-58E5-48E3-994C-89F4E343F37A}"/>
            </a:ext>
          </a:extLst>
        </xdr:cNvPr>
        <xdr:cNvSpPr txBox="1"/>
      </xdr:nvSpPr>
      <xdr:spPr>
        <a:xfrm>
          <a:off x="10842625"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45" name="直線コネクタ 544">
          <a:extLst>
            <a:ext uri="{FF2B5EF4-FFF2-40B4-BE49-F238E27FC236}">
              <a16:creationId xmlns:a16="http://schemas.microsoft.com/office/drawing/2014/main" id="{06422FEB-1728-4BCB-8766-D06D5C9C6D9F}"/>
            </a:ext>
          </a:extLst>
        </xdr:cNvPr>
        <xdr:cNvCxnSpPr/>
      </xdr:nvCxnSpPr>
      <xdr:spPr>
        <a:xfrm>
          <a:off x="11207750" y="17498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5270"/>
    <xdr:sp macro="" textlink="">
      <xdr:nvSpPr>
        <xdr:cNvPr id="546" name="テキスト ボックス 545">
          <a:extLst>
            <a:ext uri="{FF2B5EF4-FFF2-40B4-BE49-F238E27FC236}">
              <a16:creationId xmlns:a16="http://schemas.microsoft.com/office/drawing/2014/main" id="{A9893214-01F6-499E-A231-2FA07308971B}"/>
            </a:ext>
          </a:extLst>
        </xdr:cNvPr>
        <xdr:cNvSpPr txBox="1"/>
      </xdr:nvSpPr>
      <xdr:spPr>
        <a:xfrm>
          <a:off x="10842625" y="173570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47" name="直線コネクタ 546">
          <a:extLst>
            <a:ext uri="{FF2B5EF4-FFF2-40B4-BE49-F238E27FC236}">
              <a16:creationId xmlns:a16="http://schemas.microsoft.com/office/drawing/2014/main" id="{07E37443-F844-44BB-AB60-3C210D462F18}"/>
            </a:ext>
          </a:extLst>
        </xdr:cNvPr>
        <xdr:cNvCxnSpPr/>
      </xdr:nvCxnSpPr>
      <xdr:spPr>
        <a:xfrm>
          <a:off x="11207750" y="171723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48" name="テキスト ボックス 547">
          <a:extLst>
            <a:ext uri="{FF2B5EF4-FFF2-40B4-BE49-F238E27FC236}">
              <a16:creationId xmlns:a16="http://schemas.microsoft.com/office/drawing/2014/main" id="{DEBB3819-CC46-45E6-8806-6CA9DAD3FEEB}"/>
            </a:ext>
          </a:extLst>
        </xdr:cNvPr>
        <xdr:cNvSpPr txBox="1"/>
      </xdr:nvSpPr>
      <xdr:spPr>
        <a:xfrm>
          <a:off x="10842625"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49" name="直線コネクタ 548">
          <a:extLst>
            <a:ext uri="{FF2B5EF4-FFF2-40B4-BE49-F238E27FC236}">
              <a16:creationId xmlns:a16="http://schemas.microsoft.com/office/drawing/2014/main" id="{87B7A03C-9E6E-45F1-A850-E9C820F38D1C}"/>
            </a:ext>
          </a:extLst>
        </xdr:cNvPr>
        <xdr:cNvCxnSpPr/>
      </xdr:nvCxnSpPr>
      <xdr:spPr>
        <a:xfrm>
          <a:off x="11207750" y="168459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50" name="テキスト ボックス 549">
          <a:extLst>
            <a:ext uri="{FF2B5EF4-FFF2-40B4-BE49-F238E27FC236}">
              <a16:creationId xmlns:a16="http://schemas.microsoft.com/office/drawing/2014/main" id="{73FED1D4-AB1C-4306-96A5-BC6206A3FC20}"/>
            </a:ext>
          </a:extLst>
        </xdr:cNvPr>
        <xdr:cNvSpPr txBox="1"/>
      </xdr:nvSpPr>
      <xdr:spPr>
        <a:xfrm>
          <a:off x="10842625"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51" name="直線コネクタ 550">
          <a:extLst>
            <a:ext uri="{FF2B5EF4-FFF2-40B4-BE49-F238E27FC236}">
              <a16:creationId xmlns:a16="http://schemas.microsoft.com/office/drawing/2014/main" id="{14DC57F8-D789-411E-A3F4-CB726DFCF7FE}"/>
            </a:ext>
          </a:extLst>
        </xdr:cNvPr>
        <xdr:cNvCxnSpPr/>
      </xdr:nvCxnSpPr>
      <xdr:spPr>
        <a:xfrm>
          <a:off x="11207750" y="16518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3550" cy="255270"/>
    <xdr:sp macro="" textlink="">
      <xdr:nvSpPr>
        <xdr:cNvPr id="552" name="テキスト ボックス 551">
          <a:extLst>
            <a:ext uri="{FF2B5EF4-FFF2-40B4-BE49-F238E27FC236}">
              <a16:creationId xmlns:a16="http://schemas.microsoft.com/office/drawing/2014/main" id="{7C8ABBB9-88E6-4E05-AAEF-6D7824DF57E2}"/>
            </a:ext>
          </a:extLst>
        </xdr:cNvPr>
        <xdr:cNvSpPr txBox="1"/>
      </xdr:nvSpPr>
      <xdr:spPr>
        <a:xfrm>
          <a:off x="10797540" y="163766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3" name="直線コネクタ 552">
          <a:extLst>
            <a:ext uri="{FF2B5EF4-FFF2-40B4-BE49-F238E27FC236}">
              <a16:creationId xmlns:a16="http://schemas.microsoft.com/office/drawing/2014/main" id="{C00EF581-C797-45AC-8116-1EBEB6FE0083}"/>
            </a:ext>
          </a:extLst>
        </xdr:cNvPr>
        <xdr:cNvCxnSpPr/>
      </xdr:nvCxnSpPr>
      <xdr:spPr>
        <a:xfrm>
          <a:off x="11207750" y="16192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3550" cy="259080"/>
    <xdr:sp macro="" textlink="">
      <xdr:nvSpPr>
        <xdr:cNvPr id="554" name="テキスト ボックス 553">
          <a:extLst>
            <a:ext uri="{FF2B5EF4-FFF2-40B4-BE49-F238E27FC236}">
              <a16:creationId xmlns:a16="http://schemas.microsoft.com/office/drawing/2014/main" id="{0641AF08-FDE8-48DD-AE6B-8D7A5DC9B16A}"/>
            </a:ext>
          </a:extLst>
        </xdr:cNvPr>
        <xdr:cNvSpPr txBox="1"/>
      </xdr:nvSpPr>
      <xdr:spPr>
        <a:xfrm>
          <a:off x="10797540" y="16050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5" name="【公民館】&#10;有形固定資産減価償却率グラフ枠">
          <a:extLst>
            <a:ext uri="{FF2B5EF4-FFF2-40B4-BE49-F238E27FC236}">
              <a16:creationId xmlns:a16="http://schemas.microsoft.com/office/drawing/2014/main" id="{00CBF6D4-C288-434A-B749-2688B6049FDC}"/>
            </a:ext>
          </a:extLst>
        </xdr:cNvPr>
        <xdr:cNvSpPr/>
      </xdr:nvSpPr>
      <xdr:spPr>
        <a:xfrm>
          <a:off x="11207750" y="161925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56515</xdr:rowOff>
    </xdr:to>
    <xdr:cxnSp macro="">
      <xdr:nvCxnSpPr>
        <xdr:cNvPr id="556" name="直線コネクタ 555">
          <a:extLst>
            <a:ext uri="{FF2B5EF4-FFF2-40B4-BE49-F238E27FC236}">
              <a16:creationId xmlns:a16="http://schemas.microsoft.com/office/drawing/2014/main" id="{D947FACC-87AC-4FA6-82C4-EB65E371E222}"/>
            </a:ext>
          </a:extLst>
        </xdr:cNvPr>
        <xdr:cNvCxnSpPr/>
      </xdr:nvCxnSpPr>
      <xdr:spPr>
        <a:xfrm flipV="1">
          <a:off x="14699615" y="1651889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60325</xdr:rowOff>
    </xdr:from>
    <xdr:ext cx="340360" cy="259080"/>
    <xdr:sp macro="" textlink="">
      <xdr:nvSpPr>
        <xdr:cNvPr id="557" name="【公民館】&#10;有形固定資産減価償却率最小値テキスト">
          <a:extLst>
            <a:ext uri="{FF2B5EF4-FFF2-40B4-BE49-F238E27FC236}">
              <a16:creationId xmlns:a16="http://schemas.microsoft.com/office/drawing/2014/main" id="{35F96CEF-FCF2-46DF-B796-93AE6BBD8ACF}"/>
            </a:ext>
          </a:extLst>
        </xdr:cNvPr>
        <xdr:cNvSpPr txBox="1"/>
      </xdr:nvSpPr>
      <xdr:spPr>
        <a:xfrm>
          <a:off x="14738350" y="180054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56515</xdr:rowOff>
    </xdr:from>
    <xdr:to>
      <xdr:col>86</xdr:col>
      <xdr:colOff>25400</xdr:colOff>
      <xdr:row>108</xdr:row>
      <xdr:rowOff>56515</xdr:rowOff>
    </xdr:to>
    <xdr:cxnSp macro="">
      <xdr:nvCxnSpPr>
        <xdr:cNvPr id="558" name="直線コネクタ 557">
          <a:extLst>
            <a:ext uri="{FF2B5EF4-FFF2-40B4-BE49-F238E27FC236}">
              <a16:creationId xmlns:a16="http://schemas.microsoft.com/office/drawing/2014/main" id="{E340E86C-C2C7-4F58-9AC4-727320ED87DC}"/>
            </a:ext>
          </a:extLst>
        </xdr:cNvPr>
        <xdr:cNvCxnSpPr/>
      </xdr:nvCxnSpPr>
      <xdr:spPr>
        <a:xfrm>
          <a:off x="14611350" y="180016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5270"/>
    <xdr:sp macro="" textlink="">
      <xdr:nvSpPr>
        <xdr:cNvPr id="559" name="【公民館】&#10;有形固定資産減価償却率最大値テキスト">
          <a:extLst>
            <a:ext uri="{FF2B5EF4-FFF2-40B4-BE49-F238E27FC236}">
              <a16:creationId xmlns:a16="http://schemas.microsoft.com/office/drawing/2014/main" id="{D2CB6F22-DAA4-439B-8541-F0FF6B210CB5}"/>
            </a:ext>
          </a:extLst>
        </xdr:cNvPr>
        <xdr:cNvSpPr txBox="1"/>
      </xdr:nvSpPr>
      <xdr:spPr>
        <a:xfrm>
          <a:off x="14738350" y="162941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560" name="直線コネクタ 559">
          <a:extLst>
            <a:ext uri="{FF2B5EF4-FFF2-40B4-BE49-F238E27FC236}">
              <a16:creationId xmlns:a16="http://schemas.microsoft.com/office/drawing/2014/main" id="{65A0500F-A055-4D23-8147-32D713F14A09}"/>
            </a:ext>
          </a:extLst>
        </xdr:cNvPr>
        <xdr:cNvCxnSpPr/>
      </xdr:nvCxnSpPr>
      <xdr:spPr>
        <a:xfrm>
          <a:off x="14611350" y="16518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26670</xdr:rowOff>
    </xdr:from>
    <xdr:ext cx="405130" cy="259080"/>
    <xdr:sp macro="" textlink="">
      <xdr:nvSpPr>
        <xdr:cNvPr id="561" name="【公民館】&#10;有形固定資産減価償却率平均値テキスト">
          <a:extLst>
            <a:ext uri="{FF2B5EF4-FFF2-40B4-BE49-F238E27FC236}">
              <a16:creationId xmlns:a16="http://schemas.microsoft.com/office/drawing/2014/main" id="{04DB33E2-BFD2-439D-832A-2D533F21B7C3}"/>
            </a:ext>
          </a:extLst>
        </xdr:cNvPr>
        <xdr:cNvSpPr txBox="1"/>
      </xdr:nvSpPr>
      <xdr:spPr>
        <a:xfrm>
          <a:off x="14738350" y="169430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48260</xdr:rowOff>
    </xdr:from>
    <xdr:to>
      <xdr:col>85</xdr:col>
      <xdr:colOff>177800</xdr:colOff>
      <xdr:row>102</xdr:row>
      <xdr:rowOff>149860</xdr:rowOff>
    </xdr:to>
    <xdr:sp macro="" textlink="">
      <xdr:nvSpPr>
        <xdr:cNvPr id="562" name="フローチャート: 判断 561">
          <a:extLst>
            <a:ext uri="{FF2B5EF4-FFF2-40B4-BE49-F238E27FC236}">
              <a16:creationId xmlns:a16="http://schemas.microsoft.com/office/drawing/2014/main" id="{D67F81F1-FA9D-4D24-9DD7-DDA641290B25}"/>
            </a:ext>
          </a:extLst>
        </xdr:cNvPr>
        <xdr:cNvSpPr/>
      </xdr:nvSpPr>
      <xdr:spPr>
        <a:xfrm>
          <a:off x="14649450" y="169646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77470</xdr:rowOff>
    </xdr:from>
    <xdr:to>
      <xdr:col>81</xdr:col>
      <xdr:colOff>101600</xdr:colOff>
      <xdr:row>103</xdr:row>
      <xdr:rowOff>7620</xdr:rowOff>
    </xdr:to>
    <xdr:sp macro="" textlink="">
      <xdr:nvSpPr>
        <xdr:cNvPr id="563" name="フローチャート: 判断 562">
          <a:extLst>
            <a:ext uri="{FF2B5EF4-FFF2-40B4-BE49-F238E27FC236}">
              <a16:creationId xmlns:a16="http://schemas.microsoft.com/office/drawing/2014/main" id="{7EAB50CE-BDB7-4260-A2C6-F5373A8DB66A}"/>
            </a:ext>
          </a:extLst>
        </xdr:cNvPr>
        <xdr:cNvSpPr/>
      </xdr:nvSpPr>
      <xdr:spPr>
        <a:xfrm>
          <a:off x="13887450" y="1699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564" name="フローチャート: 判断 563">
          <a:extLst>
            <a:ext uri="{FF2B5EF4-FFF2-40B4-BE49-F238E27FC236}">
              <a16:creationId xmlns:a16="http://schemas.microsoft.com/office/drawing/2014/main" id="{9F9DC387-6B6F-45E0-8766-601E6AE239FD}"/>
            </a:ext>
          </a:extLst>
        </xdr:cNvPr>
        <xdr:cNvSpPr/>
      </xdr:nvSpPr>
      <xdr:spPr>
        <a:xfrm>
          <a:off x="13093700" y="1700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160655</xdr:rowOff>
    </xdr:from>
    <xdr:to>
      <xdr:col>72</xdr:col>
      <xdr:colOff>38100</xdr:colOff>
      <xdr:row>103</xdr:row>
      <xdr:rowOff>90805</xdr:rowOff>
    </xdr:to>
    <xdr:sp macro="" textlink="">
      <xdr:nvSpPr>
        <xdr:cNvPr id="565" name="フローチャート: 判断 564">
          <a:extLst>
            <a:ext uri="{FF2B5EF4-FFF2-40B4-BE49-F238E27FC236}">
              <a16:creationId xmlns:a16="http://schemas.microsoft.com/office/drawing/2014/main" id="{CC655DD5-01B0-438B-AE6E-B16D0C8E815B}"/>
            </a:ext>
          </a:extLst>
        </xdr:cNvPr>
        <xdr:cNvSpPr/>
      </xdr:nvSpPr>
      <xdr:spPr>
        <a:xfrm>
          <a:off x="12299950" y="17077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66" name="テキスト ボックス 565">
          <a:extLst>
            <a:ext uri="{FF2B5EF4-FFF2-40B4-BE49-F238E27FC236}">
              <a16:creationId xmlns:a16="http://schemas.microsoft.com/office/drawing/2014/main" id="{81EADA9D-AC2E-4C2C-8998-538F694F0A22}"/>
            </a:ext>
          </a:extLst>
        </xdr:cNvPr>
        <xdr:cNvSpPr txBox="1"/>
      </xdr:nvSpPr>
      <xdr:spPr>
        <a:xfrm>
          <a:off x="14528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67" name="テキスト ボックス 566">
          <a:extLst>
            <a:ext uri="{FF2B5EF4-FFF2-40B4-BE49-F238E27FC236}">
              <a16:creationId xmlns:a16="http://schemas.microsoft.com/office/drawing/2014/main" id="{EBEF3EC4-3DE0-4F96-BA4D-788E917A469A}"/>
            </a:ext>
          </a:extLst>
        </xdr:cNvPr>
        <xdr:cNvSpPr txBox="1"/>
      </xdr:nvSpPr>
      <xdr:spPr>
        <a:xfrm>
          <a:off x="13766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68" name="テキスト ボックス 567">
          <a:extLst>
            <a:ext uri="{FF2B5EF4-FFF2-40B4-BE49-F238E27FC236}">
              <a16:creationId xmlns:a16="http://schemas.microsoft.com/office/drawing/2014/main" id="{904454C6-FFBE-4440-BA61-21CECF6BA244}"/>
            </a:ext>
          </a:extLst>
        </xdr:cNvPr>
        <xdr:cNvSpPr txBox="1"/>
      </xdr:nvSpPr>
      <xdr:spPr>
        <a:xfrm>
          <a:off x="12973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69" name="テキスト ボックス 568">
          <a:extLst>
            <a:ext uri="{FF2B5EF4-FFF2-40B4-BE49-F238E27FC236}">
              <a16:creationId xmlns:a16="http://schemas.microsoft.com/office/drawing/2014/main" id="{890613D2-3378-4A9D-8EBC-EB1EBCC8C0B7}"/>
            </a:ext>
          </a:extLst>
        </xdr:cNvPr>
        <xdr:cNvSpPr txBox="1"/>
      </xdr:nvSpPr>
      <xdr:spPr>
        <a:xfrm>
          <a:off x="12172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70" name="テキスト ボックス 569">
          <a:extLst>
            <a:ext uri="{FF2B5EF4-FFF2-40B4-BE49-F238E27FC236}">
              <a16:creationId xmlns:a16="http://schemas.microsoft.com/office/drawing/2014/main" id="{DAB02716-B4DC-4C13-A92B-4060C0801779}"/>
            </a:ext>
          </a:extLst>
        </xdr:cNvPr>
        <xdr:cNvSpPr txBox="1"/>
      </xdr:nvSpPr>
      <xdr:spPr>
        <a:xfrm>
          <a:off x="11366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81</xdr:col>
      <xdr:colOff>0</xdr:colOff>
      <xdr:row>102</xdr:row>
      <xdr:rowOff>121920</xdr:rowOff>
    </xdr:from>
    <xdr:to>
      <xdr:col>81</xdr:col>
      <xdr:colOff>101600</xdr:colOff>
      <xdr:row>103</xdr:row>
      <xdr:rowOff>52070</xdr:rowOff>
    </xdr:to>
    <xdr:sp macro="" textlink="">
      <xdr:nvSpPr>
        <xdr:cNvPr id="571" name="楕円 570">
          <a:extLst>
            <a:ext uri="{FF2B5EF4-FFF2-40B4-BE49-F238E27FC236}">
              <a16:creationId xmlns:a16="http://schemas.microsoft.com/office/drawing/2014/main" id="{61BF2039-4185-4C78-9785-33C46EB61AA2}"/>
            </a:ext>
          </a:extLst>
        </xdr:cNvPr>
        <xdr:cNvSpPr/>
      </xdr:nvSpPr>
      <xdr:spPr>
        <a:xfrm>
          <a:off x="13887450" y="1703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41910</xdr:rowOff>
    </xdr:from>
    <xdr:to>
      <xdr:col>76</xdr:col>
      <xdr:colOff>165100</xdr:colOff>
      <xdr:row>101</xdr:row>
      <xdr:rowOff>143510</xdr:rowOff>
    </xdr:to>
    <xdr:sp macro="" textlink="">
      <xdr:nvSpPr>
        <xdr:cNvPr id="572" name="楕円 571">
          <a:extLst>
            <a:ext uri="{FF2B5EF4-FFF2-40B4-BE49-F238E27FC236}">
              <a16:creationId xmlns:a16="http://schemas.microsoft.com/office/drawing/2014/main" id="{808933E2-4DB4-43AF-9DE9-DA942A4C1600}"/>
            </a:ext>
          </a:extLst>
        </xdr:cNvPr>
        <xdr:cNvSpPr/>
      </xdr:nvSpPr>
      <xdr:spPr>
        <a:xfrm>
          <a:off x="13093700"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92710</xdr:rowOff>
    </xdr:from>
    <xdr:to>
      <xdr:col>81</xdr:col>
      <xdr:colOff>50800</xdr:colOff>
      <xdr:row>103</xdr:row>
      <xdr:rowOff>1270</xdr:rowOff>
    </xdr:to>
    <xdr:cxnSp macro="">
      <xdr:nvCxnSpPr>
        <xdr:cNvPr id="573" name="直線コネクタ 572">
          <a:extLst>
            <a:ext uri="{FF2B5EF4-FFF2-40B4-BE49-F238E27FC236}">
              <a16:creationId xmlns:a16="http://schemas.microsoft.com/office/drawing/2014/main" id="{D2AED805-CEA8-4135-9D02-13E5BD633297}"/>
            </a:ext>
          </a:extLst>
        </xdr:cNvPr>
        <xdr:cNvCxnSpPr/>
      </xdr:nvCxnSpPr>
      <xdr:spPr>
        <a:xfrm>
          <a:off x="13144500" y="16837660"/>
          <a:ext cx="79375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101</xdr:row>
      <xdr:rowOff>24130</xdr:rowOff>
    </xdr:from>
    <xdr:ext cx="405130" cy="259080"/>
    <xdr:sp macro="" textlink="">
      <xdr:nvSpPr>
        <xdr:cNvPr id="574" name="n_1aveValue【公民館】&#10;有形固定資産減価償却率">
          <a:extLst>
            <a:ext uri="{FF2B5EF4-FFF2-40B4-BE49-F238E27FC236}">
              <a16:creationId xmlns:a16="http://schemas.microsoft.com/office/drawing/2014/main" id="{04350E3F-C341-401C-8309-D07FACC2A33A}"/>
            </a:ext>
          </a:extLst>
        </xdr:cNvPr>
        <xdr:cNvSpPr txBox="1"/>
      </xdr:nvSpPr>
      <xdr:spPr>
        <a:xfrm>
          <a:off x="13742035" y="16769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13335</xdr:rowOff>
    </xdr:from>
    <xdr:ext cx="401320" cy="259080"/>
    <xdr:sp macro="" textlink="">
      <xdr:nvSpPr>
        <xdr:cNvPr id="575" name="n_2aveValue【公民館】&#10;有形固定資産減価償却率">
          <a:extLst>
            <a:ext uri="{FF2B5EF4-FFF2-40B4-BE49-F238E27FC236}">
              <a16:creationId xmlns:a16="http://schemas.microsoft.com/office/drawing/2014/main" id="{200F4B9E-9A11-4F1B-81E7-4341E3165744}"/>
            </a:ext>
          </a:extLst>
        </xdr:cNvPr>
        <xdr:cNvSpPr txBox="1"/>
      </xdr:nvSpPr>
      <xdr:spPr>
        <a:xfrm>
          <a:off x="12960985" y="171011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101</xdr:row>
      <xdr:rowOff>107315</xdr:rowOff>
    </xdr:from>
    <xdr:ext cx="401320" cy="259080"/>
    <xdr:sp macro="" textlink="">
      <xdr:nvSpPr>
        <xdr:cNvPr id="576" name="n_3aveValue【公民館】&#10;有形固定資産減価償却率">
          <a:extLst>
            <a:ext uri="{FF2B5EF4-FFF2-40B4-BE49-F238E27FC236}">
              <a16:creationId xmlns:a16="http://schemas.microsoft.com/office/drawing/2014/main" id="{26502231-DED7-43E5-A46C-0C7621EE17A8}"/>
            </a:ext>
          </a:extLst>
        </xdr:cNvPr>
        <xdr:cNvSpPr txBox="1"/>
      </xdr:nvSpPr>
      <xdr:spPr>
        <a:xfrm>
          <a:off x="12167235" y="168522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43180</xdr:rowOff>
    </xdr:from>
    <xdr:ext cx="405130" cy="255270"/>
    <xdr:sp macro="" textlink="">
      <xdr:nvSpPr>
        <xdr:cNvPr id="577" name="n_1mainValue【公民館】&#10;有形固定資産減価償却率">
          <a:extLst>
            <a:ext uri="{FF2B5EF4-FFF2-40B4-BE49-F238E27FC236}">
              <a16:creationId xmlns:a16="http://schemas.microsoft.com/office/drawing/2014/main" id="{EC726C07-EAF2-403C-A0B2-22BCF3BFA78C}"/>
            </a:ext>
          </a:extLst>
        </xdr:cNvPr>
        <xdr:cNvSpPr txBox="1"/>
      </xdr:nvSpPr>
      <xdr:spPr>
        <a:xfrm>
          <a:off x="13742035" y="171310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160020</xdr:rowOff>
    </xdr:from>
    <xdr:ext cx="401320" cy="259080"/>
    <xdr:sp macro="" textlink="">
      <xdr:nvSpPr>
        <xdr:cNvPr id="578" name="n_2mainValue【公民館】&#10;有形固定資産減価償却率">
          <a:extLst>
            <a:ext uri="{FF2B5EF4-FFF2-40B4-BE49-F238E27FC236}">
              <a16:creationId xmlns:a16="http://schemas.microsoft.com/office/drawing/2014/main" id="{F9C1BA47-B838-45C9-A275-261EADAFCA8B}"/>
            </a:ext>
          </a:extLst>
        </xdr:cNvPr>
        <xdr:cNvSpPr txBox="1"/>
      </xdr:nvSpPr>
      <xdr:spPr>
        <a:xfrm>
          <a:off x="12960985" y="165620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9" name="正方形/長方形 578">
          <a:extLst>
            <a:ext uri="{FF2B5EF4-FFF2-40B4-BE49-F238E27FC236}">
              <a16:creationId xmlns:a16="http://schemas.microsoft.com/office/drawing/2014/main" id="{08CCE150-ABB8-4855-9A9D-3FDADB4E6AC3}"/>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0" name="正方形/長方形 579">
          <a:extLst>
            <a:ext uri="{FF2B5EF4-FFF2-40B4-BE49-F238E27FC236}">
              <a16:creationId xmlns:a16="http://schemas.microsoft.com/office/drawing/2014/main" id="{7409FFBD-C28E-4D3F-8AA2-AE2E52256DC2}"/>
            </a:ext>
          </a:extLst>
        </xdr:cNvPr>
        <xdr:cNvSpPr/>
      </xdr:nvSpPr>
      <xdr:spPr>
        <a:xfrm>
          <a:off x="16586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1" name="正方形/長方形 580">
          <a:extLst>
            <a:ext uri="{FF2B5EF4-FFF2-40B4-BE49-F238E27FC236}">
              <a16:creationId xmlns:a16="http://schemas.microsoft.com/office/drawing/2014/main" id="{DAC39DCC-7B70-4F50-AA0C-4DD1467BCD43}"/>
            </a:ext>
          </a:extLst>
        </xdr:cNvPr>
        <xdr:cNvSpPr/>
      </xdr:nvSpPr>
      <xdr:spPr>
        <a:xfrm>
          <a:off x="16586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2" name="正方形/長方形 581">
          <a:extLst>
            <a:ext uri="{FF2B5EF4-FFF2-40B4-BE49-F238E27FC236}">
              <a16:creationId xmlns:a16="http://schemas.microsoft.com/office/drawing/2014/main" id="{91D3E2A0-5971-423A-A112-D98866000856}"/>
            </a:ext>
          </a:extLst>
        </xdr:cNvPr>
        <xdr:cNvSpPr/>
      </xdr:nvSpPr>
      <xdr:spPr>
        <a:xfrm>
          <a:off x="174879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3" name="正方形/長方形 582">
          <a:extLst>
            <a:ext uri="{FF2B5EF4-FFF2-40B4-BE49-F238E27FC236}">
              <a16:creationId xmlns:a16="http://schemas.microsoft.com/office/drawing/2014/main" id="{A098DA6D-5CB4-4F89-B797-79C4A3A470E8}"/>
            </a:ext>
          </a:extLst>
        </xdr:cNvPr>
        <xdr:cNvSpPr/>
      </xdr:nvSpPr>
      <xdr:spPr>
        <a:xfrm>
          <a:off x="174879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4" name="正方形/長方形 583">
          <a:extLst>
            <a:ext uri="{FF2B5EF4-FFF2-40B4-BE49-F238E27FC236}">
              <a16:creationId xmlns:a16="http://schemas.microsoft.com/office/drawing/2014/main" id="{F99D9646-F38A-4F28-9C22-975BCBC619C4}"/>
            </a:ext>
          </a:extLst>
        </xdr:cNvPr>
        <xdr:cNvSpPr/>
      </xdr:nvSpPr>
      <xdr:spPr>
        <a:xfrm>
          <a:off x="185166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5" name="正方形/長方形 584">
          <a:extLst>
            <a:ext uri="{FF2B5EF4-FFF2-40B4-BE49-F238E27FC236}">
              <a16:creationId xmlns:a16="http://schemas.microsoft.com/office/drawing/2014/main" id="{28B2AE0E-0D81-46E2-88AA-BDB50AB500C2}"/>
            </a:ext>
          </a:extLst>
        </xdr:cNvPr>
        <xdr:cNvSpPr/>
      </xdr:nvSpPr>
      <xdr:spPr>
        <a:xfrm>
          <a:off x="185166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6" name="正方形/長方形 585">
          <a:extLst>
            <a:ext uri="{FF2B5EF4-FFF2-40B4-BE49-F238E27FC236}">
              <a16:creationId xmlns:a16="http://schemas.microsoft.com/office/drawing/2014/main" id="{BF7CB763-A498-4D64-9193-379254464BA1}"/>
            </a:ext>
          </a:extLst>
        </xdr:cNvPr>
        <xdr:cNvSpPr/>
      </xdr:nvSpPr>
      <xdr:spPr>
        <a:xfrm>
          <a:off x="16459200" y="161925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075" cy="225425"/>
    <xdr:sp macro="" textlink="">
      <xdr:nvSpPr>
        <xdr:cNvPr id="587" name="テキスト ボックス 586">
          <a:extLst>
            <a:ext uri="{FF2B5EF4-FFF2-40B4-BE49-F238E27FC236}">
              <a16:creationId xmlns:a16="http://schemas.microsoft.com/office/drawing/2014/main" id="{009EC928-71F6-45DB-9AB1-F57F1897A8C7}"/>
            </a:ext>
          </a:extLst>
        </xdr:cNvPr>
        <xdr:cNvSpPr txBox="1"/>
      </xdr:nvSpPr>
      <xdr:spPr>
        <a:xfrm>
          <a:off x="16440150" y="160020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8" name="直線コネクタ 587">
          <a:extLst>
            <a:ext uri="{FF2B5EF4-FFF2-40B4-BE49-F238E27FC236}">
              <a16:creationId xmlns:a16="http://schemas.microsoft.com/office/drawing/2014/main" id="{CB4DE7B0-E14A-4FB7-990E-F18F9EF9360A}"/>
            </a:ext>
          </a:extLst>
        </xdr:cNvPr>
        <xdr:cNvCxnSpPr/>
      </xdr:nvCxnSpPr>
      <xdr:spPr>
        <a:xfrm>
          <a:off x="16459200" y="1847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589" name="直線コネクタ 588">
          <a:extLst>
            <a:ext uri="{FF2B5EF4-FFF2-40B4-BE49-F238E27FC236}">
              <a16:creationId xmlns:a16="http://schemas.microsoft.com/office/drawing/2014/main" id="{D7591142-F59E-442F-94E3-5CAFC52380E6}"/>
            </a:ext>
          </a:extLst>
        </xdr:cNvPr>
        <xdr:cNvCxnSpPr/>
      </xdr:nvCxnSpPr>
      <xdr:spPr>
        <a:xfrm>
          <a:off x="16459200" y="181521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3550" cy="255270"/>
    <xdr:sp macro="" textlink="">
      <xdr:nvSpPr>
        <xdr:cNvPr id="590" name="テキスト ボックス 589">
          <a:extLst>
            <a:ext uri="{FF2B5EF4-FFF2-40B4-BE49-F238E27FC236}">
              <a16:creationId xmlns:a16="http://schemas.microsoft.com/office/drawing/2014/main" id="{6F69E306-A99C-47CB-9CA9-CDCBBDDCF762}"/>
            </a:ext>
          </a:extLst>
        </xdr:cNvPr>
        <xdr:cNvSpPr txBox="1"/>
      </xdr:nvSpPr>
      <xdr:spPr>
        <a:xfrm>
          <a:off x="16048990" y="180098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591" name="直線コネクタ 590">
          <a:extLst>
            <a:ext uri="{FF2B5EF4-FFF2-40B4-BE49-F238E27FC236}">
              <a16:creationId xmlns:a16="http://schemas.microsoft.com/office/drawing/2014/main" id="{336EF7BF-FCE0-4E5B-96BB-34902F8732F7}"/>
            </a:ext>
          </a:extLst>
        </xdr:cNvPr>
        <xdr:cNvCxnSpPr/>
      </xdr:nvCxnSpPr>
      <xdr:spPr>
        <a:xfrm>
          <a:off x="16459200" y="178257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3550" cy="259080"/>
    <xdr:sp macro="" textlink="">
      <xdr:nvSpPr>
        <xdr:cNvPr id="592" name="テキスト ボックス 591">
          <a:extLst>
            <a:ext uri="{FF2B5EF4-FFF2-40B4-BE49-F238E27FC236}">
              <a16:creationId xmlns:a16="http://schemas.microsoft.com/office/drawing/2014/main" id="{558D52A8-6350-4D9E-B9E2-200A07D62585}"/>
            </a:ext>
          </a:extLst>
        </xdr:cNvPr>
        <xdr:cNvSpPr txBox="1"/>
      </xdr:nvSpPr>
      <xdr:spPr>
        <a:xfrm>
          <a:off x="16048990" y="176828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593" name="直線コネクタ 592">
          <a:extLst>
            <a:ext uri="{FF2B5EF4-FFF2-40B4-BE49-F238E27FC236}">
              <a16:creationId xmlns:a16="http://schemas.microsoft.com/office/drawing/2014/main" id="{B933EDFA-1B03-49F2-998A-21CB53918FDA}"/>
            </a:ext>
          </a:extLst>
        </xdr:cNvPr>
        <xdr:cNvCxnSpPr/>
      </xdr:nvCxnSpPr>
      <xdr:spPr>
        <a:xfrm>
          <a:off x="16459200" y="17498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3550" cy="255270"/>
    <xdr:sp macro="" textlink="">
      <xdr:nvSpPr>
        <xdr:cNvPr id="594" name="テキスト ボックス 593">
          <a:extLst>
            <a:ext uri="{FF2B5EF4-FFF2-40B4-BE49-F238E27FC236}">
              <a16:creationId xmlns:a16="http://schemas.microsoft.com/office/drawing/2014/main" id="{13477A98-B29E-4D87-8A64-C2757D9AFD45}"/>
            </a:ext>
          </a:extLst>
        </xdr:cNvPr>
        <xdr:cNvSpPr txBox="1"/>
      </xdr:nvSpPr>
      <xdr:spPr>
        <a:xfrm>
          <a:off x="16048990" y="173570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595" name="直線コネクタ 594">
          <a:extLst>
            <a:ext uri="{FF2B5EF4-FFF2-40B4-BE49-F238E27FC236}">
              <a16:creationId xmlns:a16="http://schemas.microsoft.com/office/drawing/2014/main" id="{27678AB8-1D9E-4DAD-9DD1-4FBBFA161DAA}"/>
            </a:ext>
          </a:extLst>
        </xdr:cNvPr>
        <xdr:cNvCxnSpPr/>
      </xdr:nvCxnSpPr>
      <xdr:spPr>
        <a:xfrm>
          <a:off x="16459200" y="171723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3550" cy="258445"/>
    <xdr:sp macro="" textlink="">
      <xdr:nvSpPr>
        <xdr:cNvPr id="596" name="テキスト ボックス 595">
          <a:extLst>
            <a:ext uri="{FF2B5EF4-FFF2-40B4-BE49-F238E27FC236}">
              <a16:creationId xmlns:a16="http://schemas.microsoft.com/office/drawing/2014/main" id="{DFD8D76B-0A4A-49D3-BEFA-F012679AA3AC}"/>
            </a:ext>
          </a:extLst>
        </xdr:cNvPr>
        <xdr:cNvSpPr txBox="1"/>
      </xdr:nvSpPr>
      <xdr:spPr>
        <a:xfrm>
          <a:off x="16048990" y="170300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597" name="直線コネクタ 596">
          <a:extLst>
            <a:ext uri="{FF2B5EF4-FFF2-40B4-BE49-F238E27FC236}">
              <a16:creationId xmlns:a16="http://schemas.microsoft.com/office/drawing/2014/main" id="{F063B9D4-E55D-490D-A3B4-EF40449741CC}"/>
            </a:ext>
          </a:extLst>
        </xdr:cNvPr>
        <xdr:cNvCxnSpPr/>
      </xdr:nvCxnSpPr>
      <xdr:spPr>
        <a:xfrm>
          <a:off x="16459200" y="16845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3550" cy="259080"/>
    <xdr:sp macro="" textlink="">
      <xdr:nvSpPr>
        <xdr:cNvPr id="598" name="テキスト ボックス 597">
          <a:extLst>
            <a:ext uri="{FF2B5EF4-FFF2-40B4-BE49-F238E27FC236}">
              <a16:creationId xmlns:a16="http://schemas.microsoft.com/office/drawing/2014/main" id="{6B6E0326-F068-444A-B199-3401A9F8B4C0}"/>
            </a:ext>
          </a:extLst>
        </xdr:cNvPr>
        <xdr:cNvSpPr txBox="1"/>
      </xdr:nvSpPr>
      <xdr:spPr>
        <a:xfrm>
          <a:off x="16048990" y="167036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599" name="直線コネクタ 598">
          <a:extLst>
            <a:ext uri="{FF2B5EF4-FFF2-40B4-BE49-F238E27FC236}">
              <a16:creationId xmlns:a16="http://schemas.microsoft.com/office/drawing/2014/main" id="{2F0A5840-B116-4064-AD12-973572F86CFF}"/>
            </a:ext>
          </a:extLst>
        </xdr:cNvPr>
        <xdr:cNvCxnSpPr/>
      </xdr:nvCxnSpPr>
      <xdr:spPr>
        <a:xfrm>
          <a:off x="16459200" y="165188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3550" cy="255270"/>
    <xdr:sp macro="" textlink="">
      <xdr:nvSpPr>
        <xdr:cNvPr id="600" name="テキスト ボックス 599">
          <a:extLst>
            <a:ext uri="{FF2B5EF4-FFF2-40B4-BE49-F238E27FC236}">
              <a16:creationId xmlns:a16="http://schemas.microsoft.com/office/drawing/2014/main" id="{9D4D8AC3-4CD3-41C7-B607-4AABE189E638}"/>
            </a:ext>
          </a:extLst>
        </xdr:cNvPr>
        <xdr:cNvSpPr txBox="1"/>
      </xdr:nvSpPr>
      <xdr:spPr>
        <a:xfrm>
          <a:off x="16048990" y="163766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a:extLst>
            <a:ext uri="{FF2B5EF4-FFF2-40B4-BE49-F238E27FC236}">
              <a16:creationId xmlns:a16="http://schemas.microsoft.com/office/drawing/2014/main" id="{27A02FBB-CCDC-4ED8-8239-404B84DF890E}"/>
            </a:ext>
          </a:extLst>
        </xdr:cNvPr>
        <xdr:cNvCxnSpPr/>
      </xdr:nvCxnSpPr>
      <xdr:spPr>
        <a:xfrm>
          <a:off x="164592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3550" cy="259080"/>
    <xdr:sp macro="" textlink="">
      <xdr:nvSpPr>
        <xdr:cNvPr id="602" name="テキスト ボックス 601">
          <a:extLst>
            <a:ext uri="{FF2B5EF4-FFF2-40B4-BE49-F238E27FC236}">
              <a16:creationId xmlns:a16="http://schemas.microsoft.com/office/drawing/2014/main" id="{92FA315D-D76F-40E9-B6FE-499DBD4751DB}"/>
            </a:ext>
          </a:extLst>
        </xdr:cNvPr>
        <xdr:cNvSpPr txBox="1"/>
      </xdr:nvSpPr>
      <xdr:spPr>
        <a:xfrm>
          <a:off x="16048990" y="16050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公民館】&#10;一人当たり面積グラフ枠">
          <a:extLst>
            <a:ext uri="{FF2B5EF4-FFF2-40B4-BE49-F238E27FC236}">
              <a16:creationId xmlns:a16="http://schemas.microsoft.com/office/drawing/2014/main" id="{3704D66B-9C30-4949-BD82-4DBA7B9D001B}"/>
            </a:ext>
          </a:extLst>
        </xdr:cNvPr>
        <xdr:cNvSpPr/>
      </xdr:nvSpPr>
      <xdr:spPr>
        <a:xfrm>
          <a:off x="16459200" y="161925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135255</xdr:rowOff>
    </xdr:from>
    <xdr:to>
      <xdr:col>116</xdr:col>
      <xdr:colOff>62865</xdr:colOff>
      <xdr:row>109</xdr:row>
      <xdr:rowOff>20955</xdr:rowOff>
    </xdr:to>
    <xdr:cxnSp macro="">
      <xdr:nvCxnSpPr>
        <xdr:cNvPr id="604" name="直線コネクタ 603">
          <a:extLst>
            <a:ext uri="{FF2B5EF4-FFF2-40B4-BE49-F238E27FC236}">
              <a16:creationId xmlns:a16="http://schemas.microsoft.com/office/drawing/2014/main" id="{D7D7D65F-8132-4499-977E-516BC99D5394}"/>
            </a:ext>
          </a:extLst>
        </xdr:cNvPr>
        <xdr:cNvCxnSpPr/>
      </xdr:nvCxnSpPr>
      <xdr:spPr>
        <a:xfrm flipV="1">
          <a:off x="19951065" y="1670875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24765</xdr:rowOff>
    </xdr:from>
    <xdr:ext cx="469900" cy="259080"/>
    <xdr:sp macro="" textlink="">
      <xdr:nvSpPr>
        <xdr:cNvPr id="605" name="【公民館】&#10;一人当たり面積最小値テキスト">
          <a:extLst>
            <a:ext uri="{FF2B5EF4-FFF2-40B4-BE49-F238E27FC236}">
              <a16:creationId xmlns:a16="http://schemas.microsoft.com/office/drawing/2014/main" id="{D4B6B781-7294-4818-95DB-0F57122E6B20}"/>
            </a:ext>
          </a:extLst>
        </xdr:cNvPr>
        <xdr:cNvSpPr txBox="1"/>
      </xdr:nvSpPr>
      <xdr:spPr>
        <a:xfrm>
          <a:off x="19989800" y="18141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606" name="直線コネクタ 605">
          <a:extLst>
            <a:ext uri="{FF2B5EF4-FFF2-40B4-BE49-F238E27FC236}">
              <a16:creationId xmlns:a16="http://schemas.microsoft.com/office/drawing/2014/main" id="{907D0B51-30D7-4824-B101-2950B0824C54}"/>
            </a:ext>
          </a:extLst>
        </xdr:cNvPr>
        <xdr:cNvCxnSpPr/>
      </xdr:nvCxnSpPr>
      <xdr:spPr>
        <a:xfrm>
          <a:off x="19881850" y="18137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81915</xdr:rowOff>
    </xdr:from>
    <xdr:ext cx="469900" cy="259080"/>
    <xdr:sp macro="" textlink="">
      <xdr:nvSpPr>
        <xdr:cNvPr id="607" name="【公民館】&#10;一人当たり面積最大値テキスト">
          <a:extLst>
            <a:ext uri="{FF2B5EF4-FFF2-40B4-BE49-F238E27FC236}">
              <a16:creationId xmlns:a16="http://schemas.microsoft.com/office/drawing/2014/main" id="{F81EB6FC-053B-4C9F-A4D0-95612C337473}"/>
            </a:ext>
          </a:extLst>
        </xdr:cNvPr>
        <xdr:cNvSpPr txBox="1"/>
      </xdr:nvSpPr>
      <xdr:spPr>
        <a:xfrm>
          <a:off x="19989800" y="16483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0.884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08" name="直線コネクタ 607">
          <a:extLst>
            <a:ext uri="{FF2B5EF4-FFF2-40B4-BE49-F238E27FC236}">
              <a16:creationId xmlns:a16="http://schemas.microsoft.com/office/drawing/2014/main" id="{B60483D3-D709-4246-AD39-F4BFF966308F}"/>
            </a:ext>
          </a:extLst>
        </xdr:cNvPr>
        <xdr:cNvCxnSpPr/>
      </xdr:nvCxnSpPr>
      <xdr:spPr>
        <a:xfrm>
          <a:off x="19881850" y="16708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161925</xdr:rowOff>
    </xdr:from>
    <xdr:ext cx="469900" cy="259080"/>
    <xdr:sp macro="" textlink="">
      <xdr:nvSpPr>
        <xdr:cNvPr id="609" name="【公民館】&#10;一人当たり面積平均値テキスト">
          <a:extLst>
            <a:ext uri="{FF2B5EF4-FFF2-40B4-BE49-F238E27FC236}">
              <a16:creationId xmlns:a16="http://schemas.microsoft.com/office/drawing/2014/main" id="{D007B53C-E606-4A0B-B0C8-B58A51A9D216}"/>
            </a:ext>
          </a:extLst>
        </xdr:cNvPr>
        <xdr:cNvSpPr txBox="1"/>
      </xdr:nvSpPr>
      <xdr:spPr>
        <a:xfrm>
          <a:off x="19989800" y="17592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12065</xdr:rowOff>
    </xdr:from>
    <xdr:to>
      <xdr:col>116</xdr:col>
      <xdr:colOff>114300</xdr:colOff>
      <xdr:row>106</xdr:row>
      <xdr:rowOff>113665</xdr:rowOff>
    </xdr:to>
    <xdr:sp macro="" textlink="">
      <xdr:nvSpPr>
        <xdr:cNvPr id="610" name="フローチャート: 判断 609">
          <a:extLst>
            <a:ext uri="{FF2B5EF4-FFF2-40B4-BE49-F238E27FC236}">
              <a16:creationId xmlns:a16="http://schemas.microsoft.com/office/drawing/2014/main" id="{55301EB0-C56E-4074-A892-C2000338D5E6}"/>
            </a:ext>
          </a:extLst>
        </xdr:cNvPr>
        <xdr:cNvSpPr/>
      </xdr:nvSpPr>
      <xdr:spPr>
        <a:xfrm>
          <a:off x="19900900" y="1761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8890</xdr:rowOff>
    </xdr:from>
    <xdr:to>
      <xdr:col>112</xdr:col>
      <xdr:colOff>38100</xdr:colOff>
      <xdr:row>106</xdr:row>
      <xdr:rowOff>110490</xdr:rowOff>
    </xdr:to>
    <xdr:sp macro="" textlink="">
      <xdr:nvSpPr>
        <xdr:cNvPr id="611" name="フローチャート: 判断 610">
          <a:extLst>
            <a:ext uri="{FF2B5EF4-FFF2-40B4-BE49-F238E27FC236}">
              <a16:creationId xmlns:a16="http://schemas.microsoft.com/office/drawing/2014/main" id="{015F6D3F-37F7-4C00-A6E2-22A9DB742828}"/>
            </a:ext>
          </a:extLst>
        </xdr:cNvPr>
        <xdr:cNvSpPr/>
      </xdr:nvSpPr>
      <xdr:spPr>
        <a:xfrm>
          <a:off x="19157950" y="17611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15875</xdr:rowOff>
    </xdr:from>
    <xdr:to>
      <xdr:col>107</xdr:col>
      <xdr:colOff>101600</xdr:colOff>
      <xdr:row>106</xdr:row>
      <xdr:rowOff>117475</xdr:rowOff>
    </xdr:to>
    <xdr:sp macro="" textlink="">
      <xdr:nvSpPr>
        <xdr:cNvPr id="612" name="フローチャート: 判断 611">
          <a:extLst>
            <a:ext uri="{FF2B5EF4-FFF2-40B4-BE49-F238E27FC236}">
              <a16:creationId xmlns:a16="http://schemas.microsoft.com/office/drawing/2014/main" id="{5A475324-5C1B-4E93-8050-7D122145BB72}"/>
            </a:ext>
          </a:extLst>
        </xdr:cNvPr>
        <xdr:cNvSpPr/>
      </xdr:nvSpPr>
      <xdr:spPr>
        <a:xfrm>
          <a:off x="18345150" y="1761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54610</xdr:rowOff>
    </xdr:from>
    <xdr:to>
      <xdr:col>102</xdr:col>
      <xdr:colOff>165100</xdr:colOff>
      <xdr:row>106</xdr:row>
      <xdr:rowOff>156210</xdr:rowOff>
    </xdr:to>
    <xdr:sp macro="" textlink="">
      <xdr:nvSpPr>
        <xdr:cNvPr id="613" name="フローチャート: 判断 612">
          <a:extLst>
            <a:ext uri="{FF2B5EF4-FFF2-40B4-BE49-F238E27FC236}">
              <a16:creationId xmlns:a16="http://schemas.microsoft.com/office/drawing/2014/main" id="{C196F769-F5CF-456F-A98E-BAEC872184CE}"/>
            </a:ext>
          </a:extLst>
        </xdr:cNvPr>
        <xdr:cNvSpPr/>
      </xdr:nvSpPr>
      <xdr:spPr>
        <a:xfrm>
          <a:off x="17551400" y="1765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14" name="テキスト ボックス 613">
          <a:extLst>
            <a:ext uri="{FF2B5EF4-FFF2-40B4-BE49-F238E27FC236}">
              <a16:creationId xmlns:a16="http://schemas.microsoft.com/office/drawing/2014/main" id="{E2283098-BF40-46E0-A57B-E8F56AAA668C}"/>
            </a:ext>
          </a:extLst>
        </xdr:cNvPr>
        <xdr:cNvSpPr txBox="1"/>
      </xdr:nvSpPr>
      <xdr:spPr>
        <a:xfrm>
          <a:off x="19780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15" name="テキスト ボックス 614">
          <a:extLst>
            <a:ext uri="{FF2B5EF4-FFF2-40B4-BE49-F238E27FC236}">
              <a16:creationId xmlns:a16="http://schemas.microsoft.com/office/drawing/2014/main" id="{1620E465-0C48-4A89-A8F6-3E777B0D5B4E}"/>
            </a:ext>
          </a:extLst>
        </xdr:cNvPr>
        <xdr:cNvSpPr txBox="1"/>
      </xdr:nvSpPr>
      <xdr:spPr>
        <a:xfrm>
          <a:off x="19030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16" name="テキスト ボックス 615">
          <a:extLst>
            <a:ext uri="{FF2B5EF4-FFF2-40B4-BE49-F238E27FC236}">
              <a16:creationId xmlns:a16="http://schemas.microsoft.com/office/drawing/2014/main" id="{4F674918-3632-40EC-9177-7E55925CA2A2}"/>
            </a:ext>
          </a:extLst>
        </xdr:cNvPr>
        <xdr:cNvSpPr txBox="1"/>
      </xdr:nvSpPr>
      <xdr:spPr>
        <a:xfrm>
          <a:off x="18224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17" name="テキスト ボックス 616">
          <a:extLst>
            <a:ext uri="{FF2B5EF4-FFF2-40B4-BE49-F238E27FC236}">
              <a16:creationId xmlns:a16="http://schemas.microsoft.com/office/drawing/2014/main" id="{B674F62F-9D24-4798-A1B1-8AA2B3E69E45}"/>
            </a:ext>
          </a:extLst>
        </xdr:cNvPr>
        <xdr:cNvSpPr txBox="1"/>
      </xdr:nvSpPr>
      <xdr:spPr>
        <a:xfrm>
          <a:off x="17430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18" name="テキスト ボックス 617">
          <a:extLst>
            <a:ext uri="{FF2B5EF4-FFF2-40B4-BE49-F238E27FC236}">
              <a16:creationId xmlns:a16="http://schemas.microsoft.com/office/drawing/2014/main" id="{6EB310D7-468A-4173-A0E6-ABA13228269F}"/>
            </a:ext>
          </a:extLst>
        </xdr:cNvPr>
        <xdr:cNvSpPr txBox="1"/>
      </xdr:nvSpPr>
      <xdr:spPr>
        <a:xfrm>
          <a:off x="166306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111</xdr:col>
      <xdr:colOff>127000</xdr:colOff>
      <xdr:row>106</xdr:row>
      <xdr:rowOff>2540</xdr:rowOff>
    </xdr:from>
    <xdr:to>
      <xdr:col>112</xdr:col>
      <xdr:colOff>38100</xdr:colOff>
      <xdr:row>106</xdr:row>
      <xdr:rowOff>104140</xdr:rowOff>
    </xdr:to>
    <xdr:sp macro="" textlink="">
      <xdr:nvSpPr>
        <xdr:cNvPr id="619" name="楕円 618">
          <a:extLst>
            <a:ext uri="{FF2B5EF4-FFF2-40B4-BE49-F238E27FC236}">
              <a16:creationId xmlns:a16="http://schemas.microsoft.com/office/drawing/2014/main" id="{1275CAFF-F9CF-46B9-9A30-5EF300C17E21}"/>
            </a:ext>
          </a:extLst>
        </xdr:cNvPr>
        <xdr:cNvSpPr/>
      </xdr:nvSpPr>
      <xdr:spPr>
        <a:xfrm>
          <a:off x="19157950" y="176047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33655</xdr:rowOff>
    </xdr:from>
    <xdr:to>
      <xdr:col>107</xdr:col>
      <xdr:colOff>101600</xdr:colOff>
      <xdr:row>106</xdr:row>
      <xdr:rowOff>135255</xdr:rowOff>
    </xdr:to>
    <xdr:sp macro="" textlink="">
      <xdr:nvSpPr>
        <xdr:cNvPr id="620" name="楕円 619">
          <a:extLst>
            <a:ext uri="{FF2B5EF4-FFF2-40B4-BE49-F238E27FC236}">
              <a16:creationId xmlns:a16="http://schemas.microsoft.com/office/drawing/2014/main" id="{561FB8CB-B8C5-49E7-9D7C-CF19A5A19384}"/>
            </a:ext>
          </a:extLst>
        </xdr:cNvPr>
        <xdr:cNvSpPr/>
      </xdr:nvSpPr>
      <xdr:spPr>
        <a:xfrm>
          <a:off x="18345150" y="176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53340</xdr:rowOff>
    </xdr:from>
    <xdr:to>
      <xdr:col>111</xdr:col>
      <xdr:colOff>177800</xdr:colOff>
      <xdr:row>106</xdr:row>
      <xdr:rowOff>84455</xdr:rowOff>
    </xdr:to>
    <xdr:cxnSp macro="">
      <xdr:nvCxnSpPr>
        <xdr:cNvPr id="621" name="直線コネクタ 620">
          <a:extLst>
            <a:ext uri="{FF2B5EF4-FFF2-40B4-BE49-F238E27FC236}">
              <a16:creationId xmlns:a16="http://schemas.microsoft.com/office/drawing/2014/main" id="{A4B2031E-8C0C-4291-BC35-CC8DD5E66550}"/>
            </a:ext>
          </a:extLst>
        </xdr:cNvPr>
        <xdr:cNvCxnSpPr/>
      </xdr:nvCxnSpPr>
      <xdr:spPr>
        <a:xfrm flipV="1">
          <a:off x="18395950" y="17655540"/>
          <a:ext cx="8064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101600</xdr:rowOff>
    </xdr:from>
    <xdr:ext cx="469900" cy="259080"/>
    <xdr:sp macro="" textlink="">
      <xdr:nvSpPr>
        <xdr:cNvPr id="622" name="n_1aveValue【公民館】&#10;一人当たり面積">
          <a:extLst>
            <a:ext uri="{FF2B5EF4-FFF2-40B4-BE49-F238E27FC236}">
              <a16:creationId xmlns:a16="http://schemas.microsoft.com/office/drawing/2014/main" id="{9E4BFC8C-0AF3-4813-AA2E-2BA465E54AC8}"/>
            </a:ext>
          </a:extLst>
        </xdr:cNvPr>
        <xdr:cNvSpPr txBox="1"/>
      </xdr:nvSpPr>
      <xdr:spPr>
        <a:xfrm>
          <a:off x="18980150" y="17703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133985</xdr:rowOff>
    </xdr:from>
    <xdr:ext cx="466090" cy="255270"/>
    <xdr:sp macro="" textlink="">
      <xdr:nvSpPr>
        <xdr:cNvPr id="623" name="n_2aveValue【公民館】&#10;一人当たり面積">
          <a:extLst>
            <a:ext uri="{FF2B5EF4-FFF2-40B4-BE49-F238E27FC236}">
              <a16:creationId xmlns:a16="http://schemas.microsoft.com/office/drawing/2014/main" id="{BBFEC3FC-7985-4376-BB92-EF1FB7F4ADEE}"/>
            </a:ext>
          </a:extLst>
        </xdr:cNvPr>
        <xdr:cNvSpPr txBox="1"/>
      </xdr:nvSpPr>
      <xdr:spPr>
        <a:xfrm>
          <a:off x="18180050" y="173932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1270</xdr:rowOff>
    </xdr:from>
    <xdr:ext cx="466090" cy="259080"/>
    <xdr:sp macro="" textlink="">
      <xdr:nvSpPr>
        <xdr:cNvPr id="624" name="n_3aveValue【公民館】&#10;一人当たり面積">
          <a:extLst>
            <a:ext uri="{FF2B5EF4-FFF2-40B4-BE49-F238E27FC236}">
              <a16:creationId xmlns:a16="http://schemas.microsoft.com/office/drawing/2014/main" id="{86918F09-DB7C-4202-801C-8EAAB2DCDE70}"/>
            </a:ext>
          </a:extLst>
        </xdr:cNvPr>
        <xdr:cNvSpPr txBox="1"/>
      </xdr:nvSpPr>
      <xdr:spPr>
        <a:xfrm>
          <a:off x="17386300" y="174320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120650</xdr:rowOff>
    </xdr:from>
    <xdr:ext cx="469900" cy="255270"/>
    <xdr:sp macro="" textlink="">
      <xdr:nvSpPr>
        <xdr:cNvPr id="625" name="n_1mainValue【公民館】&#10;一人当たり面積">
          <a:extLst>
            <a:ext uri="{FF2B5EF4-FFF2-40B4-BE49-F238E27FC236}">
              <a16:creationId xmlns:a16="http://schemas.microsoft.com/office/drawing/2014/main" id="{FE4EB6E1-0708-45D9-ABAC-C3E7E726EE73}"/>
            </a:ext>
          </a:extLst>
        </xdr:cNvPr>
        <xdr:cNvSpPr txBox="1"/>
      </xdr:nvSpPr>
      <xdr:spPr>
        <a:xfrm>
          <a:off x="18980150" y="173799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126365</xdr:rowOff>
    </xdr:from>
    <xdr:ext cx="466090" cy="259080"/>
    <xdr:sp macro="" textlink="">
      <xdr:nvSpPr>
        <xdr:cNvPr id="626" name="n_2mainValue【公民館】&#10;一人当たり面積">
          <a:extLst>
            <a:ext uri="{FF2B5EF4-FFF2-40B4-BE49-F238E27FC236}">
              <a16:creationId xmlns:a16="http://schemas.microsoft.com/office/drawing/2014/main" id="{DE33E056-ACC7-4E5A-A0E9-F49F5B7C9FAF}"/>
            </a:ext>
          </a:extLst>
        </xdr:cNvPr>
        <xdr:cNvSpPr txBox="1"/>
      </xdr:nvSpPr>
      <xdr:spPr>
        <a:xfrm>
          <a:off x="18180050" y="17728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a:extLst>
            <a:ext uri="{FF2B5EF4-FFF2-40B4-BE49-F238E27FC236}">
              <a16:creationId xmlns:a16="http://schemas.microsoft.com/office/drawing/2014/main" id="{FAC307B6-81E6-4A31-99B6-4EC597C24157}"/>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a:extLst>
            <a:ext uri="{FF2B5EF4-FFF2-40B4-BE49-F238E27FC236}">
              <a16:creationId xmlns:a16="http://schemas.microsoft.com/office/drawing/2014/main" id="{8AB10657-608C-4A4D-9A9A-3656E84C727C}"/>
            </a:ext>
          </a:extLst>
        </xdr:cNvPr>
        <xdr:cNvSpPr/>
      </xdr:nvSpPr>
      <xdr:spPr>
        <a:xfrm>
          <a:off x="685800" y="189230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a:extLst>
            <a:ext uri="{FF2B5EF4-FFF2-40B4-BE49-F238E27FC236}">
              <a16:creationId xmlns:a16="http://schemas.microsoft.com/office/drawing/2014/main" id="{3B89A644-3BE2-4F41-B218-2AC69623209A}"/>
            </a:ext>
          </a:extLst>
        </xdr:cNvPr>
        <xdr:cNvSpPr txBox="1"/>
      </xdr:nvSpPr>
      <xdr:spPr>
        <a:xfrm>
          <a:off x="762000" y="191770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b="0" i="0" u="none" strike="noStrike" baseline="0">
              <a:solidFill>
                <a:schemeClr val="dk1"/>
              </a:solidFill>
              <a:latin typeface="ＭＳ Ｐゴシック"/>
              <a:ea typeface="ＭＳ Ｐゴシック"/>
              <a:cs typeface="+mn-cs"/>
            </a:rPr>
            <a:t>類似団体と比較して特に有形固定資産減価償却率が高くなっている施設は、認定こども園・幼稚園・保育所である。</a:t>
          </a:r>
        </a:p>
        <a:p>
          <a:r>
            <a:rPr lang="ja-JP" altLang="en-US" sz="1400" b="0" i="0" u="none" strike="noStrike" baseline="0">
              <a:solidFill>
                <a:schemeClr val="dk1"/>
              </a:solidFill>
              <a:latin typeface="ＭＳ Ｐゴシック"/>
              <a:ea typeface="ＭＳ Ｐゴシック"/>
              <a:cs typeface="+mn-cs"/>
            </a:rPr>
            <a:t>　幼稚園・保育所施設については、須知幼稚園が昭和</a:t>
          </a:r>
          <a:r>
            <a:rPr lang="en-US" altLang="ja-JP" sz="1400" b="0" i="0" u="none" strike="noStrike" baseline="0">
              <a:solidFill>
                <a:schemeClr val="dk1"/>
              </a:solidFill>
              <a:latin typeface="ＭＳ Ｐゴシック"/>
              <a:ea typeface="ＭＳ Ｐゴシック"/>
              <a:cs typeface="+mn-cs"/>
            </a:rPr>
            <a:t>53</a:t>
          </a:r>
          <a:r>
            <a:rPr lang="ja-JP" altLang="en-US" sz="1400" b="0" i="0" u="none" strike="noStrike" baseline="0">
              <a:solidFill>
                <a:schemeClr val="dk1"/>
              </a:solidFill>
              <a:latin typeface="ＭＳ Ｐゴシック"/>
              <a:ea typeface="ＭＳ Ｐゴシック"/>
              <a:cs typeface="+mn-cs"/>
            </a:rPr>
            <a:t>年に建築、上豊田保育所が昭和</a:t>
          </a:r>
          <a:r>
            <a:rPr lang="en-US" altLang="ja-JP" sz="1400" b="0" i="0" u="none" strike="noStrike" baseline="0">
              <a:solidFill>
                <a:schemeClr val="dk1"/>
              </a:solidFill>
              <a:latin typeface="ＭＳ Ｐゴシック"/>
              <a:ea typeface="ＭＳ Ｐゴシック"/>
              <a:cs typeface="+mn-cs"/>
            </a:rPr>
            <a:t>55</a:t>
          </a:r>
          <a:r>
            <a:rPr lang="ja-JP" altLang="en-US" sz="1400" b="0" i="0" u="none" strike="noStrike" baseline="0">
              <a:solidFill>
                <a:schemeClr val="dk1"/>
              </a:solidFill>
              <a:latin typeface="ＭＳ Ｐゴシック"/>
              <a:ea typeface="ＭＳ Ｐゴシック"/>
              <a:cs typeface="+mn-cs"/>
            </a:rPr>
            <a:t>年に建築されており、経年劣化による施設の老朽化が進んでいるが、耐震性を確保し、必要に応じた修繕等で対応している。また、上豊田保育所下山分園では、耐震基準を満たしていないため、平成</a:t>
          </a:r>
          <a:r>
            <a:rPr lang="en-US" altLang="ja-JP" sz="1400" b="0" i="0" u="none" strike="noStrike" baseline="0">
              <a:solidFill>
                <a:schemeClr val="dk1"/>
              </a:solidFill>
              <a:latin typeface="ＭＳ Ｐゴシック"/>
              <a:ea typeface="ＭＳ Ｐゴシック"/>
              <a:cs typeface="+mn-cs"/>
            </a:rPr>
            <a:t>24</a:t>
          </a:r>
          <a:r>
            <a:rPr lang="ja-JP" altLang="en-US" sz="1400" b="0" i="0" u="none" strike="noStrike" baseline="0">
              <a:solidFill>
                <a:schemeClr val="dk1"/>
              </a:solidFill>
              <a:latin typeface="ＭＳ Ｐゴシック"/>
              <a:ea typeface="ＭＳ Ｐゴシック"/>
              <a:cs typeface="+mn-cs"/>
            </a:rPr>
            <a:t>年度から休園しているが、耐震補強には多額の経費が必要であり、費用対効果の面から改修等は厳しい状況であるため、除却債等を活用して解体撤去を行い、住民の安全の確保等を図っていく。</a:t>
          </a:r>
        </a:p>
        <a:p>
          <a:r>
            <a:rPr lang="ja-JP" altLang="en-US" sz="1400" b="0" i="0" u="none" strike="noStrike" baseline="0">
              <a:solidFill>
                <a:schemeClr val="dk1"/>
              </a:solidFill>
              <a:latin typeface="ＭＳ Ｐゴシック"/>
              <a:ea typeface="ＭＳ Ｐゴシック"/>
              <a:cs typeface="+mn-cs"/>
            </a:rPr>
            <a:t>　現在、施設の老朽化が課題であるとともに、全ての就学前児童に対し、安心安全で平等な条件の基で幼児教育・保育を提供できる体制づくりが求められていることから、須知幼稚園と上豊田保育所を統合し、「幼保連携型認定こども園」を整備する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AEA9727-9429-4EC9-AF44-2804482EE67B}"/>
            </a:ext>
          </a:extLst>
        </xdr:cNvPr>
        <xdr:cNvSpPr/>
      </xdr:nvSpPr>
      <xdr:spPr>
        <a:xfrm>
          <a:off x="577850" y="127000"/>
          <a:ext cx="114236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7BDBED8-37B9-4570-936E-7E7967D3A2E1}"/>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A6186E-CFA7-4BEB-8891-B92F83F1AEFA}"/>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A510D01-E0B0-4877-B60F-461184B7362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0CC61E3-3A20-4566-A712-B539E96B6C82}"/>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ACBCFFF-4AC3-4120-87F1-5B05C39BA313}"/>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1DD1B6E-6E26-44B9-98AA-88C2F447CB96}"/>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0DB8AF-A89B-488C-9D48-5333B32E3EE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B4F9DB3-B69C-44BF-95FB-43469DB906BD}"/>
            </a:ext>
          </a:extLst>
        </xdr:cNvPr>
        <xdr:cNvSpPr/>
      </xdr:nvSpPr>
      <xdr:spPr>
        <a:xfrm>
          <a:off x="812800" y="895350"/>
          <a:ext cx="1244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ED545E5-9360-4366-9B72-CE8178AC866D}"/>
            </a:ext>
          </a:extLst>
        </xdr:cNvPr>
        <xdr:cNvSpPr/>
      </xdr:nvSpPr>
      <xdr:spPr>
        <a:xfrm>
          <a:off x="2012950" y="895350"/>
          <a:ext cx="120015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14,246
14,083
303.09
11,362,637
11,061,012
59,595
6,619,087
13,999,951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958E27-98B6-4584-B513-1C721C1EB2FB}"/>
            </a:ext>
          </a:extLst>
        </xdr:cNvPr>
        <xdr:cNvSpPr/>
      </xdr:nvSpPr>
      <xdr:spPr>
        <a:xfrm>
          <a:off x="3213100" y="895350"/>
          <a:ext cx="1371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7CCF806-442C-4D60-A4FD-91A76E9F5FF8}"/>
            </a:ext>
          </a:extLst>
        </xdr:cNvPr>
        <xdr:cNvSpPr/>
      </xdr:nvSpPr>
      <xdr:spPr>
        <a:xfrm>
          <a:off x="4584700" y="914400"/>
          <a:ext cx="18224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7497DC5-A56C-4519-B810-B829D4A85917}"/>
            </a:ext>
          </a:extLst>
        </xdr:cNvPr>
        <xdr:cNvSpPr/>
      </xdr:nvSpPr>
      <xdr:spPr>
        <a:xfrm>
          <a:off x="6407150" y="914400"/>
          <a:ext cx="11366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16.8
141.4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25EBF8-62B5-40B7-B135-AB556005A666}"/>
            </a:ext>
          </a:extLst>
        </xdr:cNvPr>
        <xdr:cNvSpPr/>
      </xdr:nvSpPr>
      <xdr:spPr>
        <a:xfrm>
          <a:off x="7607300" y="927100"/>
          <a:ext cx="57785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ADB0D05-2BD7-47E5-B7BF-D6679C2EF02A}"/>
            </a:ext>
          </a:extLst>
        </xdr:cNvPr>
        <xdr:cNvSpPr/>
      </xdr:nvSpPr>
      <xdr:spPr>
        <a:xfrm>
          <a:off x="4584700" y="1657350"/>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802569E-EEF7-47AC-9ED4-B429CB097BB0}"/>
            </a:ext>
          </a:extLst>
        </xdr:cNvPr>
        <xdr:cNvSpPr/>
      </xdr:nvSpPr>
      <xdr:spPr>
        <a:xfrm>
          <a:off x="6470650" y="1657350"/>
          <a:ext cx="3086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2BA4866-61A9-404A-B03B-5FE2E856C26D}"/>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3838E2C-1143-40F9-AEFC-369E458D8589}"/>
            </a:ext>
          </a:extLst>
        </xdr:cNvPr>
        <xdr:cNvSpPr/>
      </xdr:nvSpPr>
      <xdr:spPr>
        <a:xfrm>
          <a:off x="10210800" y="927100"/>
          <a:ext cx="120015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76DACF6-A795-4DA2-BBC7-1A5974578A07}"/>
            </a:ext>
          </a:extLst>
        </xdr:cNvPr>
        <xdr:cNvSpPr/>
      </xdr:nvSpPr>
      <xdr:spPr>
        <a:xfrm>
          <a:off x="10210800" y="118110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755868F-17C1-48A9-BB69-56E7D5F5FC89}"/>
            </a:ext>
          </a:extLst>
        </xdr:cNvPr>
        <xdr:cNvSpPr/>
      </xdr:nvSpPr>
      <xdr:spPr>
        <a:xfrm>
          <a:off x="10210800" y="1498600"/>
          <a:ext cx="1308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5FBA48-8CEE-4FDB-B856-2F33BB9E97BA}"/>
            </a:ext>
          </a:extLst>
        </xdr:cNvPr>
        <xdr:cNvCxnSpPr/>
      </xdr:nvCxnSpPr>
      <xdr:spPr>
        <a:xfrm flipH="1">
          <a:off x="10052050" y="10096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7F002CC-6CD8-49F4-A93E-0416F0C00714}"/>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43F8FA1-341F-40FD-820F-C69288AC93AC}"/>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F09EAE9-D93C-4DF6-AD37-363F9261159B}"/>
            </a:ext>
          </a:extLst>
        </xdr:cNvPr>
        <xdr:cNvCxnSpPr/>
      </xdr:nvCxnSpPr>
      <xdr:spPr>
        <a:xfrm>
          <a:off x="10131425"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467FBD3-06DE-4DD0-BDF9-0DD467A64108}"/>
            </a:ext>
          </a:extLst>
        </xdr:cNvPr>
        <xdr:cNvCxnSpPr/>
      </xdr:nvCxnSpPr>
      <xdr:spPr>
        <a:xfrm>
          <a:off x="10071100" y="14795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067DC30-8502-4ED0-9605-E467E0061935}"/>
            </a:ext>
          </a:extLst>
        </xdr:cNvPr>
        <xdr:cNvCxnSpPr/>
      </xdr:nvCxnSpPr>
      <xdr:spPr>
        <a:xfrm flipV="1">
          <a:off x="10131425"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2F6A82D-6AC9-4F83-90E6-1A71DBFB3643}"/>
            </a:ext>
          </a:extLst>
        </xdr:cNvPr>
        <xdr:cNvCxnSpPr/>
      </xdr:nvCxnSpPr>
      <xdr:spPr>
        <a:xfrm>
          <a:off x="10071100" y="18415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AE2E61AE-8D2D-42E3-B54F-5E1BC0397BE7}"/>
            </a:ext>
          </a:extLst>
        </xdr:cNvPr>
        <xdr:cNvSpPr txBox="1"/>
      </xdr:nvSpPr>
      <xdr:spPr>
        <a:xfrm>
          <a:off x="641350" y="26987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C352B93-9204-46FC-B563-C6E14107B144}"/>
            </a:ext>
          </a:extLst>
        </xdr:cNvPr>
        <xdr:cNvSpPr txBox="1"/>
      </xdr:nvSpPr>
      <xdr:spPr>
        <a:xfrm>
          <a:off x="641350" y="30035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31DBC96C-7B2C-4F1D-8C28-273A6F3B6DD8}"/>
            </a:ext>
          </a:extLst>
        </xdr:cNvPr>
        <xdr:cNvSpPr txBox="1"/>
      </xdr:nvSpPr>
      <xdr:spPr>
        <a:xfrm>
          <a:off x="641350" y="330835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7A3A369-340A-4623-9E66-27E802BC5842}"/>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325DD8A-DBFE-42DA-9367-B2047B2CF8B4}"/>
            </a:ext>
          </a:extLst>
        </xdr:cNvPr>
        <xdr:cNvSpPr/>
      </xdr:nvSpPr>
      <xdr:spPr>
        <a:xfrm>
          <a:off x="8128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CB72EF4-268F-49D7-AF0B-BC4648520CF5}"/>
            </a:ext>
          </a:extLst>
        </xdr:cNvPr>
        <xdr:cNvSpPr/>
      </xdr:nvSpPr>
      <xdr:spPr>
        <a:xfrm>
          <a:off x="8128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C0C26ED-86EE-4982-9443-84DD8050B13F}"/>
            </a:ext>
          </a:extLst>
        </xdr:cNvPr>
        <xdr:cNvSpPr/>
      </xdr:nvSpPr>
      <xdr:spPr>
        <a:xfrm>
          <a:off x="17145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9F15167-0AD5-4960-9589-2802AE14D350}"/>
            </a:ext>
          </a:extLst>
        </xdr:cNvPr>
        <xdr:cNvSpPr/>
      </xdr:nvSpPr>
      <xdr:spPr>
        <a:xfrm>
          <a:off x="17145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0BC5CB8-FCD8-43AE-B5EE-27764D2EA08E}"/>
            </a:ext>
          </a:extLst>
        </xdr:cNvPr>
        <xdr:cNvSpPr/>
      </xdr:nvSpPr>
      <xdr:spPr>
        <a:xfrm>
          <a:off x="2743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3528E6A-FF4C-4E22-93C4-3D29BBC77227}"/>
            </a:ext>
          </a:extLst>
        </xdr:cNvPr>
        <xdr:cNvSpPr/>
      </xdr:nvSpPr>
      <xdr:spPr>
        <a:xfrm>
          <a:off x="2743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98B65E0-2C10-4258-B015-5DC32E2B4AC0}"/>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2CC3E271-D617-4D6C-B9B0-79D1CDA61457}"/>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F205837-CC8A-40C0-817E-31BBFFE936B9}"/>
            </a:ext>
          </a:extLst>
        </xdr:cNvPr>
        <xdr:cNvSpPr/>
      </xdr:nvSpPr>
      <xdr:spPr>
        <a:xfrm>
          <a:off x="60642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9353C649-77B8-4467-91BD-C5DDC9C955FE}"/>
            </a:ext>
          </a:extLst>
        </xdr:cNvPr>
        <xdr:cNvSpPr/>
      </xdr:nvSpPr>
      <xdr:spPr>
        <a:xfrm>
          <a:off x="60642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B2EE207-DC6D-49B4-8A99-F167BDDDE76A}"/>
            </a:ext>
          </a:extLst>
        </xdr:cNvPr>
        <xdr:cNvSpPr/>
      </xdr:nvSpPr>
      <xdr:spPr>
        <a:xfrm>
          <a:off x="69850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AB104648-257F-45C3-A73D-7F37E08C28E1}"/>
            </a:ext>
          </a:extLst>
        </xdr:cNvPr>
        <xdr:cNvSpPr/>
      </xdr:nvSpPr>
      <xdr:spPr>
        <a:xfrm>
          <a:off x="69850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D1C87319-3CCE-4C42-989B-8FBC453F3E05}"/>
            </a:ext>
          </a:extLst>
        </xdr:cNvPr>
        <xdr:cNvSpPr/>
      </xdr:nvSpPr>
      <xdr:spPr>
        <a:xfrm>
          <a:off x="8013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2D69542-2799-40A0-AA57-F9E3E98C56CC}"/>
            </a:ext>
          </a:extLst>
        </xdr:cNvPr>
        <xdr:cNvSpPr/>
      </xdr:nvSpPr>
      <xdr:spPr>
        <a:xfrm>
          <a:off x="8013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D51EC187-FE17-4C9D-B6D7-C453C11A69BA}"/>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8626CA67-C299-4F89-928F-1F717C6988FB}"/>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A04334F8-1816-48C3-A120-FE5263FBF2A2}"/>
            </a:ext>
          </a:extLst>
        </xdr:cNvPr>
        <xdr:cNvSpPr/>
      </xdr:nvSpPr>
      <xdr:spPr>
        <a:xfrm>
          <a:off x="8128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7766013C-E485-4E70-8903-D9B68556E061}"/>
            </a:ext>
          </a:extLst>
        </xdr:cNvPr>
        <xdr:cNvSpPr/>
      </xdr:nvSpPr>
      <xdr:spPr>
        <a:xfrm>
          <a:off x="8128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9FECEE3E-A3C8-4ADC-9123-2776F2A655E0}"/>
            </a:ext>
          </a:extLst>
        </xdr:cNvPr>
        <xdr:cNvSpPr/>
      </xdr:nvSpPr>
      <xdr:spPr>
        <a:xfrm>
          <a:off x="17145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E79FAD93-B481-458C-9CBB-A702575397B5}"/>
            </a:ext>
          </a:extLst>
        </xdr:cNvPr>
        <xdr:cNvSpPr/>
      </xdr:nvSpPr>
      <xdr:spPr>
        <a:xfrm>
          <a:off x="17145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D50C9EE0-9E9E-4DB2-8016-AF4ABEF32CE3}"/>
            </a:ext>
          </a:extLst>
        </xdr:cNvPr>
        <xdr:cNvSpPr/>
      </xdr:nvSpPr>
      <xdr:spPr>
        <a:xfrm>
          <a:off x="2743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9E431711-3D54-44C8-996B-B2588838E732}"/>
            </a:ext>
          </a:extLst>
        </xdr:cNvPr>
        <xdr:cNvSpPr/>
      </xdr:nvSpPr>
      <xdr:spPr>
        <a:xfrm>
          <a:off x="2743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1669282B-276E-471F-A7A8-593D950DBC14}"/>
            </a:ext>
          </a:extLst>
        </xdr:cNvPr>
        <xdr:cNvSpPr/>
      </xdr:nvSpPr>
      <xdr:spPr>
        <a:xfrm>
          <a:off x="6858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640" cy="225425"/>
    <xdr:sp macro="" textlink="">
      <xdr:nvSpPr>
        <xdr:cNvPr id="56" name="テキスト ボックス 55">
          <a:extLst>
            <a:ext uri="{FF2B5EF4-FFF2-40B4-BE49-F238E27FC236}">
              <a16:creationId xmlns:a16="http://schemas.microsoft.com/office/drawing/2014/main" id="{BB8A4539-FA41-4844-953C-A2156FF30716}"/>
            </a:ext>
          </a:extLst>
        </xdr:cNvPr>
        <xdr:cNvSpPr txBox="1"/>
      </xdr:nvSpPr>
      <xdr:spPr>
        <a:xfrm>
          <a:off x="666750" y="862965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CB9FCFFD-B4FE-4A4F-9BE0-22034EC26C34}"/>
            </a:ext>
          </a:extLst>
        </xdr:cNvPr>
        <xdr:cNvCxnSpPr/>
      </xdr:nvCxnSpPr>
      <xdr:spPr>
        <a:xfrm>
          <a:off x="6858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5280" cy="255270"/>
    <xdr:sp macro="" textlink="">
      <xdr:nvSpPr>
        <xdr:cNvPr id="58" name="テキスト ボックス 57">
          <a:extLst>
            <a:ext uri="{FF2B5EF4-FFF2-40B4-BE49-F238E27FC236}">
              <a16:creationId xmlns:a16="http://schemas.microsoft.com/office/drawing/2014/main" id="{0D3CEDC2-1D07-427B-8FFD-7553ABECD326}"/>
            </a:ext>
          </a:extLst>
        </xdr:cNvPr>
        <xdr:cNvSpPr txBox="1"/>
      </xdr:nvSpPr>
      <xdr:spPr>
        <a:xfrm>
          <a:off x="384810" y="108813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9B09C740-20B9-44B8-B341-2B74FBC576B5}"/>
            </a:ext>
          </a:extLst>
        </xdr:cNvPr>
        <xdr:cNvCxnSpPr/>
      </xdr:nvCxnSpPr>
      <xdr:spPr>
        <a:xfrm>
          <a:off x="685800" y="10648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60" name="テキスト ボックス 59">
          <a:extLst>
            <a:ext uri="{FF2B5EF4-FFF2-40B4-BE49-F238E27FC236}">
              <a16:creationId xmlns:a16="http://schemas.microsoft.com/office/drawing/2014/main" id="{E56D43EE-6669-4439-A099-05D49E4FC75F}"/>
            </a:ext>
          </a:extLst>
        </xdr:cNvPr>
        <xdr:cNvSpPr txBox="1"/>
      </xdr:nvSpPr>
      <xdr:spPr>
        <a:xfrm>
          <a:off x="339725" y="10513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3EE3445D-CD81-435A-BEBE-2CEAD7F8AD9A}"/>
            </a:ext>
          </a:extLst>
        </xdr:cNvPr>
        <xdr:cNvCxnSpPr/>
      </xdr:nvCxnSpPr>
      <xdr:spPr>
        <a:xfrm>
          <a:off x="685800" y="1028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62" name="テキスト ボックス 61">
          <a:extLst>
            <a:ext uri="{FF2B5EF4-FFF2-40B4-BE49-F238E27FC236}">
              <a16:creationId xmlns:a16="http://schemas.microsoft.com/office/drawing/2014/main" id="{67F7D400-85EE-4AC5-9FA8-B7DFFF31A700}"/>
            </a:ext>
          </a:extLst>
        </xdr:cNvPr>
        <xdr:cNvSpPr txBox="1"/>
      </xdr:nvSpPr>
      <xdr:spPr>
        <a:xfrm>
          <a:off x="339725" y="1014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3C072E93-2ABC-46F2-9DE0-DC36C2D31EC7}"/>
            </a:ext>
          </a:extLst>
        </xdr:cNvPr>
        <xdr:cNvCxnSpPr/>
      </xdr:nvCxnSpPr>
      <xdr:spPr>
        <a:xfrm>
          <a:off x="685800" y="9912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5270"/>
    <xdr:sp macro="" textlink="">
      <xdr:nvSpPr>
        <xdr:cNvPr id="64" name="テキスト ボックス 63">
          <a:extLst>
            <a:ext uri="{FF2B5EF4-FFF2-40B4-BE49-F238E27FC236}">
              <a16:creationId xmlns:a16="http://schemas.microsoft.com/office/drawing/2014/main" id="{4AE7516A-4AF1-4140-AEC4-B47D7EA781D9}"/>
            </a:ext>
          </a:extLst>
        </xdr:cNvPr>
        <xdr:cNvSpPr txBox="1"/>
      </xdr:nvSpPr>
      <xdr:spPr>
        <a:xfrm>
          <a:off x="339725" y="97764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A36F4BE8-4F3C-44E3-9E94-5D190D9824E6}"/>
            </a:ext>
          </a:extLst>
        </xdr:cNvPr>
        <xdr:cNvCxnSpPr/>
      </xdr:nvCxnSpPr>
      <xdr:spPr>
        <a:xfrm>
          <a:off x="685800" y="955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66" name="テキスト ボックス 65">
          <a:extLst>
            <a:ext uri="{FF2B5EF4-FFF2-40B4-BE49-F238E27FC236}">
              <a16:creationId xmlns:a16="http://schemas.microsoft.com/office/drawing/2014/main" id="{EFBEA020-CB37-42D0-868C-72BF5347CADB}"/>
            </a:ext>
          </a:extLst>
        </xdr:cNvPr>
        <xdr:cNvSpPr txBox="1"/>
      </xdr:nvSpPr>
      <xdr:spPr>
        <a:xfrm>
          <a:off x="339725" y="9414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1ABF20C5-D356-475C-AD0F-D7C23AFCC58C}"/>
            </a:ext>
          </a:extLst>
        </xdr:cNvPr>
        <xdr:cNvCxnSpPr/>
      </xdr:nvCxnSpPr>
      <xdr:spPr>
        <a:xfrm>
          <a:off x="685800" y="918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3550" cy="259080"/>
    <xdr:sp macro="" textlink="">
      <xdr:nvSpPr>
        <xdr:cNvPr id="68" name="テキスト ボックス 67">
          <a:extLst>
            <a:ext uri="{FF2B5EF4-FFF2-40B4-BE49-F238E27FC236}">
              <a16:creationId xmlns:a16="http://schemas.microsoft.com/office/drawing/2014/main" id="{9676823A-3561-4947-BBDF-B131838748C5}"/>
            </a:ext>
          </a:extLst>
        </xdr:cNvPr>
        <xdr:cNvSpPr txBox="1"/>
      </xdr:nvSpPr>
      <xdr:spPr>
        <a:xfrm>
          <a:off x="275590" y="90462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CF838030-9411-4AEC-B64D-D77BDFAF6C68}"/>
            </a:ext>
          </a:extLst>
        </xdr:cNvPr>
        <xdr:cNvCxnSpPr/>
      </xdr:nvCxnSpPr>
      <xdr:spPr>
        <a:xfrm>
          <a:off x="6858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3550" cy="255270"/>
    <xdr:sp macro="" textlink="">
      <xdr:nvSpPr>
        <xdr:cNvPr id="70" name="テキスト ボックス 69">
          <a:extLst>
            <a:ext uri="{FF2B5EF4-FFF2-40B4-BE49-F238E27FC236}">
              <a16:creationId xmlns:a16="http://schemas.microsoft.com/office/drawing/2014/main" id="{D05D4E1C-E89E-46E4-B0B7-B1B59014D591}"/>
            </a:ext>
          </a:extLst>
        </xdr:cNvPr>
        <xdr:cNvSpPr txBox="1"/>
      </xdr:nvSpPr>
      <xdr:spPr>
        <a:xfrm>
          <a:off x="275590" y="867791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85695FBD-9447-4B87-AE42-ED6677D4BC1A}"/>
            </a:ext>
          </a:extLst>
        </xdr:cNvPr>
        <xdr:cNvSpPr/>
      </xdr:nvSpPr>
      <xdr:spPr>
        <a:xfrm>
          <a:off x="6858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72" name="直線コネクタ 71">
          <a:extLst>
            <a:ext uri="{FF2B5EF4-FFF2-40B4-BE49-F238E27FC236}">
              <a16:creationId xmlns:a16="http://schemas.microsoft.com/office/drawing/2014/main" id="{7A96B698-6639-489A-B15D-54DAEAD2E1BE}"/>
            </a:ext>
          </a:extLst>
        </xdr:cNvPr>
        <xdr:cNvCxnSpPr/>
      </xdr:nvCxnSpPr>
      <xdr:spPr>
        <a:xfrm flipV="1">
          <a:off x="4177665" y="9182100"/>
          <a:ext cx="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63500</xdr:rowOff>
    </xdr:from>
    <xdr:ext cx="405130" cy="255270"/>
    <xdr:sp macro="" textlink="">
      <xdr:nvSpPr>
        <xdr:cNvPr id="73" name="【体育館・プール】&#10;有形固定資産減価償却率最小値テキスト">
          <a:extLst>
            <a:ext uri="{FF2B5EF4-FFF2-40B4-BE49-F238E27FC236}">
              <a16:creationId xmlns:a16="http://schemas.microsoft.com/office/drawing/2014/main" id="{98D82985-4771-4CF2-8111-896581A77600}"/>
            </a:ext>
          </a:extLst>
        </xdr:cNvPr>
        <xdr:cNvSpPr txBox="1"/>
      </xdr:nvSpPr>
      <xdr:spPr>
        <a:xfrm>
          <a:off x="4216400" y="106362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74" name="直線コネクタ 73">
          <a:extLst>
            <a:ext uri="{FF2B5EF4-FFF2-40B4-BE49-F238E27FC236}">
              <a16:creationId xmlns:a16="http://schemas.microsoft.com/office/drawing/2014/main" id="{33F4B47F-9CBF-47BD-8F65-6C31390AEDE7}"/>
            </a:ext>
          </a:extLst>
        </xdr:cNvPr>
        <xdr:cNvCxnSpPr/>
      </xdr:nvCxnSpPr>
      <xdr:spPr>
        <a:xfrm>
          <a:off x="4108450" y="106318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41910</xdr:rowOff>
    </xdr:from>
    <xdr:ext cx="469900" cy="255270"/>
    <xdr:sp macro="" textlink="">
      <xdr:nvSpPr>
        <xdr:cNvPr id="75" name="【体育館・プール】&#10;有形固定資産減価償却率最大値テキスト">
          <a:extLst>
            <a:ext uri="{FF2B5EF4-FFF2-40B4-BE49-F238E27FC236}">
              <a16:creationId xmlns:a16="http://schemas.microsoft.com/office/drawing/2014/main" id="{0AC34B04-C0F4-42F8-AF91-10EFC7F66751}"/>
            </a:ext>
          </a:extLst>
        </xdr:cNvPr>
        <xdr:cNvSpPr txBox="1"/>
      </xdr:nvSpPr>
      <xdr:spPr>
        <a:xfrm>
          <a:off x="4216400" y="89636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57A9DD4B-6A04-4E50-AB6D-10C2C86D1B94}"/>
            </a:ext>
          </a:extLst>
        </xdr:cNvPr>
        <xdr:cNvCxnSpPr/>
      </xdr:nvCxnSpPr>
      <xdr:spPr>
        <a:xfrm>
          <a:off x="4108450" y="918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86360</xdr:rowOff>
    </xdr:from>
    <xdr:ext cx="405130" cy="255270"/>
    <xdr:sp macro="" textlink="">
      <xdr:nvSpPr>
        <xdr:cNvPr id="77" name="【体育館・プール】&#10;有形固定資産減価償却率平均値テキスト">
          <a:extLst>
            <a:ext uri="{FF2B5EF4-FFF2-40B4-BE49-F238E27FC236}">
              <a16:creationId xmlns:a16="http://schemas.microsoft.com/office/drawing/2014/main" id="{1AFB0ED5-1060-49DD-9240-C70B547D6988}"/>
            </a:ext>
          </a:extLst>
        </xdr:cNvPr>
        <xdr:cNvSpPr txBox="1"/>
      </xdr:nvSpPr>
      <xdr:spPr>
        <a:xfrm>
          <a:off x="4216400" y="983361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a:extLst>
            <a:ext uri="{FF2B5EF4-FFF2-40B4-BE49-F238E27FC236}">
              <a16:creationId xmlns:a16="http://schemas.microsoft.com/office/drawing/2014/main" id="{10FA5B9D-9D15-4E4C-8D80-6003FB1165C2}"/>
            </a:ext>
          </a:extLst>
        </xdr:cNvPr>
        <xdr:cNvSpPr/>
      </xdr:nvSpPr>
      <xdr:spPr>
        <a:xfrm>
          <a:off x="4127500" y="9854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a:extLst>
            <a:ext uri="{FF2B5EF4-FFF2-40B4-BE49-F238E27FC236}">
              <a16:creationId xmlns:a16="http://schemas.microsoft.com/office/drawing/2014/main" id="{1830F6C1-3566-4B76-BFE4-E9007DA05B4E}"/>
            </a:ext>
          </a:extLst>
        </xdr:cNvPr>
        <xdr:cNvSpPr/>
      </xdr:nvSpPr>
      <xdr:spPr>
        <a:xfrm>
          <a:off x="3384550" y="98431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60</xdr:row>
      <xdr:rowOff>17780</xdr:rowOff>
    </xdr:from>
    <xdr:ext cx="405130" cy="255270"/>
    <xdr:sp macro="" textlink="">
      <xdr:nvSpPr>
        <xdr:cNvPr id="80" name="n_1aveValue【体育館・プール】&#10;有形固定資産減価償却率">
          <a:extLst>
            <a:ext uri="{FF2B5EF4-FFF2-40B4-BE49-F238E27FC236}">
              <a16:creationId xmlns:a16="http://schemas.microsoft.com/office/drawing/2014/main" id="{E89CA602-3D47-4AA2-BD67-9D5BE2E796FE}"/>
            </a:ext>
          </a:extLst>
        </xdr:cNvPr>
        <xdr:cNvSpPr txBox="1"/>
      </xdr:nvSpPr>
      <xdr:spPr>
        <a:xfrm>
          <a:off x="3239135" y="99301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81" name="フローチャート: 判断 80">
          <a:extLst>
            <a:ext uri="{FF2B5EF4-FFF2-40B4-BE49-F238E27FC236}">
              <a16:creationId xmlns:a16="http://schemas.microsoft.com/office/drawing/2014/main" id="{7624F34F-E588-4F3A-AA90-C9EEEA92CBA4}"/>
            </a:ext>
          </a:extLst>
        </xdr:cNvPr>
        <xdr:cNvSpPr/>
      </xdr:nvSpPr>
      <xdr:spPr>
        <a:xfrm>
          <a:off x="2571750" y="9864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60</xdr:row>
      <xdr:rowOff>38100</xdr:rowOff>
    </xdr:from>
    <xdr:ext cx="401320" cy="259080"/>
    <xdr:sp macro="" textlink="">
      <xdr:nvSpPr>
        <xdr:cNvPr id="82" name="n_2aveValue【体育館・プール】&#10;有形固定資産減価償却率">
          <a:extLst>
            <a:ext uri="{FF2B5EF4-FFF2-40B4-BE49-F238E27FC236}">
              <a16:creationId xmlns:a16="http://schemas.microsoft.com/office/drawing/2014/main" id="{ADECEA97-C8EE-4B4E-BE04-B37B63CF8EC2}"/>
            </a:ext>
          </a:extLst>
        </xdr:cNvPr>
        <xdr:cNvSpPr txBox="1"/>
      </xdr:nvSpPr>
      <xdr:spPr>
        <a:xfrm>
          <a:off x="2439035" y="99504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83" name="フローチャート: 判断 82">
          <a:extLst>
            <a:ext uri="{FF2B5EF4-FFF2-40B4-BE49-F238E27FC236}">
              <a16:creationId xmlns:a16="http://schemas.microsoft.com/office/drawing/2014/main" id="{A8231730-23F8-4F1A-943C-2EFC0B313EF2}"/>
            </a:ext>
          </a:extLst>
        </xdr:cNvPr>
        <xdr:cNvSpPr/>
      </xdr:nvSpPr>
      <xdr:spPr>
        <a:xfrm>
          <a:off x="17780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57</xdr:row>
      <xdr:rowOff>156845</xdr:rowOff>
    </xdr:from>
    <xdr:ext cx="401320" cy="255270"/>
    <xdr:sp macro="" textlink="">
      <xdr:nvSpPr>
        <xdr:cNvPr id="84" name="n_3aveValue【体育館・プール】&#10;有形固定資産減価償却率">
          <a:extLst>
            <a:ext uri="{FF2B5EF4-FFF2-40B4-BE49-F238E27FC236}">
              <a16:creationId xmlns:a16="http://schemas.microsoft.com/office/drawing/2014/main" id="{2FE85D8A-0FFC-42C6-8504-7C22F91F2928}"/>
            </a:ext>
          </a:extLst>
        </xdr:cNvPr>
        <xdr:cNvSpPr txBox="1"/>
      </xdr:nvSpPr>
      <xdr:spPr>
        <a:xfrm>
          <a:off x="1645285" y="95738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5270"/>
    <xdr:sp macro="" textlink="">
      <xdr:nvSpPr>
        <xdr:cNvPr id="85" name="テキスト ボックス 84">
          <a:extLst>
            <a:ext uri="{FF2B5EF4-FFF2-40B4-BE49-F238E27FC236}">
              <a16:creationId xmlns:a16="http://schemas.microsoft.com/office/drawing/2014/main" id="{AFBF730E-A288-4ED4-9EB6-85DCC9B52E3C}"/>
            </a:ext>
          </a:extLst>
        </xdr:cNvPr>
        <xdr:cNvSpPr txBox="1"/>
      </xdr:nvSpPr>
      <xdr:spPr>
        <a:xfrm>
          <a:off x="40068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270"/>
    <xdr:sp macro="" textlink="">
      <xdr:nvSpPr>
        <xdr:cNvPr id="86" name="テキスト ボックス 85">
          <a:extLst>
            <a:ext uri="{FF2B5EF4-FFF2-40B4-BE49-F238E27FC236}">
              <a16:creationId xmlns:a16="http://schemas.microsoft.com/office/drawing/2014/main" id="{3B10951C-4B4F-466D-8637-844D7ACEF2C0}"/>
            </a:ext>
          </a:extLst>
        </xdr:cNvPr>
        <xdr:cNvSpPr txBox="1"/>
      </xdr:nvSpPr>
      <xdr:spPr>
        <a:xfrm>
          <a:off x="32575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270"/>
    <xdr:sp macro="" textlink="">
      <xdr:nvSpPr>
        <xdr:cNvPr id="87" name="テキスト ボックス 86">
          <a:extLst>
            <a:ext uri="{FF2B5EF4-FFF2-40B4-BE49-F238E27FC236}">
              <a16:creationId xmlns:a16="http://schemas.microsoft.com/office/drawing/2014/main" id="{3C7E7B4F-7439-4645-A6D5-08AF5552C282}"/>
            </a:ext>
          </a:extLst>
        </xdr:cNvPr>
        <xdr:cNvSpPr txBox="1"/>
      </xdr:nvSpPr>
      <xdr:spPr>
        <a:xfrm>
          <a:off x="245110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270"/>
    <xdr:sp macro="" textlink="">
      <xdr:nvSpPr>
        <xdr:cNvPr id="88" name="テキスト ボックス 87">
          <a:extLst>
            <a:ext uri="{FF2B5EF4-FFF2-40B4-BE49-F238E27FC236}">
              <a16:creationId xmlns:a16="http://schemas.microsoft.com/office/drawing/2014/main" id="{20677269-7D93-4362-A529-37437DB49D37}"/>
            </a:ext>
          </a:extLst>
        </xdr:cNvPr>
        <xdr:cNvSpPr txBox="1"/>
      </xdr:nvSpPr>
      <xdr:spPr>
        <a:xfrm>
          <a:off x="16573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270"/>
    <xdr:sp macro="" textlink="">
      <xdr:nvSpPr>
        <xdr:cNvPr id="89" name="テキスト ボックス 88">
          <a:extLst>
            <a:ext uri="{FF2B5EF4-FFF2-40B4-BE49-F238E27FC236}">
              <a16:creationId xmlns:a16="http://schemas.microsoft.com/office/drawing/2014/main" id="{DDCA136E-1106-4DDB-BC2C-6BA5D689773B}"/>
            </a:ext>
          </a:extLst>
        </xdr:cNvPr>
        <xdr:cNvSpPr txBox="1"/>
      </xdr:nvSpPr>
      <xdr:spPr>
        <a:xfrm>
          <a:off x="8572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19</xdr:col>
      <xdr:colOff>127000</xdr:colOff>
      <xdr:row>57</xdr:row>
      <xdr:rowOff>76835</xdr:rowOff>
    </xdr:from>
    <xdr:to>
      <xdr:col>20</xdr:col>
      <xdr:colOff>38100</xdr:colOff>
      <xdr:row>58</xdr:row>
      <xdr:rowOff>6985</xdr:rowOff>
    </xdr:to>
    <xdr:sp macro="" textlink="">
      <xdr:nvSpPr>
        <xdr:cNvPr id="90" name="楕円 89">
          <a:extLst>
            <a:ext uri="{FF2B5EF4-FFF2-40B4-BE49-F238E27FC236}">
              <a16:creationId xmlns:a16="http://schemas.microsoft.com/office/drawing/2014/main" id="{3B83920C-1B18-4A59-8296-C88A07F11076}"/>
            </a:ext>
          </a:extLst>
        </xdr:cNvPr>
        <xdr:cNvSpPr/>
      </xdr:nvSpPr>
      <xdr:spPr>
        <a:xfrm>
          <a:off x="3384550" y="94938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101600</xdr:rowOff>
    </xdr:from>
    <xdr:to>
      <xdr:col>15</xdr:col>
      <xdr:colOff>101600</xdr:colOff>
      <xdr:row>58</xdr:row>
      <xdr:rowOff>31750</xdr:rowOff>
    </xdr:to>
    <xdr:sp macro="" textlink="">
      <xdr:nvSpPr>
        <xdr:cNvPr id="91" name="楕円 90">
          <a:extLst>
            <a:ext uri="{FF2B5EF4-FFF2-40B4-BE49-F238E27FC236}">
              <a16:creationId xmlns:a16="http://schemas.microsoft.com/office/drawing/2014/main" id="{834A10C5-CFF0-4041-9B47-BA9D07624630}"/>
            </a:ext>
          </a:extLst>
        </xdr:cNvPr>
        <xdr:cNvSpPr/>
      </xdr:nvSpPr>
      <xdr:spPr>
        <a:xfrm>
          <a:off x="2571750" y="9518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127635</xdr:rowOff>
    </xdr:from>
    <xdr:to>
      <xdr:col>19</xdr:col>
      <xdr:colOff>177800</xdr:colOff>
      <xdr:row>57</xdr:row>
      <xdr:rowOff>152400</xdr:rowOff>
    </xdr:to>
    <xdr:cxnSp macro="">
      <xdr:nvCxnSpPr>
        <xdr:cNvPr id="92" name="直線コネクタ 91">
          <a:extLst>
            <a:ext uri="{FF2B5EF4-FFF2-40B4-BE49-F238E27FC236}">
              <a16:creationId xmlns:a16="http://schemas.microsoft.com/office/drawing/2014/main" id="{4F30E7A6-A864-4783-A5CA-5B8A75BF7F2E}"/>
            </a:ext>
          </a:extLst>
        </xdr:cNvPr>
        <xdr:cNvCxnSpPr/>
      </xdr:nvCxnSpPr>
      <xdr:spPr>
        <a:xfrm flipV="1">
          <a:off x="2622550" y="9544685"/>
          <a:ext cx="8064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56</xdr:row>
      <xdr:rowOff>23495</xdr:rowOff>
    </xdr:from>
    <xdr:ext cx="405130" cy="259080"/>
    <xdr:sp macro="" textlink="">
      <xdr:nvSpPr>
        <xdr:cNvPr id="93" name="n_1mainValue【体育館・プール】&#10;有形固定資産減価償却率">
          <a:extLst>
            <a:ext uri="{FF2B5EF4-FFF2-40B4-BE49-F238E27FC236}">
              <a16:creationId xmlns:a16="http://schemas.microsoft.com/office/drawing/2014/main" id="{9F1F3F50-D855-4B9E-A83F-90EC13232CC0}"/>
            </a:ext>
          </a:extLst>
        </xdr:cNvPr>
        <xdr:cNvSpPr txBox="1"/>
      </xdr:nvSpPr>
      <xdr:spPr>
        <a:xfrm>
          <a:off x="3239135" y="9275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48260</xdr:rowOff>
    </xdr:from>
    <xdr:ext cx="401320" cy="259080"/>
    <xdr:sp macro="" textlink="">
      <xdr:nvSpPr>
        <xdr:cNvPr id="94" name="n_2mainValue【体育館・プール】&#10;有形固定資産減価償却率">
          <a:extLst>
            <a:ext uri="{FF2B5EF4-FFF2-40B4-BE49-F238E27FC236}">
              <a16:creationId xmlns:a16="http://schemas.microsoft.com/office/drawing/2014/main" id="{0341B4F0-6375-4052-A599-1B2460FBC4A3}"/>
            </a:ext>
          </a:extLst>
        </xdr:cNvPr>
        <xdr:cNvSpPr txBox="1"/>
      </xdr:nvSpPr>
      <xdr:spPr>
        <a:xfrm>
          <a:off x="2439035" y="93002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a:extLst>
            <a:ext uri="{FF2B5EF4-FFF2-40B4-BE49-F238E27FC236}">
              <a16:creationId xmlns:a16="http://schemas.microsoft.com/office/drawing/2014/main" id="{118A5910-403E-48E3-B270-F98E8D99B309}"/>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a:extLst>
            <a:ext uri="{FF2B5EF4-FFF2-40B4-BE49-F238E27FC236}">
              <a16:creationId xmlns:a16="http://schemas.microsoft.com/office/drawing/2014/main" id="{E957F27C-F41E-4918-9C7D-A30961EA546C}"/>
            </a:ext>
          </a:extLst>
        </xdr:cNvPr>
        <xdr:cNvSpPr/>
      </xdr:nvSpPr>
      <xdr:spPr>
        <a:xfrm>
          <a:off x="60642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a:extLst>
            <a:ext uri="{FF2B5EF4-FFF2-40B4-BE49-F238E27FC236}">
              <a16:creationId xmlns:a16="http://schemas.microsoft.com/office/drawing/2014/main" id="{F20A858D-10FE-4258-9221-7947B6A71307}"/>
            </a:ext>
          </a:extLst>
        </xdr:cNvPr>
        <xdr:cNvSpPr/>
      </xdr:nvSpPr>
      <xdr:spPr>
        <a:xfrm>
          <a:off x="60642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a:extLst>
            <a:ext uri="{FF2B5EF4-FFF2-40B4-BE49-F238E27FC236}">
              <a16:creationId xmlns:a16="http://schemas.microsoft.com/office/drawing/2014/main" id="{57D6641B-92A2-4E39-8C27-1B45077EDEBE}"/>
            </a:ext>
          </a:extLst>
        </xdr:cNvPr>
        <xdr:cNvSpPr/>
      </xdr:nvSpPr>
      <xdr:spPr>
        <a:xfrm>
          <a:off x="69850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a:extLst>
            <a:ext uri="{FF2B5EF4-FFF2-40B4-BE49-F238E27FC236}">
              <a16:creationId xmlns:a16="http://schemas.microsoft.com/office/drawing/2014/main" id="{E90BE61A-0FFC-4441-80A4-ED4E56488FD4}"/>
            </a:ext>
          </a:extLst>
        </xdr:cNvPr>
        <xdr:cNvSpPr/>
      </xdr:nvSpPr>
      <xdr:spPr>
        <a:xfrm>
          <a:off x="69850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a:extLst>
            <a:ext uri="{FF2B5EF4-FFF2-40B4-BE49-F238E27FC236}">
              <a16:creationId xmlns:a16="http://schemas.microsoft.com/office/drawing/2014/main" id="{772B14A9-A7B5-442B-A207-D42F012528B8}"/>
            </a:ext>
          </a:extLst>
        </xdr:cNvPr>
        <xdr:cNvSpPr/>
      </xdr:nvSpPr>
      <xdr:spPr>
        <a:xfrm>
          <a:off x="8013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a:extLst>
            <a:ext uri="{FF2B5EF4-FFF2-40B4-BE49-F238E27FC236}">
              <a16:creationId xmlns:a16="http://schemas.microsoft.com/office/drawing/2014/main" id="{5583F9E8-34A3-48AC-9FEF-D37B5671059C}"/>
            </a:ext>
          </a:extLst>
        </xdr:cNvPr>
        <xdr:cNvSpPr/>
      </xdr:nvSpPr>
      <xdr:spPr>
        <a:xfrm>
          <a:off x="8013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a:extLst>
            <a:ext uri="{FF2B5EF4-FFF2-40B4-BE49-F238E27FC236}">
              <a16:creationId xmlns:a16="http://schemas.microsoft.com/office/drawing/2014/main" id="{2A132768-5DA0-4304-A19F-C5421BD1BEEF}"/>
            </a:ext>
          </a:extLst>
        </xdr:cNvPr>
        <xdr:cNvSpPr/>
      </xdr:nvSpPr>
      <xdr:spPr>
        <a:xfrm>
          <a:off x="595630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075" cy="225425"/>
    <xdr:sp macro="" textlink="">
      <xdr:nvSpPr>
        <xdr:cNvPr id="103" name="テキスト ボックス 102">
          <a:extLst>
            <a:ext uri="{FF2B5EF4-FFF2-40B4-BE49-F238E27FC236}">
              <a16:creationId xmlns:a16="http://schemas.microsoft.com/office/drawing/2014/main" id="{7F6ECC1F-5253-477D-904B-D6921E0F261F}"/>
            </a:ext>
          </a:extLst>
        </xdr:cNvPr>
        <xdr:cNvSpPr txBox="1"/>
      </xdr:nvSpPr>
      <xdr:spPr>
        <a:xfrm>
          <a:off x="5918200" y="862965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a:extLst>
            <a:ext uri="{FF2B5EF4-FFF2-40B4-BE49-F238E27FC236}">
              <a16:creationId xmlns:a16="http://schemas.microsoft.com/office/drawing/2014/main" id="{B6D0065D-E39C-4275-8803-9EC42138506F}"/>
            </a:ext>
          </a:extLst>
        </xdr:cNvPr>
        <xdr:cNvCxnSpPr/>
      </xdr:nvCxnSpPr>
      <xdr:spPr>
        <a:xfrm>
          <a:off x="5956300" y="11017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05" name="直線コネクタ 104">
          <a:extLst>
            <a:ext uri="{FF2B5EF4-FFF2-40B4-BE49-F238E27FC236}">
              <a16:creationId xmlns:a16="http://schemas.microsoft.com/office/drawing/2014/main" id="{F68ABF6A-370F-404B-A9D5-58C112B46A75}"/>
            </a:ext>
          </a:extLst>
        </xdr:cNvPr>
        <xdr:cNvCxnSpPr/>
      </xdr:nvCxnSpPr>
      <xdr:spPr>
        <a:xfrm>
          <a:off x="5956300" y="107035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3550" cy="259080"/>
    <xdr:sp macro="" textlink="">
      <xdr:nvSpPr>
        <xdr:cNvPr id="106" name="テキスト ボックス 105">
          <a:extLst>
            <a:ext uri="{FF2B5EF4-FFF2-40B4-BE49-F238E27FC236}">
              <a16:creationId xmlns:a16="http://schemas.microsoft.com/office/drawing/2014/main" id="{1440F486-B921-4FD1-8C9E-D4DB00431937}"/>
            </a:ext>
          </a:extLst>
        </xdr:cNvPr>
        <xdr:cNvSpPr txBox="1"/>
      </xdr:nvSpPr>
      <xdr:spPr>
        <a:xfrm>
          <a:off x="5527040" y="105676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07" name="直線コネクタ 106">
          <a:extLst>
            <a:ext uri="{FF2B5EF4-FFF2-40B4-BE49-F238E27FC236}">
              <a16:creationId xmlns:a16="http://schemas.microsoft.com/office/drawing/2014/main" id="{366508ED-79E3-4370-BFD4-E1472A01C249}"/>
            </a:ext>
          </a:extLst>
        </xdr:cNvPr>
        <xdr:cNvCxnSpPr/>
      </xdr:nvCxnSpPr>
      <xdr:spPr>
        <a:xfrm>
          <a:off x="5956300" y="103892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3550" cy="259080"/>
    <xdr:sp macro="" textlink="">
      <xdr:nvSpPr>
        <xdr:cNvPr id="108" name="テキスト ボックス 107">
          <a:extLst>
            <a:ext uri="{FF2B5EF4-FFF2-40B4-BE49-F238E27FC236}">
              <a16:creationId xmlns:a16="http://schemas.microsoft.com/office/drawing/2014/main" id="{981D9C10-E9D5-44FA-92F3-7F3FE3FE8A29}"/>
            </a:ext>
          </a:extLst>
        </xdr:cNvPr>
        <xdr:cNvSpPr txBox="1"/>
      </xdr:nvSpPr>
      <xdr:spPr>
        <a:xfrm>
          <a:off x="5527040" y="102469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09" name="直線コネクタ 108">
          <a:extLst>
            <a:ext uri="{FF2B5EF4-FFF2-40B4-BE49-F238E27FC236}">
              <a16:creationId xmlns:a16="http://schemas.microsoft.com/office/drawing/2014/main" id="{B9AF70FA-57E2-4735-8619-DED7FEBA9DC0}"/>
            </a:ext>
          </a:extLst>
        </xdr:cNvPr>
        <xdr:cNvCxnSpPr/>
      </xdr:nvCxnSpPr>
      <xdr:spPr>
        <a:xfrm>
          <a:off x="5956300" y="100755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3550" cy="255270"/>
    <xdr:sp macro="" textlink="">
      <xdr:nvSpPr>
        <xdr:cNvPr id="110" name="テキスト ボックス 109">
          <a:extLst>
            <a:ext uri="{FF2B5EF4-FFF2-40B4-BE49-F238E27FC236}">
              <a16:creationId xmlns:a16="http://schemas.microsoft.com/office/drawing/2014/main" id="{2FA25928-CF00-44D3-99A0-90E10E328FD6}"/>
            </a:ext>
          </a:extLst>
        </xdr:cNvPr>
        <xdr:cNvSpPr txBox="1"/>
      </xdr:nvSpPr>
      <xdr:spPr>
        <a:xfrm>
          <a:off x="5527040" y="993330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11" name="直線コネクタ 110">
          <a:extLst>
            <a:ext uri="{FF2B5EF4-FFF2-40B4-BE49-F238E27FC236}">
              <a16:creationId xmlns:a16="http://schemas.microsoft.com/office/drawing/2014/main" id="{37576E03-D959-4DCD-B0C6-DFBA0A02C94B}"/>
            </a:ext>
          </a:extLst>
        </xdr:cNvPr>
        <xdr:cNvCxnSpPr/>
      </xdr:nvCxnSpPr>
      <xdr:spPr>
        <a:xfrm>
          <a:off x="5956300" y="97555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3550" cy="259080"/>
    <xdr:sp macro="" textlink="">
      <xdr:nvSpPr>
        <xdr:cNvPr id="112" name="テキスト ボックス 111">
          <a:extLst>
            <a:ext uri="{FF2B5EF4-FFF2-40B4-BE49-F238E27FC236}">
              <a16:creationId xmlns:a16="http://schemas.microsoft.com/office/drawing/2014/main" id="{E0477177-6FDF-49BD-8BD1-92DF82AB403A}"/>
            </a:ext>
          </a:extLst>
        </xdr:cNvPr>
        <xdr:cNvSpPr txBox="1"/>
      </xdr:nvSpPr>
      <xdr:spPr>
        <a:xfrm>
          <a:off x="5527040" y="96196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113" name="直線コネクタ 112">
          <a:extLst>
            <a:ext uri="{FF2B5EF4-FFF2-40B4-BE49-F238E27FC236}">
              <a16:creationId xmlns:a16="http://schemas.microsoft.com/office/drawing/2014/main" id="{837FF9C4-65F3-4ECD-8534-ED21398783AB}"/>
            </a:ext>
          </a:extLst>
        </xdr:cNvPr>
        <xdr:cNvCxnSpPr/>
      </xdr:nvCxnSpPr>
      <xdr:spPr>
        <a:xfrm>
          <a:off x="5956300" y="94418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3550" cy="255270"/>
    <xdr:sp macro="" textlink="">
      <xdr:nvSpPr>
        <xdr:cNvPr id="114" name="テキスト ボックス 113">
          <a:extLst>
            <a:ext uri="{FF2B5EF4-FFF2-40B4-BE49-F238E27FC236}">
              <a16:creationId xmlns:a16="http://schemas.microsoft.com/office/drawing/2014/main" id="{B6FFCC97-3985-46C8-84F9-8EBB407AD5E1}"/>
            </a:ext>
          </a:extLst>
        </xdr:cNvPr>
        <xdr:cNvSpPr txBox="1"/>
      </xdr:nvSpPr>
      <xdr:spPr>
        <a:xfrm>
          <a:off x="5527040" y="930592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115" name="直線コネクタ 114">
          <a:extLst>
            <a:ext uri="{FF2B5EF4-FFF2-40B4-BE49-F238E27FC236}">
              <a16:creationId xmlns:a16="http://schemas.microsoft.com/office/drawing/2014/main" id="{8991DFA3-8ECB-455E-B740-8F997B281531}"/>
            </a:ext>
          </a:extLst>
        </xdr:cNvPr>
        <xdr:cNvCxnSpPr/>
      </xdr:nvCxnSpPr>
      <xdr:spPr>
        <a:xfrm>
          <a:off x="5956300" y="91274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3550" cy="259080"/>
    <xdr:sp macro="" textlink="">
      <xdr:nvSpPr>
        <xdr:cNvPr id="116" name="テキスト ボックス 115">
          <a:extLst>
            <a:ext uri="{FF2B5EF4-FFF2-40B4-BE49-F238E27FC236}">
              <a16:creationId xmlns:a16="http://schemas.microsoft.com/office/drawing/2014/main" id="{0EAB2CCF-6188-4EBE-8180-A0A3B58FA8B1}"/>
            </a:ext>
          </a:extLst>
        </xdr:cNvPr>
        <xdr:cNvSpPr txBox="1"/>
      </xdr:nvSpPr>
      <xdr:spPr>
        <a:xfrm>
          <a:off x="5527040" y="89916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3E7783DC-15C7-4AF0-9F7A-FBF278B524F8}"/>
            </a:ext>
          </a:extLst>
        </xdr:cNvPr>
        <xdr:cNvCxnSpPr/>
      </xdr:nvCxnSpPr>
      <xdr:spPr>
        <a:xfrm>
          <a:off x="5956300" y="881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3550" cy="255270"/>
    <xdr:sp macro="" textlink="">
      <xdr:nvSpPr>
        <xdr:cNvPr id="118" name="テキスト ボックス 117">
          <a:extLst>
            <a:ext uri="{FF2B5EF4-FFF2-40B4-BE49-F238E27FC236}">
              <a16:creationId xmlns:a16="http://schemas.microsoft.com/office/drawing/2014/main" id="{2169F547-46AB-407F-8A78-F64C3EFB2F9D}"/>
            </a:ext>
          </a:extLst>
        </xdr:cNvPr>
        <xdr:cNvSpPr txBox="1"/>
      </xdr:nvSpPr>
      <xdr:spPr>
        <a:xfrm>
          <a:off x="5527040" y="867791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EC4A2B54-AC09-4368-BE92-5A5A55F0C8ED}"/>
            </a:ext>
          </a:extLst>
        </xdr:cNvPr>
        <xdr:cNvSpPr/>
      </xdr:nvSpPr>
      <xdr:spPr>
        <a:xfrm>
          <a:off x="595630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35560</xdr:rowOff>
    </xdr:from>
    <xdr:to>
      <xdr:col>54</xdr:col>
      <xdr:colOff>189865</xdr:colOff>
      <xdr:row>64</xdr:row>
      <xdr:rowOff>59690</xdr:rowOff>
    </xdr:to>
    <xdr:cxnSp macro="">
      <xdr:nvCxnSpPr>
        <xdr:cNvPr id="120" name="直線コネクタ 119">
          <a:extLst>
            <a:ext uri="{FF2B5EF4-FFF2-40B4-BE49-F238E27FC236}">
              <a16:creationId xmlns:a16="http://schemas.microsoft.com/office/drawing/2014/main" id="{E69CB28D-FE49-498F-ABA1-410E7030FA4E}"/>
            </a:ext>
          </a:extLst>
        </xdr:cNvPr>
        <xdr:cNvCxnSpPr/>
      </xdr:nvCxnSpPr>
      <xdr:spPr>
        <a:xfrm flipV="1">
          <a:off x="9429115" y="9122410"/>
          <a:ext cx="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63500</xdr:rowOff>
    </xdr:from>
    <xdr:ext cx="469900" cy="255270"/>
    <xdr:sp macro="" textlink="">
      <xdr:nvSpPr>
        <xdr:cNvPr id="121" name="【体育館・プール】&#10;一人当たり面積最小値テキスト">
          <a:extLst>
            <a:ext uri="{FF2B5EF4-FFF2-40B4-BE49-F238E27FC236}">
              <a16:creationId xmlns:a16="http://schemas.microsoft.com/office/drawing/2014/main" id="{89A6AEA5-5074-4246-B26E-DE3538008DFD}"/>
            </a:ext>
          </a:extLst>
        </xdr:cNvPr>
        <xdr:cNvSpPr txBox="1"/>
      </xdr:nvSpPr>
      <xdr:spPr>
        <a:xfrm>
          <a:off x="9467850" y="106362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59690</xdr:rowOff>
    </xdr:from>
    <xdr:to>
      <xdr:col>55</xdr:col>
      <xdr:colOff>88900</xdr:colOff>
      <xdr:row>64</xdr:row>
      <xdr:rowOff>59690</xdr:rowOff>
    </xdr:to>
    <xdr:cxnSp macro="">
      <xdr:nvCxnSpPr>
        <xdr:cNvPr id="122" name="直線コネクタ 121">
          <a:extLst>
            <a:ext uri="{FF2B5EF4-FFF2-40B4-BE49-F238E27FC236}">
              <a16:creationId xmlns:a16="http://schemas.microsoft.com/office/drawing/2014/main" id="{3E2DDFBE-21ED-4372-A408-56D2798BBC4F}"/>
            </a:ext>
          </a:extLst>
        </xdr:cNvPr>
        <xdr:cNvCxnSpPr/>
      </xdr:nvCxnSpPr>
      <xdr:spPr>
        <a:xfrm>
          <a:off x="9359900" y="106324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153670</xdr:rowOff>
    </xdr:from>
    <xdr:ext cx="469900" cy="259080"/>
    <xdr:sp macro="" textlink="">
      <xdr:nvSpPr>
        <xdr:cNvPr id="123" name="【体育館・プール】&#10;一人当たり面積最大値テキスト">
          <a:extLst>
            <a:ext uri="{FF2B5EF4-FFF2-40B4-BE49-F238E27FC236}">
              <a16:creationId xmlns:a16="http://schemas.microsoft.com/office/drawing/2014/main" id="{477E02AB-DCD1-44D1-A4DE-0A18465F38DE}"/>
            </a:ext>
          </a:extLst>
        </xdr:cNvPr>
        <xdr:cNvSpPr txBox="1"/>
      </xdr:nvSpPr>
      <xdr:spPr>
        <a:xfrm>
          <a:off x="9467850" y="8910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1.505</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35560</xdr:rowOff>
    </xdr:from>
    <xdr:to>
      <xdr:col>55</xdr:col>
      <xdr:colOff>88900</xdr:colOff>
      <xdr:row>55</xdr:row>
      <xdr:rowOff>35560</xdr:rowOff>
    </xdr:to>
    <xdr:cxnSp macro="">
      <xdr:nvCxnSpPr>
        <xdr:cNvPr id="124" name="直線コネクタ 123">
          <a:extLst>
            <a:ext uri="{FF2B5EF4-FFF2-40B4-BE49-F238E27FC236}">
              <a16:creationId xmlns:a16="http://schemas.microsoft.com/office/drawing/2014/main" id="{B7390EFF-89FD-40D3-A3AB-643D441F7D19}"/>
            </a:ext>
          </a:extLst>
        </xdr:cNvPr>
        <xdr:cNvCxnSpPr/>
      </xdr:nvCxnSpPr>
      <xdr:spPr>
        <a:xfrm>
          <a:off x="9359900" y="9122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156845</xdr:rowOff>
    </xdr:from>
    <xdr:ext cx="469900" cy="255270"/>
    <xdr:sp macro="" textlink="">
      <xdr:nvSpPr>
        <xdr:cNvPr id="125" name="【体育館・プール】&#10;一人当たり面積平均値テキスト">
          <a:extLst>
            <a:ext uri="{FF2B5EF4-FFF2-40B4-BE49-F238E27FC236}">
              <a16:creationId xmlns:a16="http://schemas.microsoft.com/office/drawing/2014/main" id="{2D20D972-69C1-4FF4-9ED7-13BC07DA4A53}"/>
            </a:ext>
          </a:extLst>
        </xdr:cNvPr>
        <xdr:cNvSpPr txBox="1"/>
      </xdr:nvSpPr>
      <xdr:spPr>
        <a:xfrm>
          <a:off x="9467850" y="1023429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6985</xdr:rowOff>
    </xdr:from>
    <xdr:to>
      <xdr:col>55</xdr:col>
      <xdr:colOff>50800</xdr:colOff>
      <xdr:row>62</xdr:row>
      <xdr:rowOff>109220</xdr:rowOff>
    </xdr:to>
    <xdr:sp macro="" textlink="">
      <xdr:nvSpPr>
        <xdr:cNvPr id="126" name="フローチャート: 判断 125">
          <a:extLst>
            <a:ext uri="{FF2B5EF4-FFF2-40B4-BE49-F238E27FC236}">
              <a16:creationId xmlns:a16="http://schemas.microsoft.com/office/drawing/2014/main" id="{DAACA1CA-A8C9-4FE0-B7EF-EAA92AE2231B}"/>
            </a:ext>
          </a:extLst>
        </xdr:cNvPr>
        <xdr:cNvSpPr/>
      </xdr:nvSpPr>
      <xdr:spPr>
        <a:xfrm>
          <a:off x="9398000" y="1024953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160020</xdr:rowOff>
    </xdr:from>
    <xdr:to>
      <xdr:col>50</xdr:col>
      <xdr:colOff>165100</xdr:colOff>
      <xdr:row>62</xdr:row>
      <xdr:rowOff>90170</xdr:rowOff>
    </xdr:to>
    <xdr:sp macro="" textlink="">
      <xdr:nvSpPr>
        <xdr:cNvPr id="127" name="フローチャート: 判断 126">
          <a:extLst>
            <a:ext uri="{FF2B5EF4-FFF2-40B4-BE49-F238E27FC236}">
              <a16:creationId xmlns:a16="http://schemas.microsoft.com/office/drawing/2014/main" id="{4C2AA372-E9E4-40FA-A306-BA741FF11484}"/>
            </a:ext>
          </a:extLst>
        </xdr:cNvPr>
        <xdr:cNvSpPr/>
      </xdr:nvSpPr>
      <xdr:spPr>
        <a:xfrm>
          <a:off x="8636000" y="10237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62</xdr:row>
      <xdr:rowOff>81280</xdr:rowOff>
    </xdr:from>
    <xdr:ext cx="469900" cy="259080"/>
    <xdr:sp macro="" textlink="">
      <xdr:nvSpPr>
        <xdr:cNvPr id="128" name="n_1aveValue【体育館・プール】&#10;一人当たり面積">
          <a:extLst>
            <a:ext uri="{FF2B5EF4-FFF2-40B4-BE49-F238E27FC236}">
              <a16:creationId xmlns:a16="http://schemas.microsoft.com/office/drawing/2014/main" id="{77FB4098-702A-4569-A096-B78262E8CB24}"/>
            </a:ext>
          </a:extLst>
        </xdr:cNvPr>
        <xdr:cNvSpPr txBox="1"/>
      </xdr:nvSpPr>
      <xdr:spPr>
        <a:xfrm>
          <a:off x="8458200" y="10323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61</xdr:row>
      <xdr:rowOff>160020</xdr:rowOff>
    </xdr:from>
    <xdr:to>
      <xdr:col>46</xdr:col>
      <xdr:colOff>38100</xdr:colOff>
      <xdr:row>62</xdr:row>
      <xdr:rowOff>90170</xdr:rowOff>
    </xdr:to>
    <xdr:sp macro="" textlink="">
      <xdr:nvSpPr>
        <xdr:cNvPr id="129" name="フローチャート: 判断 128">
          <a:extLst>
            <a:ext uri="{FF2B5EF4-FFF2-40B4-BE49-F238E27FC236}">
              <a16:creationId xmlns:a16="http://schemas.microsoft.com/office/drawing/2014/main" id="{9237B5E3-AE40-498B-A286-D52B39D6544E}"/>
            </a:ext>
          </a:extLst>
        </xdr:cNvPr>
        <xdr:cNvSpPr/>
      </xdr:nvSpPr>
      <xdr:spPr>
        <a:xfrm>
          <a:off x="7842250" y="102374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60</xdr:row>
      <xdr:rowOff>106680</xdr:rowOff>
    </xdr:from>
    <xdr:ext cx="466090" cy="259080"/>
    <xdr:sp macro="" textlink="">
      <xdr:nvSpPr>
        <xdr:cNvPr id="130" name="n_2aveValue【体育館・プール】&#10;一人当たり面積">
          <a:extLst>
            <a:ext uri="{FF2B5EF4-FFF2-40B4-BE49-F238E27FC236}">
              <a16:creationId xmlns:a16="http://schemas.microsoft.com/office/drawing/2014/main" id="{9106D4AE-C6B2-43BF-B033-55B9F17EB999}"/>
            </a:ext>
          </a:extLst>
        </xdr:cNvPr>
        <xdr:cNvSpPr txBox="1"/>
      </xdr:nvSpPr>
      <xdr:spPr>
        <a:xfrm>
          <a:off x="7677150" y="100190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62</xdr:row>
      <xdr:rowOff>34290</xdr:rowOff>
    </xdr:from>
    <xdr:to>
      <xdr:col>41</xdr:col>
      <xdr:colOff>101600</xdr:colOff>
      <xdr:row>62</xdr:row>
      <xdr:rowOff>135890</xdr:rowOff>
    </xdr:to>
    <xdr:sp macro="" textlink="">
      <xdr:nvSpPr>
        <xdr:cNvPr id="131" name="フローチャート: 判断 130">
          <a:extLst>
            <a:ext uri="{FF2B5EF4-FFF2-40B4-BE49-F238E27FC236}">
              <a16:creationId xmlns:a16="http://schemas.microsoft.com/office/drawing/2014/main" id="{DF4C82A5-E3DC-4533-A2A6-DE6ABAD36FEF}"/>
            </a:ext>
          </a:extLst>
        </xdr:cNvPr>
        <xdr:cNvSpPr/>
      </xdr:nvSpPr>
      <xdr:spPr>
        <a:xfrm>
          <a:off x="7029450" y="1027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60</xdr:row>
      <xdr:rowOff>152400</xdr:rowOff>
    </xdr:from>
    <xdr:ext cx="466090" cy="259080"/>
    <xdr:sp macro="" textlink="">
      <xdr:nvSpPr>
        <xdr:cNvPr id="132" name="n_3aveValue【体育館・プール】&#10;一人当たり面積">
          <a:extLst>
            <a:ext uri="{FF2B5EF4-FFF2-40B4-BE49-F238E27FC236}">
              <a16:creationId xmlns:a16="http://schemas.microsoft.com/office/drawing/2014/main" id="{4F53CE85-43B8-4FE4-978C-D447E0026FEF}"/>
            </a:ext>
          </a:extLst>
        </xdr:cNvPr>
        <xdr:cNvSpPr txBox="1"/>
      </xdr:nvSpPr>
      <xdr:spPr>
        <a:xfrm>
          <a:off x="6864350" y="100647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5270"/>
    <xdr:sp macro="" textlink="">
      <xdr:nvSpPr>
        <xdr:cNvPr id="133" name="テキスト ボックス 132">
          <a:extLst>
            <a:ext uri="{FF2B5EF4-FFF2-40B4-BE49-F238E27FC236}">
              <a16:creationId xmlns:a16="http://schemas.microsoft.com/office/drawing/2014/main" id="{17BE27FC-AAFD-44C0-86D5-01A641CE50D4}"/>
            </a:ext>
          </a:extLst>
        </xdr:cNvPr>
        <xdr:cNvSpPr txBox="1"/>
      </xdr:nvSpPr>
      <xdr:spPr>
        <a:xfrm>
          <a:off x="925830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270"/>
    <xdr:sp macro="" textlink="">
      <xdr:nvSpPr>
        <xdr:cNvPr id="134" name="テキスト ボックス 133">
          <a:extLst>
            <a:ext uri="{FF2B5EF4-FFF2-40B4-BE49-F238E27FC236}">
              <a16:creationId xmlns:a16="http://schemas.microsoft.com/office/drawing/2014/main" id="{87E6773C-0311-462A-9690-2095BEF55C57}"/>
            </a:ext>
          </a:extLst>
        </xdr:cNvPr>
        <xdr:cNvSpPr txBox="1"/>
      </xdr:nvSpPr>
      <xdr:spPr>
        <a:xfrm>
          <a:off x="85153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270"/>
    <xdr:sp macro="" textlink="">
      <xdr:nvSpPr>
        <xdr:cNvPr id="135" name="テキスト ボックス 134">
          <a:extLst>
            <a:ext uri="{FF2B5EF4-FFF2-40B4-BE49-F238E27FC236}">
              <a16:creationId xmlns:a16="http://schemas.microsoft.com/office/drawing/2014/main" id="{C37BF807-E152-462B-84D6-E658570DBE64}"/>
            </a:ext>
          </a:extLst>
        </xdr:cNvPr>
        <xdr:cNvSpPr txBox="1"/>
      </xdr:nvSpPr>
      <xdr:spPr>
        <a:xfrm>
          <a:off x="77152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270"/>
    <xdr:sp macro="" textlink="">
      <xdr:nvSpPr>
        <xdr:cNvPr id="136" name="テキスト ボックス 135">
          <a:extLst>
            <a:ext uri="{FF2B5EF4-FFF2-40B4-BE49-F238E27FC236}">
              <a16:creationId xmlns:a16="http://schemas.microsoft.com/office/drawing/2014/main" id="{7F6F7028-A631-423A-8CCA-C56A20C5AC20}"/>
            </a:ext>
          </a:extLst>
        </xdr:cNvPr>
        <xdr:cNvSpPr txBox="1"/>
      </xdr:nvSpPr>
      <xdr:spPr>
        <a:xfrm>
          <a:off x="690880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270"/>
    <xdr:sp macro="" textlink="">
      <xdr:nvSpPr>
        <xdr:cNvPr id="137" name="テキスト ボックス 136">
          <a:extLst>
            <a:ext uri="{FF2B5EF4-FFF2-40B4-BE49-F238E27FC236}">
              <a16:creationId xmlns:a16="http://schemas.microsoft.com/office/drawing/2014/main" id="{2F1AAB2E-C3BB-490A-92E9-A4C908FF5A8E}"/>
            </a:ext>
          </a:extLst>
        </xdr:cNvPr>
        <xdr:cNvSpPr txBox="1"/>
      </xdr:nvSpPr>
      <xdr:spPr>
        <a:xfrm>
          <a:off x="61150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50</xdr:col>
      <xdr:colOff>63500</xdr:colOff>
      <xdr:row>61</xdr:row>
      <xdr:rowOff>103505</xdr:rowOff>
    </xdr:from>
    <xdr:to>
      <xdr:col>50</xdr:col>
      <xdr:colOff>165100</xdr:colOff>
      <xdr:row>62</xdr:row>
      <xdr:rowOff>33655</xdr:rowOff>
    </xdr:to>
    <xdr:sp macro="" textlink="">
      <xdr:nvSpPr>
        <xdr:cNvPr id="138" name="楕円 137">
          <a:extLst>
            <a:ext uri="{FF2B5EF4-FFF2-40B4-BE49-F238E27FC236}">
              <a16:creationId xmlns:a16="http://schemas.microsoft.com/office/drawing/2014/main" id="{3FFF1A63-1FB0-46E9-B4F7-BFB6C30ABA96}"/>
            </a:ext>
          </a:extLst>
        </xdr:cNvPr>
        <xdr:cNvSpPr/>
      </xdr:nvSpPr>
      <xdr:spPr>
        <a:xfrm>
          <a:off x="8636000" y="10180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150495</xdr:rowOff>
    </xdr:from>
    <xdr:to>
      <xdr:col>46</xdr:col>
      <xdr:colOff>38100</xdr:colOff>
      <xdr:row>63</xdr:row>
      <xdr:rowOff>80645</xdr:rowOff>
    </xdr:to>
    <xdr:sp macro="" textlink="">
      <xdr:nvSpPr>
        <xdr:cNvPr id="139" name="楕円 138">
          <a:extLst>
            <a:ext uri="{FF2B5EF4-FFF2-40B4-BE49-F238E27FC236}">
              <a16:creationId xmlns:a16="http://schemas.microsoft.com/office/drawing/2014/main" id="{435C525D-CFFE-4FC3-AAD2-5FFEA5FA0EAF}"/>
            </a:ext>
          </a:extLst>
        </xdr:cNvPr>
        <xdr:cNvSpPr/>
      </xdr:nvSpPr>
      <xdr:spPr>
        <a:xfrm>
          <a:off x="7842250" y="103930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154940</xdr:rowOff>
    </xdr:from>
    <xdr:to>
      <xdr:col>50</xdr:col>
      <xdr:colOff>114300</xdr:colOff>
      <xdr:row>63</xdr:row>
      <xdr:rowOff>29845</xdr:rowOff>
    </xdr:to>
    <xdr:cxnSp macro="">
      <xdr:nvCxnSpPr>
        <xdr:cNvPr id="140" name="直線コネクタ 139">
          <a:extLst>
            <a:ext uri="{FF2B5EF4-FFF2-40B4-BE49-F238E27FC236}">
              <a16:creationId xmlns:a16="http://schemas.microsoft.com/office/drawing/2014/main" id="{AF3FAE79-6B45-4B24-8FC7-10190C0C26B9}"/>
            </a:ext>
          </a:extLst>
        </xdr:cNvPr>
        <xdr:cNvCxnSpPr/>
      </xdr:nvCxnSpPr>
      <xdr:spPr>
        <a:xfrm flipV="1">
          <a:off x="7886700" y="10232390"/>
          <a:ext cx="8001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50165</xdr:rowOff>
    </xdr:from>
    <xdr:ext cx="469900" cy="259080"/>
    <xdr:sp macro="" textlink="">
      <xdr:nvSpPr>
        <xdr:cNvPr id="141" name="n_1mainValue【体育館・プール】&#10;一人当たり面積">
          <a:extLst>
            <a:ext uri="{FF2B5EF4-FFF2-40B4-BE49-F238E27FC236}">
              <a16:creationId xmlns:a16="http://schemas.microsoft.com/office/drawing/2014/main" id="{1A498C3B-3B1B-4D9E-B8B3-B6A439AE7913}"/>
            </a:ext>
          </a:extLst>
        </xdr:cNvPr>
        <xdr:cNvSpPr txBox="1"/>
      </xdr:nvSpPr>
      <xdr:spPr>
        <a:xfrm>
          <a:off x="8458200" y="9962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71755</xdr:rowOff>
    </xdr:from>
    <xdr:ext cx="466090" cy="259080"/>
    <xdr:sp macro="" textlink="">
      <xdr:nvSpPr>
        <xdr:cNvPr id="142" name="n_2mainValue【体育館・プール】&#10;一人当たり面積">
          <a:extLst>
            <a:ext uri="{FF2B5EF4-FFF2-40B4-BE49-F238E27FC236}">
              <a16:creationId xmlns:a16="http://schemas.microsoft.com/office/drawing/2014/main" id="{D84E2B7C-A435-4FB4-996A-DD831A397C67}"/>
            </a:ext>
          </a:extLst>
        </xdr:cNvPr>
        <xdr:cNvSpPr txBox="1"/>
      </xdr:nvSpPr>
      <xdr:spPr>
        <a:xfrm>
          <a:off x="7677150" y="104794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0F39DAB6-A622-42C9-B486-B67782178705}"/>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BB5642D0-6D5D-4CF6-8DA7-6EA75CE3319E}"/>
            </a:ext>
          </a:extLst>
        </xdr:cNvPr>
        <xdr:cNvSpPr/>
      </xdr:nvSpPr>
      <xdr:spPr>
        <a:xfrm>
          <a:off x="8128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01034848-218C-44DF-8E7D-646811E9D524}"/>
            </a:ext>
          </a:extLst>
        </xdr:cNvPr>
        <xdr:cNvSpPr/>
      </xdr:nvSpPr>
      <xdr:spPr>
        <a:xfrm>
          <a:off x="8128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BD77EB02-DBA3-489A-8279-55875B5E3231}"/>
            </a:ext>
          </a:extLst>
        </xdr:cNvPr>
        <xdr:cNvSpPr/>
      </xdr:nvSpPr>
      <xdr:spPr>
        <a:xfrm>
          <a:off x="17145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CD434683-177A-4087-97FD-CE0D3081C06B}"/>
            </a:ext>
          </a:extLst>
        </xdr:cNvPr>
        <xdr:cNvSpPr/>
      </xdr:nvSpPr>
      <xdr:spPr>
        <a:xfrm>
          <a:off x="17145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7010DF12-E1CB-49EC-A53D-9F2E67751907}"/>
            </a:ext>
          </a:extLst>
        </xdr:cNvPr>
        <xdr:cNvSpPr/>
      </xdr:nvSpPr>
      <xdr:spPr>
        <a:xfrm>
          <a:off x="2743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9503918C-DF74-4069-A85A-FF0113D09C03}"/>
            </a:ext>
          </a:extLst>
        </xdr:cNvPr>
        <xdr:cNvSpPr/>
      </xdr:nvSpPr>
      <xdr:spPr>
        <a:xfrm>
          <a:off x="2743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60A687EE-835A-466E-8F0C-E964366BA526}"/>
            </a:ext>
          </a:extLst>
        </xdr:cNvPr>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a:extLst>
            <a:ext uri="{FF2B5EF4-FFF2-40B4-BE49-F238E27FC236}">
              <a16:creationId xmlns:a16="http://schemas.microsoft.com/office/drawing/2014/main" id="{9F47BD8C-9E7D-4D35-B11D-FA1A06235E1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a:extLst>
            <a:ext uri="{FF2B5EF4-FFF2-40B4-BE49-F238E27FC236}">
              <a16:creationId xmlns:a16="http://schemas.microsoft.com/office/drawing/2014/main" id="{84CE3A57-8223-4FB6-8C4B-217A19349198}"/>
            </a:ext>
          </a:extLst>
        </xdr:cNvPr>
        <xdr:cNvSpPr/>
      </xdr:nvSpPr>
      <xdr:spPr>
        <a:xfrm>
          <a:off x="60642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a:extLst>
            <a:ext uri="{FF2B5EF4-FFF2-40B4-BE49-F238E27FC236}">
              <a16:creationId xmlns:a16="http://schemas.microsoft.com/office/drawing/2014/main" id="{FFE3181B-0426-4768-8608-5BF3A21C494C}"/>
            </a:ext>
          </a:extLst>
        </xdr:cNvPr>
        <xdr:cNvSpPr/>
      </xdr:nvSpPr>
      <xdr:spPr>
        <a:xfrm>
          <a:off x="60642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a:extLst>
            <a:ext uri="{FF2B5EF4-FFF2-40B4-BE49-F238E27FC236}">
              <a16:creationId xmlns:a16="http://schemas.microsoft.com/office/drawing/2014/main" id="{DED17B08-4864-443E-BE73-CAB467678667}"/>
            </a:ext>
          </a:extLst>
        </xdr:cNvPr>
        <xdr:cNvSpPr/>
      </xdr:nvSpPr>
      <xdr:spPr>
        <a:xfrm>
          <a:off x="69850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a:extLst>
            <a:ext uri="{FF2B5EF4-FFF2-40B4-BE49-F238E27FC236}">
              <a16:creationId xmlns:a16="http://schemas.microsoft.com/office/drawing/2014/main" id="{394CB104-4752-4CB5-9FE4-41C511FC7449}"/>
            </a:ext>
          </a:extLst>
        </xdr:cNvPr>
        <xdr:cNvSpPr/>
      </xdr:nvSpPr>
      <xdr:spPr>
        <a:xfrm>
          <a:off x="69850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a:extLst>
            <a:ext uri="{FF2B5EF4-FFF2-40B4-BE49-F238E27FC236}">
              <a16:creationId xmlns:a16="http://schemas.microsoft.com/office/drawing/2014/main" id="{847A0039-ECFA-4488-A737-013FF656E578}"/>
            </a:ext>
          </a:extLst>
        </xdr:cNvPr>
        <xdr:cNvSpPr/>
      </xdr:nvSpPr>
      <xdr:spPr>
        <a:xfrm>
          <a:off x="8013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a:extLst>
            <a:ext uri="{FF2B5EF4-FFF2-40B4-BE49-F238E27FC236}">
              <a16:creationId xmlns:a16="http://schemas.microsoft.com/office/drawing/2014/main" id="{EB7BA4C0-3120-4DE4-BB82-E697FC3CB629}"/>
            </a:ext>
          </a:extLst>
        </xdr:cNvPr>
        <xdr:cNvSpPr/>
      </xdr:nvSpPr>
      <xdr:spPr>
        <a:xfrm>
          <a:off x="8013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a:extLst>
            <a:ext uri="{FF2B5EF4-FFF2-40B4-BE49-F238E27FC236}">
              <a16:creationId xmlns:a16="http://schemas.microsoft.com/office/drawing/2014/main" id="{2AD1FD64-6463-4F4E-943D-08D404FA3E16}"/>
            </a:ext>
          </a:extLst>
        </xdr:cNvPr>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a:extLst>
            <a:ext uri="{FF2B5EF4-FFF2-40B4-BE49-F238E27FC236}">
              <a16:creationId xmlns:a16="http://schemas.microsoft.com/office/drawing/2014/main" id="{CFDC8AED-AFAB-4A81-80F0-455BE6573ABB}"/>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a:extLst>
            <a:ext uri="{FF2B5EF4-FFF2-40B4-BE49-F238E27FC236}">
              <a16:creationId xmlns:a16="http://schemas.microsoft.com/office/drawing/2014/main" id="{D7B2BE6D-2F7C-4413-BF59-A789820746BA}"/>
            </a:ext>
          </a:extLst>
        </xdr:cNvPr>
        <xdr:cNvSpPr/>
      </xdr:nvSpPr>
      <xdr:spPr>
        <a:xfrm>
          <a:off x="8128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a:extLst>
            <a:ext uri="{FF2B5EF4-FFF2-40B4-BE49-F238E27FC236}">
              <a16:creationId xmlns:a16="http://schemas.microsoft.com/office/drawing/2014/main" id="{5F2B274F-3EED-4BC8-9566-ED86EDEBF2D4}"/>
            </a:ext>
          </a:extLst>
        </xdr:cNvPr>
        <xdr:cNvSpPr/>
      </xdr:nvSpPr>
      <xdr:spPr>
        <a:xfrm>
          <a:off x="8128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a:extLst>
            <a:ext uri="{FF2B5EF4-FFF2-40B4-BE49-F238E27FC236}">
              <a16:creationId xmlns:a16="http://schemas.microsoft.com/office/drawing/2014/main" id="{6A77D41B-BFB9-4670-8DFE-EADC9F47B1D6}"/>
            </a:ext>
          </a:extLst>
        </xdr:cNvPr>
        <xdr:cNvSpPr/>
      </xdr:nvSpPr>
      <xdr:spPr>
        <a:xfrm>
          <a:off x="17145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a:extLst>
            <a:ext uri="{FF2B5EF4-FFF2-40B4-BE49-F238E27FC236}">
              <a16:creationId xmlns:a16="http://schemas.microsoft.com/office/drawing/2014/main" id="{6C91892E-9981-43A1-B8FC-BC16002AEFE8}"/>
            </a:ext>
          </a:extLst>
        </xdr:cNvPr>
        <xdr:cNvSpPr/>
      </xdr:nvSpPr>
      <xdr:spPr>
        <a:xfrm>
          <a:off x="17145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a:extLst>
            <a:ext uri="{FF2B5EF4-FFF2-40B4-BE49-F238E27FC236}">
              <a16:creationId xmlns:a16="http://schemas.microsoft.com/office/drawing/2014/main" id="{213EC075-495B-4EC1-8624-16533038B22C}"/>
            </a:ext>
          </a:extLst>
        </xdr:cNvPr>
        <xdr:cNvSpPr/>
      </xdr:nvSpPr>
      <xdr:spPr>
        <a:xfrm>
          <a:off x="2743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a:extLst>
            <a:ext uri="{FF2B5EF4-FFF2-40B4-BE49-F238E27FC236}">
              <a16:creationId xmlns:a16="http://schemas.microsoft.com/office/drawing/2014/main" id="{7A04697F-2CF4-4477-8549-9060B652E12B}"/>
            </a:ext>
          </a:extLst>
        </xdr:cNvPr>
        <xdr:cNvSpPr/>
      </xdr:nvSpPr>
      <xdr:spPr>
        <a:xfrm>
          <a:off x="2743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a:extLst>
            <a:ext uri="{FF2B5EF4-FFF2-40B4-BE49-F238E27FC236}">
              <a16:creationId xmlns:a16="http://schemas.microsoft.com/office/drawing/2014/main" id="{6EA4E93B-EF1A-4EA1-B5DD-A08D13C515BE}"/>
            </a:ext>
          </a:extLst>
        </xdr:cNvPr>
        <xdr:cNvSpPr/>
      </xdr:nvSpPr>
      <xdr:spPr>
        <a:xfrm>
          <a:off x="685800" y="161925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640" cy="225425"/>
    <xdr:sp macro="" textlink="">
      <xdr:nvSpPr>
        <xdr:cNvPr id="167" name="テキスト ボックス 166">
          <a:extLst>
            <a:ext uri="{FF2B5EF4-FFF2-40B4-BE49-F238E27FC236}">
              <a16:creationId xmlns:a16="http://schemas.microsoft.com/office/drawing/2014/main" id="{24982F7F-7387-477D-BC68-8A5B53722A41}"/>
            </a:ext>
          </a:extLst>
        </xdr:cNvPr>
        <xdr:cNvSpPr txBox="1"/>
      </xdr:nvSpPr>
      <xdr:spPr>
        <a:xfrm>
          <a:off x="666750" y="16002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8" name="直線コネクタ 167">
          <a:extLst>
            <a:ext uri="{FF2B5EF4-FFF2-40B4-BE49-F238E27FC236}">
              <a16:creationId xmlns:a16="http://schemas.microsoft.com/office/drawing/2014/main" id="{8E6DF344-7226-482D-8167-EC9C782C4BCB}"/>
            </a:ext>
          </a:extLst>
        </xdr:cNvPr>
        <xdr:cNvCxnSpPr/>
      </xdr:nvCxnSpPr>
      <xdr:spPr>
        <a:xfrm>
          <a:off x="685800" y="1847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110</xdr:row>
      <xdr:rowOff>48260</xdr:rowOff>
    </xdr:from>
    <xdr:ext cx="335280" cy="259080"/>
    <xdr:sp macro="" textlink="">
      <xdr:nvSpPr>
        <xdr:cNvPr id="169" name="テキスト ボックス 168">
          <a:extLst>
            <a:ext uri="{FF2B5EF4-FFF2-40B4-BE49-F238E27FC236}">
              <a16:creationId xmlns:a16="http://schemas.microsoft.com/office/drawing/2014/main" id="{CFB9CC2C-2027-44C0-9C33-085B53371CD7}"/>
            </a:ext>
          </a:extLst>
        </xdr:cNvPr>
        <xdr:cNvSpPr txBox="1"/>
      </xdr:nvSpPr>
      <xdr:spPr>
        <a:xfrm>
          <a:off x="384810" y="183362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70" name="直線コネクタ 169">
          <a:extLst>
            <a:ext uri="{FF2B5EF4-FFF2-40B4-BE49-F238E27FC236}">
              <a16:creationId xmlns:a16="http://schemas.microsoft.com/office/drawing/2014/main" id="{5468F4B3-F0EC-41A3-893A-211495EC0CAF}"/>
            </a:ext>
          </a:extLst>
        </xdr:cNvPr>
        <xdr:cNvCxnSpPr/>
      </xdr:nvCxnSpPr>
      <xdr:spPr>
        <a:xfrm>
          <a:off x="685800" y="1809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10160</xdr:rowOff>
    </xdr:from>
    <xdr:ext cx="403225" cy="259080"/>
    <xdr:sp macro="" textlink="">
      <xdr:nvSpPr>
        <xdr:cNvPr id="171" name="テキスト ボックス 170">
          <a:extLst>
            <a:ext uri="{FF2B5EF4-FFF2-40B4-BE49-F238E27FC236}">
              <a16:creationId xmlns:a16="http://schemas.microsoft.com/office/drawing/2014/main" id="{3654B4FD-D0B1-4B13-A26F-042137DC084A}"/>
            </a:ext>
          </a:extLst>
        </xdr:cNvPr>
        <xdr:cNvSpPr txBox="1"/>
      </xdr:nvSpPr>
      <xdr:spPr>
        <a:xfrm>
          <a:off x="339725" y="17955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72" name="直線コネクタ 171">
          <a:extLst>
            <a:ext uri="{FF2B5EF4-FFF2-40B4-BE49-F238E27FC236}">
              <a16:creationId xmlns:a16="http://schemas.microsoft.com/office/drawing/2014/main" id="{878CAE35-541D-49A9-97F3-90B1888AC51F}"/>
            </a:ext>
          </a:extLst>
        </xdr:cNvPr>
        <xdr:cNvCxnSpPr/>
      </xdr:nvCxnSpPr>
      <xdr:spPr>
        <a:xfrm>
          <a:off x="685800" y="17716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5270"/>
    <xdr:sp macro="" textlink="">
      <xdr:nvSpPr>
        <xdr:cNvPr id="173" name="テキスト ボックス 172">
          <a:extLst>
            <a:ext uri="{FF2B5EF4-FFF2-40B4-BE49-F238E27FC236}">
              <a16:creationId xmlns:a16="http://schemas.microsoft.com/office/drawing/2014/main" id="{3AA87BE8-C443-4311-9227-E8CFD28D39B9}"/>
            </a:ext>
          </a:extLst>
        </xdr:cNvPr>
        <xdr:cNvSpPr txBox="1"/>
      </xdr:nvSpPr>
      <xdr:spPr>
        <a:xfrm>
          <a:off x="339725" y="175742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74" name="直線コネクタ 173">
          <a:extLst>
            <a:ext uri="{FF2B5EF4-FFF2-40B4-BE49-F238E27FC236}">
              <a16:creationId xmlns:a16="http://schemas.microsoft.com/office/drawing/2014/main" id="{95206FDF-56FA-4025-8E4A-C480AF9CB387}"/>
            </a:ext>
          </a:extLst>
        </xdr:cNvPr>
        <xdr:cNvCxnSpPr/>
      </xdr:nvCxnSpPr>
      <xdr:spPr>
        <a:xfrm>
          <a:off x="685800" y="1733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175" name="テキスト ボックス 174">
          <a:extLst>
            <a:ext uri="{FF2B5EF4-FFF2-40B4-BE49-F238E27FC236}">
              <a16:creationId xmlns:a16="http://schemas.microsoft.com/office/drawing/2014/main" id="{ACD054F5-ABB9-4419-9BC3-A89649AE249E}"/>
            </a:ext>
          </a:extLst>
        </xdr:cNvPr>
        <xdr:cNvSpPr txBox="1"/>
      </xdr:nvSpPr>
      <xdr:spPr>
        <a:xfrm>
          <a:off x="339725"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76" name="直線コネクタ 175">
          <a:extLst>
            <a:ext uri="{FF2B5EF4-FFF2-40B4-BE49-F238E27FC236}">
              <a16:creationId xmlns:a16="http://schemas.microsoft.com/office/drawing/2014/main" id="{F5993F4A-F456-4795-9B46-5D5EE8840BBB}"/>
            </a:ext>
          </a:extLst>
        </xdr:cNvPr>
        <xdr:cNvCxnSpPr/>
      </xdr:nvCxnSpPr>
      <xdr:spPr>
        <a:xfrm>
          <a:off x="685800" y="1695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177" name="テキスト ボックス 176">
          <a:extLst>
            <a:ext uri="{FF2B5EF4-FFF2-40B4-BE49-F238E27FC236}">
              <a16:creationId xmlns:a16="http://schemas.microsoft.com/office/drawing/2014/main" id="{E437012E-3584-412F-8B49-2CB9B63B127A}"/>
            </a:ext>
          </a:extLst>
        </xdr:cNvPr>
        <xdr:cNvSpPr txBox="1"/>
      </xdr:nvSpPr>
      <xdr:spPr>
        <a:xfrm>
          <a:off x="339725"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78" name="直線コネクタ 177">
          <a:extLst>
            <a:ext uri="{FF2B5EF4-FFF2-40B4-BE49-F238E27FC236}">
              <a16:creationId xmlns:a16="http://schemas.microsoft.com/office/drawing/2014/main" id="{7B054855-3F2E-4171-BE78-DAA3F1CF879D}"/>
            </a:ext>
          </a:extLst>
        </xdr:cNvPr>
        <xdr:cNvCxnSpPr/>
      </xdr:nvCxnSpPr>
      <xdr:spPr>
        <a:xfrm>
          <a:off x="685800" y="1657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29210</xdr:rowOff>
    </xdr:from>
    <xdr:ext cx="463550" cy="255270"/>
    <xdr:sp macro="" textlink="">
      <xdr:nvSpPr>
        <xdr:cNvPr id="179" name="テキスト ボックス 178">
          <a:extLst>
            <a:ext uri="{FF2B5EF4-FFF2-40B4-BE49-F238E27FC236}">
              <a16:creationId xmlns:a16="http://schemas.microsoft.com/office/drawing/2014/main" id="{83638F8F-8935-4649-B27B-19D8059406D8}"/>
            </a:ext>
          </a:extLst>
        </xdr:cNvPr>
        <xdr:cNvSpPr txBox="1"/>
      </xdr:nvSpPr>
      <xdr:spPr>
        <a:xfrm>
          <a:off x="275590" y="164312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0" name="直線コネクタ 179">
          <a:extLst>
            <a:ext uri="{FF2B5EF4-FFF2-40B4-BE49-F238E27FC236}">
              <a16:creationId xmlns:a16="http://schemas.microsoft.com/office/drawing/2014/main" id="{18B7F4B1-A2DB-44D7-AADC-98790CEBDDA3}"/>
            </a:ext>
          </a:extLst>
        </xdr:cNvPr>
        <xdr:cNvCxnSpPr/>
      </xdr:nvCxnSpPr>
      <xdr:spPr>
        <a:xfrm>
          <a:off x="6858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3550" cy="259080"/>
    <xdr:sp macro="" textlink="">
      <xdr:nvSpPr>
        <xdr:cNvPr id="181" name="テキスト ボックス 180">
          <a:extLst>
            <a:ext uri="{FF2B5EF4-FFF2-40B4-BE49-F238E27FC236}">
              <a16:creationId xmlns:a16="http://schemas.microsoft.com/office/drawing/2014/main" id="{FF98D069-8804-47E7-99D5-3C41EA53CC45}"/>
            </a:ext>
          </a:extLst>
        </xdr:cNvPr>
        <xdr:cNvSpPr txBox="1"/>
      </xdr:nvSpPr>
      <xdr:spPr>
        <a:xfrm>
          <a:off x="275590" y="16050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2" name="【市民会館】&#10;有形固定資産減価償却率グラフ枠">
          <a:extLst>
            <a:ext uri="{FF2B5EF4-FFF2-40B4-BE49-F238E27FC236}">
              <a16:creationId xmlns:a16="http://schemas.microsoft.com/office/drawing/2014/main" id="{A893240B-953D-4585-A524-3A6F43A5E1CE}"/>
            </a:ext>
          </a:extLst>
        </xdr:cNvPr>
        <xdr:cNvSpPr/>
      </xdr:nvSpPr>
      <xdr:spPr>
        <a:xfrm>
          <a:off x="685800" y="161925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166370</xdr:rowOff>
    </xdr:to>
    <xdr:cxnSp macro="">
      <xdr:nvCxnSpPr>
        <xdr:cNvPr id="183" name="直線コネクタ 182">
          <a:extLst>
            <a:ext uri="{FF2B5EF4-FFF2-40B4-BE49-F238E27FC236}">
              <a16:creationId xmlns:a16="http://schemas.microsoft.com/office/drawing/2014/main" id="{005FFA47-B15C-4869-977B-8CFD6A9B07C6}"/>
            </a:ext>
          </a:extLst>
        </xdr:cNvPr>
        <xdr:cNvCxnSpPr/>
      </xdr:nvCxnSpPr>
      <xdr:spPr>
        <a:xfrm flipV="1">
          <a:off x="4177665" y="16706850"/>
          <a:ext cx="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169545</xdr:rowOff>
    </xdr:from>
    <xdr:ext cx="405130" cy="255270"/>
    <xdr:sp macro="" textlink="">
      <xdr:nvSpPr>
        <xdr:cNvPr id="184" name="【市民会館】&#10;有形固定資産減価償却率最小値テキスト">
          <a:extLst>
            <a:ext uri="{FF2B5EF4-FFF2-40B4-BE49-F238E27FC236}">
              <a16:creationId xmlns:a16="http://schemas.microsoft.com/office/drawing/2014/main" id="{418F3D47-BD2D-45B2-98D9-4E74E625B321}"/>
            </a:ext>
          </a:extLst>
        </xdr:cNvPr>
        <xdr:cNvSpPr txBox="1"/>
      </xdr:nvSpPr>
      <xdr:spPr>
        <a:xfrm>
          <a:off x="4216400" y="1794319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166370</xdr:rowOff>
    </xdr:from>
    <xdr:to>
      <xdr:col>24</xdr:col>
      <xdr:colOff>152400</xdr:colOff>
      <xdr:row>107</xdr:row>
      <xdr:rowOff>166370</xdr:rowOff>
    </xdr:to>
    <xdr:cxnSp macro="">
      <xdr:nvCxnSpPr>
        <xdr:cNvPr id="185" name="直線コネクタ 184">
          <a:extLst>
            <a:ext uri="{FF2B5EF4-FFF2-40B4-BE49-F238E27FC236}">
              <a16:creationId xmlns:a16="http://schemas.microsoft.com/office/drawing/2014/main" id="{EC203EF7-A6A3-4E6E-BFAD-E9266D25409E}"/>
            </a:ext>
          </a:extLst>
        </xdr:cNvPr>
        <xdr:cNvCxnSpPr/>
      </xdr:nvCxnSpPr>
      <xdr:spPr>
        <a:xfrm>
          <a:off x="4108450" y="179400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80010</xdr:rowOff>
    </xdr:from>
    <xdr:ext cx="405130" cy="259080"/>
    <xdr:sp macro="" textlink="">
      <xdr:nvSpPr>
        <xdr:cNvPr id="186" name="【市民会館】&#10;有形固定資産減価償却率最大値テキスト">
          <a:extLst>
            <a:ext uri="{FF2B5EF4-FFF2-40B4-BE49-F238E27FC236}">
              <a16:creationId xmlns:a16="http://schemas.microsoft.com/office/drawing/2014/main" id="{D195D008-8058-4FCC-8214-044981FE1503}"/>
            </a:ext>
          </a:extLst>
        </xdr:cNvPr>
        <xdr:cNvSpPr txBox="1"/>
      </xdr:nvSpPr>
      <xdr:spPr>
        <a:xfrm>
          <a:off x="4216400" y="16482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187" name="直線コネクタ 186">
          <a:extLst>
            <a:ext uri="{FF2B5EF4-FFF2-40B4-BE49-F238E27FC236}">
              <a16:creationId xmlns:a16="http://schemas.microsoft.com/office/drawing/2014/main" id="{809EB587-4327-4094-8732-F936AB711AAB}"/>
            </a:ext>
          </a:extLst>
        </xdr:cNvPr>
        <xdr:cNvCxnSpPr/>
      </xdr:nvCxnSpPr>
      <xdr:spPr>
        <a:xfrm>
          <a:off x="4108450" y="16706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114300</xdr:rowOff>
    </xdr:from>
    <xdr:ext cx="405130" cy="259080"/>
    <xdr:sp macro="" textlink="">
      <xdr:nvSpPr>
        <xdr:cNvPr id="188" name="【市民会館】&#10;有形固定資産減価償却率平均値テキスト">
          <a:extLst>
            <a:ext uri="{FF2B5EF4-FFF2-40B4-BE49-F238E27FC236}">
              <a16:creationId xmlns:a16="http://schemas.microsoft.com/office/drawing/2014/main" id="{4FA1D274-1352-44AF-B2C3-28A525E70CD6}"/>
            </a:ext>
          </a:extLst>
        </xdr:cNvPr>
        <xdr:cNvSpPr txBox="1"/>
      </xdr:nvSpPr>
      <xdr:spPr>
        <a:xfrm>
          <a:off x="4216400" y="173736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135890</xdr:rowOff>
    </xdr:from>
    <xdr:to>
      <xdr:col>24</xdr:col>
      <xdr:colOff>114300</xdr:colOff>
      <xdr:row>105</xdr:row>
      <xdr:rowOff>66040</xdr:rowOff>
    </xdr:to>
    <xdr:sp macro="" textlink="">
      <xdr:nvSpPr>
        <xdr:cNvPr id="189" name="フローチャート: 判断 188">
          <a:extLst>
            <a:ext uri="{FF2B5EF4-FFF2-40B4-BE49-F238E27FC236}">
              <a16:creationId xmlns:a16="http://schemas.microsoft.com/office/drawing/2014/main" id="{A88CEA7D-5D9A-4D73-BB6B-C04DF443FE23}"/>
            </a:ext>
          </a:extLst>
        </xdr:cNvPr>
        <xdr:cNvSpPr/>
      </xdr:nvSpPr>
      <xdr:spPr>
        <a:xfrm>
          <a:off x="4127500" y="1739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190" name="フローチャート: 判断 189">
          <a:extLst>
            <a:ext uri="{FF2B5EF4-FFF2-40B4-BE49-F238E27FC236}">
              <a16:creationId xmlns:a16="http://schemas.microsoft.com/office/drawing/2014/main" id="{0D5531BB-6093-4762-BDD9-E5400AC63B8E}"/>
            </a:ext>
          </a:extLst>
        </xdr:cNvPr>
        <xdr:cNvSpPr/>
      </xdr:nvSpPr>
      <xdr:spPr>
        <a:xfrm>
          <a:off x="3384550" y="174466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105</xdr:row>
      <xdr:rowOff>109220</xdr:rowOff>
    </xdr:from>
    <xdr:ext cx="405130" cy="255270"/>
    <xdr:sp macro="" textlink="">
      <xdr:nvSpPr>
        <xdr:cNvPr id="191" name="n_1aveValue【市民会館】&#10;有形固定資産減価償却率">
          <a:extLst>
            <a:ext uri="{FF2B5EF4-FFF2-40B4-BE49-F238E27FC236}">
              <a16:creationId xmlns:a16="http://schemas.microsoft.com/office/drawing/2014/main" id="{CAD70114-39F1-464E-9377-4C478AF3A8E2}"/>
            </a:ext>
          </a:extLst>
        </xdr:cNvPr>
        <xdr:cNvSpPr txBox="1"/>
      </xdr:nvSpPr>
      <xdr:spPr>
        <a:xfrm>
          <a:off x="3239135" y="175399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105</xdr:row>
      <xdr:rowOff>65405</xdr:rowOff>
    </xdr:from>
    <xdr:to>
      <xdr:col>15</xdr:col>
      <xdr:colOff>101600</xdr:colOff>
      <xdr:row>105</xdr:row>
      <xdr:rowOff>167005</xdr:rowOff>
    </xdr:to>
    <xdr:sp macro="" textlink="">
      <xdr:nvSpPr>
        <xdr:cNvPr id="192" name="フローチャート: 判断 191">
          <a:extLst>
            <a:ext uri="{FF2B5EF4-FFF2-40B4-BE49-F238E27FC236}">
              <a16:creationId xmlns:a16="http://schemas.microsoft.com/office/drawing/2014/main" id="{488B453A-F64D-42E7-ADE6-24BBD47DF440}"/>
            </a:ext>
          </a:extLst>
        </xdr:cNvPr>
        <xdr:cNvSpPr/>
      </xdr:nvSpPr>
      <xdr:spPr>
        <a:xfrm>
          <a:off x="257175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105</xdr:row>
      <xdr:rowOff>158115</xdr:rowOff>
    </xdr:from>
    <xdr:ext cx="401320" cy="255270"/>
    <xdr:sp macro="" textlink="">
      <xdr:nvSpPr>
        <xdr:cNvPr id="193" name="n_2aveValue【市民会館】&#10;有形固定資産減価償却率">
          <a:extLst>
            <a:ext uri="{FF2B5EF4-FFF2-40B4-BE49-F238E27FC236}">
              <a16:creationId xmlns:a16="http://schemas.microsoft.com/office/drawing/2014/main" id="{E66BAFE1-A279-444F-9290-D1C967816416}"/>
            </a:ext>
          </a:extLst>
        </xdr:cNvPr>
        <xdr:cNvSpPr txBox="1"/>
      </xdr:nvSpPr>
      <xdr:spPr>
        <a:xfrm>
          <a:off x="2439035" y="175888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105</xdr:row>
      <xdr:rowOff>128270</xdr:rowOff>
    </xdr:from>
    <xdr:to>
      <xdr:col>10</xdr:col>
      <xdr:colOff>165100</xdr:colOff>
      <xdr:row>106</xdr:row>
      <xdr:rowOff>58420</xdr:rowOff>
    </xdr:to>
    <xdr:sp macro="" textlink="">
      <xdr:nvSpPr>
        <xdr:cNvPr id="194" name="フローチャート: 判断 193">
          <a:extLst>
            <a:ext uri="{FF2B5EF4-FFF2-40B4-BE49-F238E27FC236}">
              <a16:creationId xmlns:a16="http://schemas.microsoft.com/office/drawing/2014/main" id="{5469A413-B6EA-4A3D-B08C-A8AD60C138BF}"/>
            </a:ext>
          </a:extLst>
        </xdr:cNvPr>
        <xdr:cNvSpPr/>
      </xdr:nvSpPr>
      <xdr:spPr>
        <a:xfrm>
          <a:off x="17780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104</xdr:row>
      <xdr:rowOff>74930</xdr:rowOff>
    </xdr:from>
    <xdr:ext cx="401320" cy="255270"/>
    <xdr:sp macro="" textlink="">
      <xdr:nvSpPr>
        <xdr:cNvPr id="195" name="n_3aveValue【市民会館】&#10;有形固定資産減価償却率">
          <a:extLst>
            <a:ext uri="{FF2B5EF4-FFF2-40B4-BE49-F238E27FC236}">
              <a16:creationId xmlns:a16="http://schemas.microsoft.com/office/drawing/2014/main" id="{2533185B-B3A1-465C-A8D7-71E073561834}"/>
            </a:ext>
          </a:extLst>
        </xdr:cNvPr>
        <xdr:cNvSpPr txBox="1"/>
      </xdr:nvSpPr>
      <xdr:spPr>
        <a:xfrm>
          <a:off x="1645285" y="173342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111</xdr:row>
      <xdr:rowOff>16510</xdr:rowOff>
    </xdr:from>
    <xdr:ext cx="762000" cy="259080"/>
    <xdr:sp macro="" textlink="">
      <xdr:nvSpPr>
        <xdr:cNvPr id="196" name="テキスト ボックス 195">
          <a:extLst>
            <a:ext uri="{FF2B5EF4-FFF2-40B4-BE49-F238E27FC236}">
              <a16:creationId xmlns:a16="http://schemas.microsoft.com/office/drawing/2014/main" id="{EE7F64FD-10F3-4600-9475-E7D15CC1315C}"/>
            </a:ext>
          </a:extLst>
        </xdr:cNvPr>
        <xdr:cNvSpPr txBox="1"/>
      </xdr:nvSpPr>
      <xdr:spPr>
        <a:xfrm>
          <a:off x="40068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197" name="テキスト ボックス 196">
          <a:extLst>
            <a:ext uri="{FF2B5EF4-FFF2-40B4-BE49-F238E27FC236}">
              <a16:creationId xmlns:a16="http://schemas.microsoft.com/office/drawing/2014/main" id="{506A201B-113A-4CAE-94BB-FB2F28A26B61}"/>
            </a:ext>
          </a:extLst>
        </xdr:cNvPr>
        <xdr:cNvSpPr txBox="1"/>
      </xdr:nvSpPr>
      <xdr:spPr>
        <a:xfrm>
          <a:off x="3257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198" name="テキスト ボックス 197">
          <a:extLst>
            <a:ext uri="{FF2B5EF4-FFF2-40B4-BE49-F238E27FC236}">
              <a16:creationId xmlns:a16="http://schemas.microsoft.com/office/drawing/2014/main" id="{A02C426F-B11F-4997-8209-8591F752CEB5}"/>
            </a:ext>
          </a:extLst>
        </xdr:cNvPr>
        <xdr:cNvSpPr txBox="1"/>
      </xdr:nvSpPr>
      <xdr:spPr>
        <a:xfrm>
          <a:off x="24511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199" name="テキスト ボックス 198">
          <a:extLst>
            <a:ext uri="{FF2B5EF4-FFF2-40B4-BE49-F238E27FC236}">
              <a16:creationId xmlns:a16="http://schemas.microsoft.com/office/drawing/2014/main" id="{D85FA3E5-0C26-446A-A5C8-3305BF339ABD}"/>
            </a:ext>
          </a:extLst>
        </xdr:cNvPr>
        <xdr:cNvSpPr txBox="1"/>
      </xdr:nvSpPr>
      <xdr:spPr>
        <a:xfrm>
          <a:off x="16573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200" name="テキスト ボックス 199">
          <a:extLst>
            <a:ext uri="{FF2B5EF4-FFF2-40B4-BE49-F238E27FC236}">
              <a16:creationId xmlns:a16="http://schemas.microsoft.com/office/drawing/2014/main" id="{9987D49E-3659-41B0-87A7-F6A770013D5E}"/>
            </a:ext>
          </a:extLst>
        </xdr:cNvPr>
        <xdr:cNvSpPr txBox="1"/>
      </xdr:nvSpPr>
      <xdr:spPr>
        <a:xfrm>
          <a:off x="857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19</xdr:col>
      <xdr:colOff>127000</xdr:colOff>
      <xdr:row>102</xdr:row>
      <xdr:rowOff>63500</xdr:rowOff>
    </xdr:from>
    <xdr:to>
      <xdr:col>20</xdr:col>
      <xdr:colOff>38100</xdr:colOff>
      <xdr:row>102</xdr:row>
      <xdr:rowOff>165100</xdr:rowOff>
    </xdr:to>
    <xdr:sp macro="" textlink="">
      <xdr:nvSpPr>
        <xdr:cNvPr id="201" name="楕円 200">
          <a:extLst>
            <a:ext uri="{FF2B5EF4-FFF2-40B4-BE49-F238E27FC236}">
              <a16:creationId xmlns:a16="http://schemas.microsoft.com/office/drawing/2014/main" id="{47963BE3-C779-48A3-B331-B69BE9E5464E}"/>
            </a:ext>
          </a:extLst>
        </xdr:cNvPr>
        <xdr:cNvSpPr/>
      </xdr:nvSpPr>
      <xdr:spPr>
        <a:xfrm>
          <a:off x="3384550" y="16979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38735</xdr:rowOff>
    </xdr:from>
    <xdr:to>
      <xdr:col>15</xdr:col>
      <xdr:colOff>101600</xdr:colOff>
      <xdr:row>104</xdr:row>
      <xdr:rowOff>140335</xdr:rowOff>
    </xdr:to>
    <xdr:sp macro="" textlink="">
      <xdr:nvSpPr>
        <xdr:cNvPr id="202" name="楕円 201">
          <a:extLst>
            <a:ext uri="{FF2B5EF4-FFF2-40B4-BE49-F238E27FC236}">
              <a16:creationId xmlns:a16="http://schemas.microsoft.com/office/drawing/2014/main" id="{6A12815F-7041-4BD9-A169-9B99E6B68C59}"/>
            </a:ext>
          </a:extLst>
        </xdr:cNvPr>
        <xdr:cNvSpPr/>
      </xdr:nvSpPr>
      <xdr:spPr>
        <a:xfrm>
          <a:off x="2571750" y="172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114300</xdr:rowOff>
    </xdr:from>
    <xdr:to>
      <xdr:col>19</xdr:col>
      <xdr:colOff>177800</xdr:colOff>
      <xdr:row>104</xdr:row>
      <xdr:rowOff>89535</xdr:rowOff>
    </xdr:to>
    <xdr:cxnSp macro="">
      <xdr:nvCxnSpPr>
        <xdr:cNvPr id="203" name="直線コネクタ 202">
          <a:extLst>
            <a:ext uri="{FF2B5EF4-FFF2-40B4-BE49-F238E27FC236}">
              <a16:creationId xmlns:a16="http://schemas.microsoft.com/office/drawing/2014/main" id="{280A2B8E-5449-4894-A672-89D165E70275}"/>
            </a:ext>
          </a:extLst>
        </xdr:cNvPr>
        <xdr:cNvCxnSpPr/>
      </xdr:nvCxnSpPr>
      <xdr:spPr>
        <a:xfrm flipV="1">
          <a:off x="2622550" y="17030700"/>
          <a:ext cx="806450" cy="318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101</xdr:row>
      <xdr:rowOff>10160</xdr:rowOff>
    </xdr:from>
    <xdr:ext cx="405130" cy="259080"/>
    <xdr:sp macro="" textlink="">
      <xdr:nvSpPr>
        <xdr:cNvPr id="204" name="n_1mainValue【市民会館】&#10;有形固定資産減価償却率">
          <a:extLst>
            <a:ext uri="{FF2B5EF4-FFF2-40B4-BE49-F238E27FC236}">
              <a16:creationId xmlns:a16="http://schemas.microsoft.com/office/drawing/2014/main" id="{98B94392-83D6-4BEF-B9E3-B0FFB4A6FDC1}"/>
            </a:ext>
          </a:extLst>
        </xdr:cNvPr>
        <xdr:cNvSpPr txBox="1"/>
      </xdr:nvSpPr>
      <xdr:spPr>
        <a:xfrm>
          <a:off x="3239135" y="16755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156845</xdr:rowOff>
    </xdr:from>
    <xdr:ext cx="401320" cy="255270"/>
    <xdr:sp macro="" textlink="">
      <xdr:nvSpPr>
        <xdr:cNvPr id="205" name="n_2mainValue【市民会館】&#10;有形固定資産減価償却率">
          <a:extLst>
            <a:ext uri="{FF2B5EF4-FFF2-40B4-BE49-F238E27FC236}">
              <a16:creationId xmlns:a16="http://schemas.microsoft.com/office/drawing/2014/main" id="{930D32A1-733C-4B52-874A-0E4373CC8471}"/>
            </a:ext>
          </a:extLst>
        </xdr:cNvPr>
        <xdr:cNvSpPr txBox="1"/>
      </xdr:nvSpPr>
      <xdr:spPr>
        <a:xfrm>
          <a:off x="2439035" y="170732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6" name="正方形/長方形 205">
          <a:extLst>
            <a:ext uri="{FF2B5EF4-FFF2-40B4-BE49-F238E27FC236}">
              <a16:creationId xmlns:a16="http://schemas.microsoft.com/office/drawing/2014/main" id="{81A83B59-D4B3-47EB-801A-0E4F300F94FD}"/>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7" name="正方形/長方形 206">
          <a:extLst>
            <a:ext uri="{FF2B5EF4-FFF2-40B4-BE49-F238E27FC236}">
              <a16:creationId xmlns:a16="http://schemas.microsoft.com/office/drawing/2014/main" id="{228EA423-C96F-4A9B-9730-BBB19B5CB3E2}"/>
            </a:ext>
          </a:extLst>
        </xdr:cNvPr>
        <xdr:cNvSpPr/>
      </xdr:nvSpPr>
      <xdr:spPr>
        <a:xfrm>
          <a:off x="60642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8" name="正方形/長方形 207">
          <a:extLst>
            <a:ext uri="{FF2B5EF4-FFF2-40B4-BE49-F238E27FC236}">
              <a16:creationId xmlns:a16="http://schemas.microsoft.com/office/drawing/2014/main" id="{50C47305-FCE4-4ABA-8586-4DEE473CD851}"/>
            </a:ext>
          </a:extLst>
        </xdr:cNvPr>
        <xdr:cNvSpPr/>
      </xdr:nvSpPr>
      <xdr:spPr>
        <a:xfrm>
          <a:off x="60642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9" name="正方形/長方形 208">
          <a:extLst>
            <a:ext uri="{FF2B5EF4-FFF2-40B4-BE49-F238E27FC236}">
              <a16:creationId xmlns:a16="http://schemas.microsoft.com/office/drawing/2014/main" id="{6A0D290B-28FC-4C93-B288-546334055C2D}"/>
            </a:ext>
          </a:extLst>
        </xdr:cNvPr>
        <xdr:cNvSpPr/>
      </xdr:nvSpPr>
      <xdr:spPr>
        <a:xfrm>
          <a:off x="69850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0" name="正方形/長方形 209">
          <a:extLst>
            <a:ext uri="{FF2B5EF4-FFF2-40B4-BE49-F238E27FC236}">
              <a16:creationId xmlns:a16="http://schemas.microsoft.com/office/drawing/2014/main" id="{2407D512-DC3D-4D2B-B165-F731CD0A2960}"/>
            </a:ext>
          </a:extLst>
        </xdr:cNvPr>
        <xdr:cNvSpPr/>
      </xdr:nvSpPr>
      <xdr:spPr>
        <a:xfrm>
          <a:off x="69850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1" name="正方形/長方形 210">
          <a:extLst>
            <a:ext uri="{FF2B5EF4-FFF2-40B4-BE49-F238E27FC236}">
              <a16:creationId xmlns:a16="http://schemas.microsoft.com/office/drawing/2014/main" id="{23D0E429-4E9C-4F84-B29E-385DE4DC55D7}"/>
            </a:ext>
          </a:extLst>
        </xdr:cNvPr>
        <xdr:cNvSpPr/>
      </xdr:nvSpPr>
      <xdr:spPr>
        <a:xfrm>
          <a:off x="8013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2" name="正方形/長方形 211">
          <a:extLst>
            <a:ext uri="{FF2B5EF4-FFF2-40B4-BE49-F238E27FC236}">
              <a16:creationId xmlns:a16="http://schemas.microsoft.com/office/drawing/2014/main" id="{07F07463-6C64-4EC4-83C2-9C0C334FA5A9}"/>
            </a:ext>
          </a:extLst>
        </xdr:cNvPr>
        <xdr:cNvSpPr/>
      </xdr:nvSpPr>
      <xdr:spPr>
        <a:xfrm>
          <a:off x="8013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3" name="正方形/長方形 212">
          <a:extLst>
            <a:ext uri="{FF2B5EF4-FFF2-40B4-BE49-F238E27FC236}">
              <a16:creationId xmlns:a16="http://schemas.microsoft.com/office/drawing/2014/main" id="{1F6F9A1C-EFCA-4A2C-AF31-0DBB3E403FC6}"/>
            </a:ext>
          </a:extLst>
        </xdr:cNvPr>
        <xdr:cNvSpPr/>
      </xdr:nvSpPr>
      <xdr:spPr>
        <a:xfrm>
          <a:off x="5956300" y="161925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6075" cy="225425"/>
    <xdr:sp macro="" textlink="">
      <xdr:nvSpPr>
        <xdr:cNvPr id="214" name="テキスト ボックス 213">
          <a:extLst>
            <a:ext uri="{FF2B5EF4-FFF2-40B4-BE49-F238E27FC236}">
              <a16:creationId xmlns:a16="http://schemas.microsoft.com/office/drawing/2014/main" id="{1BD4E078-DF1A-47ED-AF9D-CAB05C486B8F}"/>
            </a:ext>
          </a:extLst>
        </xdr:cNvPr>
        <xdr:cNvSpPr txBox="1"/>
      </xdr:nvSpPr>
      <xdr:spPr>
        <a:xfrm>
          <a:off x="5918200" y="160020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5" name="直線コネクタ 214">
          <a:extLst>
            <a:ext uri="{FF2B5EF4-FFF2-40B4-BE49-F238E27FC236}">
              <a16:creationId xmlns:a16="http://schemas.microsoft.com/office/drawing/2014/main" id="{B7BFF407-DCFA-4345-9105-D74A79BE7607}"/>
            </a:ext>
          </a:extLst>
        </xdr:cNvPr>
        <xdr:cNvCxnSpPr/>
      </xdr:nvCxnSpPr>
      <xdr:spPr>
        <a:xfrm>
          <a:off x="5956300" y="18478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216" name="直線コネクタ 215">
          <a:extLst>
            <a:ext uri="{FF2B5EF4-FFF2-40B4-BE49-F238E27FC236}">
              <a16:creationId xmlns:a16="http://schemas.microsoft.com/office/drawing/2014/main" id="{242940E3-6167-4B68-BFF8-8A7D4F29C6A6}"/>
            </a:ext>
          </a:extLst>
        </xdr:cNvPr>
        <xdr:cNvCxnSpPr/>
      </xdr:nvCxnSpPr>
      <xdr:spPr>
        <a:xfrm>
          <a:off x="5956300" y="181521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3550" cy="255270"/>
    <xdr:sp macro="" textlink="">
      <xdr:nvSpPr>
        <xdr:cNvPr id="217" name="テキスト ボックス 216">
          <a:extLst>
            <a:ext uri="{FF2B5EF4-FFF2-40B4-BE49-F238E27FC236}">
              <a16:creationId xmlns:a16="http://schemas.microsoft.com/office/drawing/2014/main" id="{A07B2B2A-8BFA-45A6-88CE-CEFAAE09D686}"/>
            </a:ext>
          </a:extLst>
        </xdr:cNvPr>
        <xdr:cNvSpPr txBox="1"/>
      </xdr:nvSpPr>
      <xdr:spPr>
        <a:xfrm>
          <a:off x="5527040" y="180098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218" name="直線コネクタ 217">
          <a:extLst>
            <a:ext uri="{FF2B5EF4-FFF2-40B4-BE49-F238E27FC236}">
              <a16:creationId xmlns:a16="http://schemas.microsoft.com/office/drawing/2014/main" id="{74C5AF97-4EDA-40F2-8794-27895A8770B1}"/>
            </a:ext>
          </a:extLst>
        </xdr:cNvPr>
        <xdr:cNvCxnSpPr/>
      </xdr:nvCxnSpPr>
      <xdr:spPr>
        <a:xfrm>
          <a:off x="5956300" y="178257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3550" cy="259080"/>
    <xdr:sp macro="" textlink="">
      <xdr:nvSpPr>
        <xdr:cNvPr id="219" name="テキスト ボックス 218">
          <a:extLst>
            <a:ext uri="{FF2B5EF4-FFF2-40B4-BE49-F238E27FC236}">
              <a16:creationId xmlns:a16="http://schemas.microsoft.com/office/drawing/2014/main" id="{8530C6C8-1E40-4795-8F94-D443415551E6}"/>
            </a:ext>
          </a:extLst>
        </xdr:cNvPr>
        <xdr:cNvSpPr txBox="1"/>
      </xdr:nvSpPr>
      <xdr:spPr>
        <a:xfrm>
          <a:off x="5527040" y="176828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220" name="直線コネクタ 219">
          <a:extLst>
            <a:ext uri="{FF2B5EF4-FFF2-40B4-BE49-F238E27FC236}">
              <a16:creationId xmlns:a16="http://schemas.microsoft.com/office/drawing/2014/main" id="{C2509497-3BA3-479C-ADC3-74F845EC28CC}"/>
            </a:ext>
          </a:extLst>
        </xdr:cNvPr>
        <xdr:cNvCxnSpPr/>
      </xdr:nvCxnSpPr>
      <xdr:spPr>
        <a:xfrm>
          <a:off x="5956300" y="17498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3550" cy="255270"/>
    <xdr:sp macro="" textlink="">
      <xdr:nvSpPr>
        <xdr:cNvPr id="221" name="テキスト ボックス 220">
          <a:extLst>
            <a:ext uri="{FF2B5EF4-FFF2-40B4-BE49-F238E27FC236}">
              <a16:creationId xmlns:a16="http://schemas.microsoft.com/office/drawing/2014/main" id="{682A2F43-29DC-4359-9116-784C75EFE1D5}"/>
            </a:ext>
          </a:extLst>
        </xdr:cNvPr>
        <xdr:cNvSpPr txBox="1"/>
      </xdr:nvSpPr>
      <xdr:spPr>
        <a:xfrm>
          <a:off x="5527040" y="173570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222" name="直線コネクタ 221">
          <a:extLst>
            <a:ext uri="{FF2B5EF4-FFF2-40B4-BE49-F238E27FC236}">
              <a16:creationId xmlns:a16="http://schemas.microsoft.com/office/drawing/2014/main" id="{878A134F-97CE-4B57-998C-EED2D8C3DA63}"/>
            </a:ext>
          </a:extLst>
        </xdr:cNvPr>
        <xdr:cNvCxnSpPr/>
      </xdr:nvCxnSpPr>
      <xdr:spPr>
        <a:xfrm>
          <a:off x="5956300" y="171723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3550" cy="258445"/>
    <xdr:sp macro="" textlink="">
      <xdr:nvSpPr>
        <xdr:cNvPr id="223" name="テキスト ボックス 222">
          <a:extLst>
            <a:ext uri="{FF2B5EF4-FFF2-40B4-BE49-F238E27FC236}">
              <a16:creationId xmlns:a16="http://schemas.microsoft.com/office/drawing/2014/main" id="{FFCF1E38-77B7-452A-9E87-FFDF5E69BC33}"/>
            </a:ext>
          </a:extLst>
        </xdr:cNvPr>
        <xdr:cNvSpPr txBox="1"/>
      </xdr:nvSpPr>
      <xdr:spPr>
        <a:xfrm>
          <a:off x="5527040" y="170300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224" name="直線コネクタ 223">
          <a:extLst>
            <a:ext uri="{FF2B5EF4-FFF2-40B4-BE49-F238E27FC236}">
              <a16:creationId xmlns:a16="http://schemas.microsoft.com/office/drawing/2014/main" id="{46ABB9EB-9619-4868-8957-04D37AE91BE5}"/>
            </a:ext>
          </a:extLst>
        </xdr:cNvPr>
        <xdr:cNvCxnSpPr/>
      </xdr:nvCxnSpPr>
      <xdr:spPr>
        <a:xfrm>
          <a:off x="5956300" y="168459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3550" cy="259080"/>
    <xdr:sp macro="" textlink="">
      <xdr:nvSpPr>
        <xdr:cNvPr id="225" name="テキスト ボックス 224">
          <a:extLst>
            <a:ext uri="{FF2B5EF4-FFF2-40B4-BE49-F238E27FC236}">
              <a16:creationId xmlns:a16="http://schemas.microsoft.com/office/drawing/2014/main" id="{7CFA76EE-8B7E-471F-8309-BD1AFE28A3F7}"/>
            </a:ext>
          </a:extLst>
        </xdr:cNvPr>
        <xdr:cNvSpPr txBox="1"/>
      </xdr:nvSpPr>
      <xdr:spPr>
        <a:xfrm>
          <a:off x="5527040" y="167036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226" name="直線コネクタ 225">
          <a:extLst>
            <a:ext uri="{FF2B5EF4-FFF2-40B4-BE49-F238E27FC236}">
              <a16:creationId xmlns:a16="http://schemas.microsoft.com/office/drawing/2014/main" id="{80906346-5784-4127-BF78-D1C1F7E23E5A}"/>
            </a:ext>
          </a:extLst>
        </xdr:cNvPr>
        <xdr:cNvCxnSpPr/>
      </xdr:nvCxnSpPr>
      <xdr:spPr>
        <a:xfrm>
          <a:off x="5956300" y="165188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3550" cy="255270"/>
    <xdr:sp macro="" textlink="">
      <xdr:nvSpPr>
        <xdr:cNvPr id="227" name="テキスト ボックス 226">
          <a:extLst>
            <a:ext uri="{FF2B5EF4-FFF2-40B4-BE49-F238E27FC236}">
              <a16:creationId xmlns:a16="http://schemas.microsoft.com/office/drawing/2014/main" id="{2C7DDC78-1693-4F06-8DC9-A7C370EE51C7}"/>
            </a:ext>
          </a:extLst>
        </xdr:cNvPr>
        <xdr:cNvSpPr txBox="1"/>
      </xdr:nvSpPr>
      <xdr:spPr>
        <a:xfrm>
          <a:off x="5527040" y="163766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8" name="直線コネクタ 227">
          <a:extLst>
            <a:ext uri="{FF2B5EF4-FFF2-40B4-BE49-F238E27FC236}">
              <a16:creationId xmlns:a16="http://schemas.microsoft.com/office/drawing/2014/main" id="{4A684775-01BE-4526-A5E4-7FB69A907787}"/>
            </a:ext>
          </a:extLst>
        </xdr:cNvPr>
        <xdr:cNvCxnSpPr/>
      </xdr:nvCxnSpPr>
      <xdr:spPr>
        <a:xfrm>
          <a:off x="5956300" y="16192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3550" cy="259080"/>
    <xdr:sp macro="" textlink="">
      <xdr:nvSpPr>
        <xdr:cNvPr id="229" name="テキスト ボックス 228">
          <a:extLst>
            <a:ext uri="{FF2B5EF4-FFF2-40B4-BE49-F238E27FC236}">
              <a16:creationId xmlns:a16="http://schemas.microsoft.com/office/drawing/2014/main" id="{98C68858-52E3-45FC-B30C-34FF1BA72845}"/>
            </a:ext>
          </a:extLst>
        </xdr:cNvPr>
        <xdr:cNvSpPr txBox="1"/>
      </xdr:nvSpPr>
      <xdr:spPr>
        <a:xfrm>
          <a:off x="5527040" y="16050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0" name="【市民会館】&#10;一人当たり面積グラフ枠">
          <a:extLst>
            <a:ext uri="{FF2B5EF4-FFF2-40B4-BE49-F238E27FC236}">
              <a16:creationId xmlns:a16="http://schemas.microsoft.com/office/drawing/2014/main" id="{F43EBD1D-EB36-4599-8EE4-B9FE21AFE951}"/>
            </a:ext>
          </a:extLst>
        </xdr:cNvPr>
        <xdr:cNvSpPr/>
      </xdr:nvSpPr>
      <xdr:spPr>
        <a:xfrm>
          <a:off x="5956300" y="161925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1905</xdr:rowOff>
    </xdr:from>
    <xdr:to>
      <xdr:col>54</xdr:col>
      <xdr:colOff>189865</xdr:colOff>
      <xdr:row>108</xdr:row>
      <xdr:rowOff>158750</xdr:rowOff>
    </xdr:to>
    <xdr:cxnSp macro="">
      <xdr:nvCxnSpPr>
        <xdr:cNvPr id="231" name="直線コネクタ 230">
          <a:extLst>
            <a:ext uri="{FF2B5EF4-FFF2-40B4-BE49-F238E27FC236}">
              <a16:creationId xmlns:a16="http://schemas.microsoft.com/office/drawing/2014/main" id="{1441B5A4-BBEE-40B0-8407-8AFD4C1AC7D3}"/>
            </a:ext>
          </a:extLst>
        </xdr:cNvPr>
        <xdr:cNvCxnSpPr/>
      </xdr:nvCxnSpPr>
      <xdr:spPr>
        <a:xfrm flipV="1">
          <a:off x="9429115" y="1657540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162560</xdr:rowOff>
    </xdr:from>
    <xdr:ext cx="469900" cy="259080"/>
    <xdr:sp macro="" textlink="">
      <xdr:nvSpPr>
        <xdr:cNvPr id="232" name="【市民会館】&#10;一人当たり面積最小値テキスト">
          <a:extLst>
            <a:ext uri="{FF2B5EF4-FFF2-40B4-BE49-F238E27FC236}">
              <a16:creationId xmlns:a16="http://schemas.microsoft.com/office/drawing/2014/main" id="{67FE6970-A6FE-43A4-AECA-532E108B83FC}"/>
            </a:ext>
          </a:extLst>
        </xdr:cNvPr>
        <xdr:cNvSpPr txBox="1"/>
      </xdr:nvSpPr>
      <xdr:spPr>
        <a:xfrm>
          <a:off x="9467850" y="18107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0.044</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158750</xdr:rowOff>
    </xdr:from>
    <xdr:to>
      <xdr:col>55</xdr:col>
      <xdr:colOff>88900</xdr:colOff>
      <xdr:row>108</xdr:row>
      <xdr:rowOff>158750</xdr:rowOff>
    </xdr:to>
    <xdr:cxnSp macro="">
      <xdr:nvCxnSpPr>
        <xdr:cNvPr id="233" name="直線コネクタ 232">
          <a:extLst>
            <a:ext uri="{FF2B5EF4-FFF2-40B4-BE49-F238E27FC236}">
              <a16:creationId xmlns:a16="http://schemas.microsoft.com/office/drawing/2014/main" id="{57C544AF-360E-4E92-95AB-E5A7EA8B619C}"/>
            </a:ext>
          </a:extLst>
        </xdr:cNvPr>
        <xdr:cNvCxnSpPr/>
      </xdr:nvCxnSpPr>
      <xdr:spPr>
        <a:xfrm>
          <a:off x="9359900" y="18103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120650</xdr:rowOff>
    </xdr:from>
    <xdr:ext cx="469900" cy="255270"/>
    <xdr:sp macro="" textlink="">
      <xdr:nvSpPr>
        <xdr:cNvPr id="234" name="【市民会館】&#10;一人当たり面積最大値テキスト">
          <a:extLst>
            <a:ext uri="{FF2B5EF4-FFF2-40B4-BE49-F238E27FC236}">
              <a16:creationId xmlns:a16="http://schemas.microsoft.com/office/drawing/2014/main" id="{6FFB2C1E-7A2F-4439-A76C-88890B45FA65}"/>
            </a:ext>
          </a:extLst>
        </xdr:cNvPr>
        <xdr:cNvSpPr txBox="1"/>
      </xdr:nvSpPr>
      <xdr:spPr>
        <a:xfrm>
          <a:off x="9467850" y="163512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1.448</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1905</xdr:rowOff>
    </xdr:from>
    <xdr:to>
      <xdr:col>55</xdr:col>
      <xdr:colOff>88900</xdr:colOff>
      <xdr:row>100</xdr:row>
      <xdr:rowOff>1905</xdr:rowOff>
    </xdr:to>
    <xdr:cxnSp macro="">
      <xdr:nvCxnSpPr>
        <xdr:cNvPr id="235" name="直線コネクタ 234">
          <a:extLst>
            <a:ext uri="{FF2B5EF4-FFF2-40B4-BE49-F238E27FC236}">
              <a16:creationId xmlns:a16="http://schemas.microsoft.com/office/drawing/2014/main" id="{41CD15F6-8224-4770-A42E-6FA999905B71}"/>
            </a:ext>
          </a:extLst>
        </xdr:cNvPr>
        <xdr:cNvCxnSpPr/>
      </xdr:nvCxnSpPr>
      <xdr:spPr>
        <a:xfrm>
          <a:off x="9359900" y="165754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133350</xdr:rowOff>
    </xdr:from>
    <xdr:ext cx="469900" cy="255270"/>
    <xdr:sp macro="" textlink="">
      <xdr:nvSpPr>
        <xdr:cNvPr id="236" name="【市民会館】&#10;一人当たり面積平均値テキスト">
          <a:extLst>
            <a:ext uri="{FF2B5EF4-FFF2-40B4-BE49-F238E27FC236}">
              <a16:creationId xmlns:a16="http://schemas.microsoft.com/office/drawing/2014/main" id="{4330D8D8-4110-42F2-BD64-8F8CA0063D29}"/>
            </a:ext>
          </a:extLst>
        </xdr:cNvPr>
        <xdr:cNvSpPr txBox="1"/>
      </xdr:nvSpPr>
      <xdr:spPr>
        <a:xfrm>
          <a:off x="9467850" y="1773555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154940</xdr:rowOff>
    </xdr:from>
    <xdr:to>
      <xdr:col>55</xdr:col>
      <xdr:colOff>50800</xdr:colOff>
      <xdr:row>107</xdr:row>
      <xdr:rowOff>85090</xdr:rowOff>
    </xdr:to>
    <xdr:sp macro="" textlink="">
      <xdr:nvSpPr>
        <xdr:cNvPr id="237" name="フローチャート: 判断 236">
          <a:extLst>
            <a:ext uri="{FF2B5EF4-FFF2-40B4-BE49-F238E27FC236}">
              <a16:creationId xmlns:a16="http://schemas.microsoft.com/office/drawing/2014/main" id="{860646F2-5A83-49AA-AD47-A73948B84958}"/>
            </a:ext>
          </a:extLst>
        </xdr:cNvPr>
        <xdr:cNvSpPr/>
      </xdr:nvSpPr>
      <xdr:spPr>
        <a:xfrm>
          <a:off x="9398000" y="177571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171450</xdr:rowOff>
    </xdr:from>
    <xdr:to>
      <xdr:col>50</xdr:col>
      <xdr:colOff>165100</xdr:colOff>
      <xdr:row>107</xdr:row>
      <xdr:rowOff>101600</xdr:rowOff>
    </xdr:to>
    <xdr:sp macro="" textlink="">
      <xdr:nvSpPr>
        <xdr:cNvPr id="238" name="フローチャート: 判断 237">
          <a:extLst>
            <a:ext uri="{FF2B5EF4-FFF2-40B4-BE49-F238E27FC236}">
              <a16:creationId xmlns:a16="http://schemas.microsoft.com/office/drawing/2014/main" id="{81C18978-8AF2-4161-BA92-B82782C58C70}"/>
            </a:ext>
          </a:extLst>
        </xdr:cNvPr>
        <xdr:cNvSpPr/>
      </xdr:nvSpPr>
      <xdr:spPr>
        <a:xfrm>
          <a:off x="86360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105</xdr:row>
      <xdr:rowOff>118110</xdr:rowOff>
    </xdr:from>
    <xdr:ext cx="469900" cy="259080"/>
    <xdr:sp macro="" textlink="">
      <xdr:nvSpPr>
        <xdr:cNvPr id="239" name="n_1aveValue【市民会館】&#10;一人当たり面積">
          <a:extLst>
            <a:ext uri="{FF2B5EF4-FFF2-40B4-BE49-F238E27FC236}">
              <a16:creationId xmlns:a16="http://schemas.microsoft.com/office/drawing/2014/main" id="{233112FF-300E-4C13-BF95-42581E0713BC}"/>
            </a:ext>
          </a:extLst>
        </xdr:cNvPr>
        <xdr:cNvSpPr txBox="1"/>
      </xdr:nvSpPr>
      <xdr:spPr>
        <a:xfrm>
          <a:off x="8458200" y="17548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106</xdr:row>
      <xdr:rowOff>138430</xdr:rowOff>
    </xdr:from>
    <xdr:to>
      <xdr:col>46</xdr:col>
      <xdr:colOff>38100</xdr:colOff>
      <xdr:row>107</xdr:row>
      <xdr:rowOff>68580</xdr:rowOff>
    </xdr:to>
    <xdr:sp macro="" textlink="">
      <xdr:nvSpPr>
        <xdr:cNvPr id="240" name="フローチャート: 判断 239">
          <a:extLst>
            <a:ext uri="{FF2B5EF4-FFF2-40B4-BE49-F238E27FC236}">
              <a16:creationId xmlns:a16="http://schemas.microsoft.com/office/drawing/2014/main" id="{70F27D7B-B3AE-4AB0-B487-43CD225DFD53}"/>
            </a:ext>
          </a:extLst>
        </xdr:cNvPr>
        <xdr:cNvSpPr/>
      </xdr:nvSpPr>
      <xdr:spPr>
        <a:xfrm>
          <a:off x="7842250" y="17740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105</xdr:row>
      <xdr:rowOff>85090</xdr:rowOff>
    </xdr:from>
    <xdr:ext cx="466090" cy="259080"/>
    <xdr:sp macro="" textlink="">
      <xdr:nvSpPr>
        <xdr:cNvPr id="241" name="n_2aveValue【市民会館】&#10;一人当たり面積">
          <a:extLst>
            <a:ext uri="{FF2B5EF4-FFF2-40B4-BE49-F238E27FC236}">
              <a16:creationId xmlns:a16="http://schemas.microsoft.com/office/drawing/2014/main" id="{21867CB2-79FD-43F1-ADFF-B6D9315CEC78}"/>
            </a:ext>
          </a:extLst>
        </xdr:cNvPr>
        <xdr:cNvSpPr txBox="1"/>
      </xdr:nvSpPr>
      <xdr:spPr>
        <a:xfrm>
          <a:off x="7677150" y="175158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107</xdr:row>
      <xdr:rowOff>63500</xdr:rowOff>
    </xdr:from>
    <xdr:to>
      <xdr:col>41</xdr:col>
      <xdr:colOff>101600</xdr:colOff>
      <xdr:row>107</xdr:row>
      <xdr:rowOff>164465</xdr:rowOff>
    </xdr:to>
    <xdr:sp macro="" textlink="">
      <xdr:nvSpPr>
        <xdr:cNvPr id="242" name="フローチャート: 判断 241">
          <a:extLst>
            <a:ext uri="{FF2B5EF4-FFF2-40B4-BE49-F238E27FC236}">
              <a16:creationId xmlns:a16="http://schemas.microsoft.com/office/drawing/2014/main" id="{CBB2217A-9222-41CD-ABF7-2EEF462F6E6F}"/>
            </a:ext>
          </a:extLst>
        </xdr:cNvPr>
        <xdr:cNvSpPr/>
      </xdr:nvSpPr>
      <xdr:spPr>
        <a:xfrm>
          <a:off x="702945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106</xdr:row>
      <xdr:rowOff>9525</xdr:rowOff>
    </xdr:from>
    <xdr:ext cx="466090" cy="255270"/>
    <xdr:sp macro="" textlink="">
      <xdr:nvSpPr>
        <xdr:cNvPr id="243" name="n_3aveValue【市民会館】&#10;一人当たり面積">
          <a:extLst>
            <a:ext uri="{FF2B5EF4-FFF2-40B4-BE49-F238E27FC236}">
              <a16:creationId xmlns:a16="http://schemas.microsoft.com/office/drawing/2014/main" id="{60CA9AC5-93D6-4AE9-AFEC-673A69AE1679}"/>
            </a:ext>
          </a:extLst>
        </xdr:cNvPr>
        <xdr:cNvSpPr txBox="1"/>
      </xdr:nvSpPr>
      <xdr:spPr>
        <a:xfrm>
          <a:off x="6864350" y="176117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111</xdr:row>
      <xdr:rowOff>16510</xdr:rowOff>
    </xdr:from>
    <xdr:ext cx="762000" cy="259080"/>
    <xdr:sp macro="" textlink="">
      <xdr:nvSpPr>
        <xdr:cNvPr id="244" name="テキスト ボックス 243">
          <a:extLst>
            <a:ext uri="{FF2B5EF4-FFF2-40B4-BE49-F238E27FC236}">
              <a16:creationId xmlns:a16="http://schemas.microsoft.com/office/drawing/2014/main" id="{CEC31031-62DA-460E-96F6-138061BBBF5F}"/>
            </a:ext>
          </a:extLst>
        </xdr:cNvPr>
        <xdr:cNvSpPr txBox="1"/>
      </xdr:nvSpPr>
      <xdr:spPr>
        <a:xfrm>
          <a:off x="92583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245" name="テキスト ボックス 244">
          <a:extLst>
            <a:ext uri="{FF2B5EF4-FFF2-40B4-BE49-F238E27FC236}">
              <a16:creationId xmlns:a16="http://schemas.microsoft.com/office/drawing/2014/main" id="{92398C65-02F4-4A35-8FA1-8DBD59BEADCF}"/>
            </a:ext>
          </a:extLst>
        </xdr:cNvPr>
        <xdr:cNvSpPr txBox="1"/>
      </xdr:nvSpPr>
      <xdr:spPr>
        <a:xfrm>
          <a:off x="85153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246" name="テキスト ボックス 245">
          <a:extLst>
            <a:ext uri="{FF2B5EF4-FFF2-40B4-BE49-F238E27FC236}">
              <a16:creationId xmlns:a16="http://schemas.microsoft.com/office/drawing/2014/main" id="{FD5DE00B-8798-4EBF-9C2A-E9184274B843}"/>
            </a:ext>
          </a:extLst>
        </xdr:cNvPr>
        <xdr:cNvSpPr txBox="1"/>
      </xdr:nvSpPr>
      <xdr:spPr>
        <a:xfrm>
          <a:off x="7715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247" name="テキスト ボックス 246">
          <a:extLst>
            <a:ext uri="{FF2B5EF4-FFF2-40B4-BE49-F238E27FC236}">
              <a16:creationId xmlns:a16="http://schemas.microsoft.com/office/drawing/2014/main" id="{A95CCC8D-1744-404C-B6A3-CA8BCF6F02D1}"/>
            </a:ext>
          </a:extLst>
        </xdr:cNvPr>
        <xdr:cNvSpPr txBox="1"/>
      </xdr:nvSpPr>
      <xdr:spPr>
        <a:xfrm>
          <a:off x="6908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248" name="テキスト ボックス 247">
          <a:extLst>
            <a:ext uri="{FF2B5EF4-FFF2-40B4-BE49-F238E27FC236}">
              <a16:creationId xmlns:a16="http://schemas.microsoft.com/office/drawing/2014/main" id="{16DC919E-0F32-4BA4-9985-7AEC30F94767}"/>
            </a:ext>
          </a:extLst>
        </xdr:cNvPr>
        <xdr:cNvSpPr txBox="1"/>
      </xdr:nvSpPr>
      <xdr:spPr>
        <a:xfrm>
          <a:off x="6115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50</xdr:col>
      <xdr:colOff>63500</xdr:colOff>
      <xdr:row>107</xdr:row>
      <xdr:rowOff>10795</xdr:rowOff>
    </xdr:from>
    <xdr:to>
      <xdr:col>50</xdr:col>
      <xdr:colOff>165100</xdr:colOff>
      <xdr:row>107</xdr:row>
      <xdr:rowOff>112395</xdr:rowOff>
    </xdr:to>
    <xdr:sp macro="" textlink="">
      <xdr:nvSpPr>
        <xdr:cNvPr id="249" name="楕円 248">
          <a:extLst>
            <a:ext uri="{FF2B5EF4-FFF2-40B4-BE49-F238E27FC236}">
              <a16:creationId xmlns:a16="http://schemas.microsoft.com/office/drawing/2014/main" id="{2DCC14FE-73E3-4837-B3CC-4CE9913B5EDD}"/>
            </a:ext>
          </a:extLst>
        </xdr:cNvPr>
        <xdr:cNvSpPr/>
      </xdr:nvSpPr>
      <xdr:spPr>
        <a:xfrm>
          <a:off x="8636000" y="177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18415</xdr:rowOff>
    </xdr:from>
    <xdr:to>
      <xdr:col>46</xdr:col>
      <xdr:colOff>38100</xdr:colOff>
      <xdr:row>107</xdr:row>
      <xdr:rowOff>120650</xdr:rowOff>
    </xdr:to>
    <xdr:sp macro="" textlink="">
      <xdr:nvSpPr>
        <xdr:cNvPr id="250" name="楕円 249">
          <a:extLst>
            <a:ext uri="{FF2B5EF4-FFF2-40B4-BE49-F238E27FC236}">
              <a16:creationId xmlns:a16="http://schemas.microsoft.com/office/drawing/2014/main" id="{69831CAC-0109-4DF7-97B4-28D04E58C3CE}"/>
            </a:ext>
          </a:extLst>
        </xdr:cNvPr>
        <xdr:cNvSpPr/>
      </xdr:nvSpPr>
      <xdr:spPr>
        <a:xfrm>
          <a:off x="7842250" y="1779206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61595</xdr:rowOff>
    </xdr:from>
    <xdr:to>
      <xdr:col>50</xdr:col>
      <xdr:colOff>114300</xdr:colOff>
      <xdr:row>107</xdr:row>
      <xdr:rowOff>69215</xdr:rowOff>
    </xdr:to>
    <xdr:cxnSp macro="">
      <xdr:nvCxnSpPr>
        <xdr:cNvPr id="251" name="直線コネクタ 250">
          <a:extLst>
            <a:ext uri="{FF2B5EF4-FFF2-40B4-BE49-F238E27FC236}">
              <a16:creationId xmlns:a16="http://schemas.microsoft.com/office/drawing/2014/main" id="{6520ED65-AF00-4CB3-B9F0-6C1F2F0AF6D0}"/>
            </a:ext>
          </a:extLst>
        </xdr:cNvPr>
        <xdr:cNvCxnSpPr/>
      </xdr:nvCxnSpPr>
      <xdr:spPr>
        <a:xfrm flipV="1">
          <a:off x="7886700" y="17835245"/>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103505</xdr:rowOff>
    </xdr:from>
    <xdr:ext cx="469900" cy="259080"/>
    <xdr:sp macro="" textlink="">
      <xdr:nvSpPr>
        <xdr:cNvPr id="252" name="n_1mainValue【市民会館】&#10;一人当たり面積">
          <a:extLst>
            <a:ext uri="{FF2B5EF4-FFF2-40B4-BE49-F238E27FC236}">
              <a16:creationId xmlns:a16="http://schemas.microsoft.com/office/drawing/2014/main" id="{F1A98475-3B1A-4D62-B150-27BBB41E5A1A}"/>
            </a:ext>
          </a:extLst>
        </xdr:cNvPr>
        <xdr:cNvSpPr txBox="1"/>
      </xdr:nvSpPr>
      <xdr:spPr>
        <a:xfrm>
          <a:off x="8458200" y="17877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111125</xdr:rowOff>
    </xdr:from>
    <xdr:ext cx="466090" cy="255270"/>
    <xdr:sp macro="" textlink="">
      <xdr:nvSpPr>
        <xdr:cNvPr id="253" name="n_2mainValue【市民会館】&#10;一人当たり面積">
          <a:extLst>
            <a:ext uri="{FF2B5EF4-FFF2-40B4-BE49-F238E27FC236}">
              <a16:creationId xmlns:a16="http://schemas.microsoft.com/office/drawing/2014/main" id="{7669F0EA-5C1A-4BA9-A6CB-CD854CB63405}"/>
            </a:ext>
          </a:extLst>
        </xdr:cNvPr>
        <xdr:cNvSpPr txBox="1"/>
      </xdr:nvSpPr>
      <xdr:spPr>
        <a:xfrm>
          <a:off x="7677150" y="178847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a:extLst>
            <a:ext uri="{FF2B5EF4-FFF2-40B4-BE49-F238E27FC236}">
              <a16:creationId xmlns:a16="http://schemas.microsoft.com/office/drawing/2014/main" id="{8F34D508-52E4-4FE1-9C5C-E1ED950F5A07}"/>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a:extLst>
            <a:ext uri="{FF2B5EF4-FFF2-40B4-BE49-F238E27FC236}">
              <a16:creationId xmlns:a16="http://schemas.microsoft.com/office/drawing/2014/main" id="{E8C9A3D3-3A17-4A70-8BE9-8190D3D1E283}"/>
            </a:ext>
          </a:extLst>
        </xdr:cNvPr>
        <xdr:cNvSpPr/>
      </xdr:nvSpPr>
      <xdr:spPr>
        <a:xfrm>
          <a:off x="11315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a:extLst>
            <a:ext uri="{FF2B5EF4-FFF2-40B4-BE49-F238E27FC236}">
              <a16:creationId xmlns:a16="http://schemas.microsoft.com/office/drawing/2014/main" id="{43D4D0E9-71AE-4EAB-917A-0CC45F978202}"/>
            </a:ext>
          </a:extLst>
        </xdr:cNvPr>
        <xdr:cNvSpPr/>
      </xdr:nvSpPr>
      <xdr:spPr>
        <a:xfrm>
          <a:off x="11315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a:extLst>
            <a:ext uri="{FF2B5EF4-FFF2-40B4-BE49-F238E27FC236}">
              <a16:creationId xmlns:a16="http://schemas.microsoft.com/office/drawing/2014/main" id="{2056E411-C02C-4247-84CB-F99D66928FE8}"/>
            </a:ext>
          </a:extLst>
        </xdr:cNvPr>
        <xdr:cNvSpPr/>
      </xdr:nvSpPr>
      <xdr:spPr>
        <a:xfrm>
          <a:off x="122364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a:extLst>
            <a:ext uri="{FF2B5EF4-FFF2-40B4-BE49-F238E27FC236}">
              <a16:creationId xmlns:a16="http://schemas.microsoft.com/office/drawing/2014/main" id="{4E35D45C-A96C-4B17-A53D-31AF6A9487FF}"/>
            </a:ext>
          </a:extLst>
        </xdr:cNvPr>
        <xdr:cNvSpPr/>
      </xdr:nvSpPr>
      <xdr:spPr>
        <a:xfrm>
          <a:off x="122364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a:extLst>
            <a:ext uri="{FF2B5EF4-FFF2-40B4-BE49-F238E27FC236}">
              <a16:creationId xmlns:a16="http://schemas.microsoft.com/office/drawing/2014/main" id="{7EA5D79C-24FE-4624-B869-F6968FE56A5F}"/>
            </a:ext>
          </a:extLst>
        </xdr:cNvPr>
        <xdr:cNvSpPr/>
      </xdr:nvSpPr>
      <xdr:spPr>
        <a:xfrm>
          <a:off x="132651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a:extLst>
            <a:ext uri="{FF2B5EF4-FFF2-40B4-BE49-F238E27FC236}">
              <a16:creationId xmlns:a16="http://schemas.microsoft.com/office/drawing/2014/main" id="{A5036B41-60CA-4177-8EE1-FE2D69883591}"/>
            </a:ext>
          </a:extLst>
        </xdr:cNvPr>
        <xdr:cNvSpPr/>
      </xdr:nvSpPr>
      <xdr:spPr>
        <a:xfrm>
          <a:off x="132651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a:extLst>
            <a:ext uri="{FF2B5EF4-FFF2-40B4-BE49-F238E27FC236}">
              <a16:creationId xmlns:a16="http://schemas.microsoft.com/office/drawing/2014/main" id="{39600B5B-A614-4FEB-944B-95BB332AE2B2}"/>
            </a:ext>
          </a:extLst>
        </xdr:cNvPr>
        <xdr:cNvSpPr/>
      </xdr:nvSpPr>
      <xdr:spPr>
        <a:xfrm>
          <a:off x="1120775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640" cy="225425"/>
    <xdr:sp macro="" textlink="">
      <xdr:nvSpPr>
        <xdr:cNvPr id="262" name="テキスト ボックス 261">
          <a:extLst>
            <a:ext uri="{FF2B5EF4-FFF2-40B4-BE49-F238E27FC236}">
              <a16:creationId xmlns:a16="http://schemas.microsoft.com/office/drawing/2014/main" id="{7F474553-A8D2-4441-BBA3-D2E9DB1700F6}"/>
            </a:ext>
          </a:extLst>
        </xdr:cNvPr>
        <xdr:cNvSpPr txBox="1"/>
      </xdr:nvSpPr>
      <xdr:spPr>
        <a:xfrm>
          <a:off x="11169650" y="495935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3" name="直線コネクタ 262">
          <a:extLst>
            <a:ext uri="{FF2B5EF4-FFF2-40B4-BE49-F238E27FC236}">
              <a16:creationId xmlns:a16="http://schemas.microsoft.com/office/drawing/2014/main" id="{028766A3-3308-4877-A75B-AC12494D28C9}"/>
            </a:ext>
          </a:extLst>
        </xdr:cNvPr>
        <xdr:cNvCxnSpPr/>
      </xdr:nvCxnSpPr>
      <xdr:spPr>
        <a:xfrm>
          <a:off x="11207750" y="7346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264" name="直線コネクタ 263">
          <a:extLst>
            <a:ext uri="{FF2B5EF4-FFF2-40B4-BE49-F238E27FC236}">
              <a16:creationId xmlns:a16="http://schemas.microsoft.com/office/drawing/2014/main" id="{5366EB25-5F19-466C-87EE-2B79DCE702F0}"/>
            </a:ext>
          </a:extLst>
        </xdr:cNvPr>
        <xdr:cNvCxnSpPr/>
      </xdr:nvCxnSpPr>
      <xdr:spPr>
        <a:xfrm>
          <a:off x="11207750" y="7033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5280" cy="255270"/>
    <xdr:sp macro="" textlink="">
      <xdr:nvSpPr>
        <xdr:cNvPr id="265" name="テキスト ボックス 264">
          <a:extLst>
            <a:ext uri="{FF2B5EF4-FFF2-40B4-BE49-F238E27FC236}">
              <a16:creationId xmlns:a16="http://schemas.microsoft.com/office/drawing/2014/main" id="{C18C3642-F9A6-4DB5-9734-63A5DEAADDAF}"/>
            </a:ext>
          </a:extLst>
        </xdr:cNvPr>
        <xdr:cNvSpPr txBox="1"/>
      </xdr:nvSpPr>
      <xdr:spPr>
        <a:xfrm>
          <a:off x="10906760" y="689737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266" name="直線コネクタ 265">
          <a:extLst>
            <a:ext uri="{FF2B5EF4-FFF2-40B4-BE49-F238E27FC236}">
              <a16:creationId xmlns:a16="http://schemas.microsoft.com/office/drawing/2014/main" id="{2EED97D6-A07E-4B68-9E07-9A04190606EC}"/>
            </a:ext>
          </a:extLst>
        </xdr:cNvPr>
        <xdr:cNvCxnSpPr/>
      </xdr:nvCxnSpPr>
      <xdr:spPr>
        <a:xfrm>
          <a:off x="11207750" y="67195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267" name="テキスト ボックス 266">
          <a:extLst>
            <a:ext uri="{FF2B5EF4-FFF2-40B4-BE49-F238E27FC236}">
              <a16:creationId xmlns:a16="http://schemas.microsoft.com/office/drawing/2014/main" id="{A6C66F08-D584-467D-A098-C714CEE075A5}"/>
            </a:ext>
          </a:extLst>
        </xdr:cNvPr>
        <xdr:cNvSpPr txBox="1"/>
      </xdr:nvSpPr>
      <xdr:spPr>
        <a:xfrm>
          <a:off x="10842625" y="6583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268" name="直線コネクタ 267">
          <a:extLst>
            <a:ext uri="{FF2B5EF4-FFF2-40B4-BE49-F238E27FC236}">
              <a16:creationId xmlns:a16="http://schemas.microsoft.com/office/drawing/2014/main" id="{B3520726-9E82-4AE1-B2D5-8860D34880AF}"/>
            </a:ext>
          </a:extLst>
        </xdr:cNvPr>
        <xdr:cNvCxnSpPr/>
      </xdr:nvCxnSpPr>
      <xdr:spPr>
        <a:xfrm>
          <a:off x="11207750" y="6405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5270"/>
    <xdr:sp macro="" textlink="">
      <xdr:nvSpPr>
        <xdr:cNvPr id="269" name="テキスト ボックス 268">
          <a:extLst>
            <a:ext uri="{FF2B5EF4-FFF2-40B4-BE49-F238E27FC236}">
              <a16:creationId xmlns:a16="http://schemas.microsoft.com/office/drawing/2014/main" id="{F9D0C441-723F-4EE2-89FC-018132485EFC}"/>
            </a:ext>
          </a:extLst>
        </xdr:cNvPr>
        <xdr:cNvSpPr txBox="1"/>
      </xdr:nvSpPr>
      <xdr:spPr>
        <a:xfrm>
          <a:off x="10842625" y="62699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270" name="直線コネクタ 269">
          <a:extLst>
            <a:ext uri="{FF2B5EF4-FFF2-40B4-BE49-F238E27FC236}">
              <a16:creationId xmlns:a16="http://schemas.microsoft.com/office/drawing/2014/main" id="{EB1AD98F-65D1-4BB8-A9B4-3AF09AEDA26B}"/>
            </a:ext>
          </a:extLst>
        </xdr:cNvPr>
        <xdr:cNvCxnSpPr/>
      </xdr:nvCxnSpPr>
      <xdr:spPr>
        <a:xfrm>
          <a:off x="11207750" y="6091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271" name="テキスト ボックス 270">
          <a:extLst>
            <a:ext uri="{FF2B5EF4-FFF2-40B4-BE49-F238E27FC236}">
              <a16:creationId xmlns:a16="http://schemas.microsoft.com/office/drawing/2014/main" id="{DCD56573-6F7B-46FE-8ED1-B08451392E84}"/>
            </a:ext>
          </a:extLst>
        </xdr:cNvPr>
        <xdr:cNvSpPr txBox="1"/>
      </xdr:nvSpPr>
      <xdr:spPr>
        <a:xfrm>
          <a:off x="10842625" y="5949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272" name="直線コネクタ 271">
          <a:extLst>
            <a:ext uri="{FF2B5EF4-FFF2-40B4-BE49-F238E27FC236}">
              <a16:creationId xmlns:a16="http://schemas.microsoft.com/office/drawing/2014/main" id="{AAF8770C-460B-4829-BD0E-6A7E2D5D891A}"/>
            </a:ext>
          </a:extLst>
        </xdr:cNvPr>
        <xdr:cNvCxnSpPr/>
      </xdr:nvCxnSpPr>
      <xdr:spPr>
        <a:xfrm>
          <a:off x="11207750" y="5777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273" name="テキスト ボックス 272">
          <a:extLst>
            <a:ext uri="{FF2B5EF4-FFF2-40B4-BE49-F238E27FC236}">
              <a16:creationId xmlns:a16="http://schemas.microsoft.com/office/drawing/2014/main" id="{45DED0F8-AA51-4553-9D0F-98C4BBD9144C}"/>
            </a:ext>
          </a:extLst>
        </xdr:cNvPr>
        <xdr:cNvSpPr txBox="1"/>
      </xdr:nvSpPr>
      <xdr:spPr>
        <a:xfrm>
          <a:off x="10842625" y="5635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274" name="直線コネクタ 273">
          <a:extLst>
            <a:ext uri="{FF2B5EF4-FFF2-40B4-BE49-F238E27FC236}">
              <a16:creationId xmlns:a16="http://schemas.microsoft.com/office/drawing/2014/main" id="{FC58DA6D-07E5-42D7-B5AE-C0F09AF151FC}"/>
            </a:ext>
          </a:extLst>
        </xdr:cNvPr>
        <xdr:cNvCxnSpPr/>
      </xdr:nvCxnSpPr>
      <xdr:spPr>
        <a:xfrm>
          <a:off x="11207750" y="5457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3550" cy="255270"/>
    <xdr:sp macro="" textlink="">
      <xdr:nvSpPr>
        <xdr:cNvPr id="275" name="テキスト ボックス 274">
          <a:extLst>
            <a:ext uri="{FF2B5EF4-FFF2-40B4-BE49-F238E27FC236}">
              <a16:creationId xmlns:a16="http://schemas.microsoft.com/office/drawing/2014/main" id="{69CCA9C8-A615-4B8F-9FA4-6900609641BF}"/>
            </a:ext>
          </a:extLst>
        </xdr:cNvPr>
        <xdr:cNvSpPr txBox="1"/>
      </xdr:nvSpPr>
      <xdr:spPr>
        <a:xfrm>
          <a:off x="10797540" y="53213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6" name="直線コネクタ 275">
          <a:extLst>
            <a:ext uri="{FF2B5EF4-FFF2-40B4-BE49-F238E27FC236}">
              <a16:creationId xmlns:a16="http://schemas.microsoft.com/office/drawing/2014/main" id="{2D3FBD83-FA8C-49BB-BB94-15B33B6CE8D7}"/>
            </a:ext>
          </a:extLst>
        </xdr:cNvPr>
        <xdr:cNvCxnSpPr/>
      </xdr:nvCxnSpPr>
      <xdr:spPr>
        <a:xfrm>
          <a:off x="11207750" y="5143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3550" cy="259080"/>
    <xdr:sp macro="" textlink="">
      <xdr:nvSpPr>
        <xdr:cNvPr id="277" name="テキスト ボックス 276">
          <a:extLst>
            <a:ext uri="{FF2B5EF4-FFF2-40B4-BE49-F238E27FC236}">
              <a16:creationId xmlns:a16="http://schemas.microsoft.com/office/drawing/2014/main" id="{6441195A-A602-4EC4-9E34-4FFC846656B2}"/>
            </a:ext>
          </a:extLst>
        </xdr:cNvPr>
        <xdr:cNvSpPr txBox="1"/>
      </xdr:nvSpPr>
      <xdr:spPr>
        <a:xfrm>
          <a:off x="10797540" y="50076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8" name="【一般廃棄物処理施設】&#10;有形固定資産減価償却率グラフ枠">
          <a:extLst>
            <a:ext uri="{FF2B5EF4-FFF2-40B4-BE49-F238E27FC236}">
              <a16:creationId xmlns:a16="http://schemas.microsoft.com/office/drawing/2014/main" id="{F4D00683-9787-4179-AB22-2837F28F4B29}"/>
            </a:ext>
          </a:extLst>
        </xdr:cNvPr>
        <xdr:cNvSpPr/>
      </xdr:nvSpPr>
      <xdr:spPr>
        <a:xfrm>
          <a:off x="1120775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95885</xdr:rowOff>
    </xdr:from>
    <xdr:to>
      <xdr:col>85</xdr:col>
      <xdr:colOff>126365</xdr:colOff>
      <xdr:row>41</xdr:row>
      <xdr:rowOff>56515</xdr:rowOff>
    </xdr:to>
    <xdr:cxnSp macro="">
      <xdr:nvCxnSpPr>
        <xdr:cNvPr id="279" name="直線コネクタ 278">
          <a:extLst>
            <a:ext uri="{FF2B5EF4-FFF2-40B4-BE49-F238E27FC236}">
              <a16:creationId xmlns:a16="http://schemas.microsoft.com/office/drawing/2014/main" id="{06AE5D4C-2929-41A9-80D1-8A0499C92A72}"/>
            </a:ext>
          </a:extLst>
        </xdr:cNvPr>
        <xdr:cNvCxnSpPr/>
      </xdr:nvCxnSpPr>
      <xdr:spPr>
        <a:xfrm flipV="1">
          <a:off x="14699615" y="5550535"/>
          <a:ext cx="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60325</xdr:rowOff>
    </xdr:from>
    <xdr:ext cx="405130" cy="259080"/>
    <xdr:sp macro="" textlink="">
      <xdr:nvSpPr>
        <xdr:cNvPr id="280" name="【一般廃棄物処理施設】&#10;有形固定資産減価償却率最小値テキスト">
          <a:extLst>
            <a:ext uri="{FF2B5EF4-FFF2-40B4-BE49-F238E27FC236}">
              <a16:creationId xmlns:a16="http://schemas.microsoft.com/office/drawing/2014/main" id="{29CDC3CF-BEFD-4DB6-BA1F-5C1615188B4E}"/>
            </a:ext>
          </a:extLst>
        </xdr:cNvPr>
        <xdr:cNvSpPr txBox="1"/>
      </xdr:nvSpPr>
      <xdr:spPr>
        <a:xfrm>
          <a:off x="14738350" y="6835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56515</xdr:rowOff>
    </xdr:from>
    <xdr:to>
      <xdr:col>86</xdr:col>
      <xdr:colOff>25400</xdr:colOff>
      <xdr:row>41</xdr:row>
      <xdr:rowOff>56515</xdr:rowOff>
    </xdr:to>
    <xdr:cxnSp macro="">
      <xdr:nvCxnSpPr>
        <xdr:cNvPr id="281" name="直線コネクタ 280">
          <a:extLst>
            <a:ext uri="{FF2B5EF4-FFF2-40B4-BE49-F238E27FC236}">
              <a16:creationId xmlns:a16="http://schemas.microsoft.com/office/drawing/2014/main" id="{CBBE62F4-3164-4E00-A549-BE2368DFB2BC}"/>
            </a:ext>
          </a:extLst>
        </xdr:cNvPr>
        <xdr:cNvCxnSpPr/>
      </xdr:nvCxnSpPr>
      <xdr:spPr>
        <a:xfrm>
          <a:off x="14611350" y="6831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42545</xdr:rowOff>
    </xdr:from>
    <xdr:ext cx="405130" cy="255270"/>
    <xdr:sp macro="" textlink="">
      <xdr:nvSpPr>
        <xdr:cNvPr id="282" name="【一般廃棄物処理施設】&#10;有形固定資産減価償却率最大値テキスト">
          <a:extLst>
            <a:ext uri="{FF2B5EF4-FFF2-40B4-BE49-F238E27FC236}">
              <a16:creationId xmlns:a16="http://schemas.microsoft.com/office/drawing/2014/main" id="{7914B1B5-F8C1-4E1D-8122-8153FDEA6609}"/>
            </a:ext>
          </a:extLst>
        </xdr:cNvPr>
        <xdr:cNvSpPr txBox="1"/>
      </xdr:nvSpPr>
      <xdr:spPr>
        <a:xfrm>
          <a:off x="14738350" y="533209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95885</xdr:rowOff>
    </xdr:from>
    <xdr:to>
      <xdr:col>86</xdr:col>
      <xdr:colOff>25400</xdr:colOff>
      <xdr:row>33</xdr:row>
      <xdr:rowOff>95885</xdr:rowOff>
    </xdr:to>
    <xdr:cxnSp macro="">
      <xdr:nvCxnSpPr>
        <xdr:cNvPr id="283" name="直線コネクタ 282">
          <a:extLst>
            <a:ext uri="{FF2B5EF4-FFF2-40B4-BE49-F238E27FC236}">
              <a16:creationId xmlns:a16="http://schemas.microsoft.com/office/drawing/2014/main" id="{C3B26849-9608-4799-A683-74FFE6306EFC}"/>
            </a:ext>
          </a:extLst>
        </xdr:cNvPr>
        <xdr:cNvCxnSpPr/>
      </xdr:nvCxnSpPr>
      <xdr:spPr>
        <a:xfrm>
          <a:off x="14611350" y="55505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98425</xdr:rowOff>
    </xdr:from>
    <xdr:ext cx="405130" cy="255270"/>
    <xdr:sp macro="" textlink="">
      <xdr:nvSpPr>
        <xdr:cNvPr id="284" name="【一般廃棄物処理施設】&#10;有形固定資産減価償却率平均値テキスト">
          <a:extLst>
            <a:ext uri="{FF2B5EF4-FFF2-40B4-BE49-F238E27FC236}">
              <a16:creationId xmlns:a16="http://schemas.microsoft.com/office/drawing/2014/main" id="{E51EE82F-3E34-4E43-A63D-49F18B3F3CE3}"/>
            </a:ext>
          </a:extLst>
        </xdr:cNvPr>
        <xdr:cNvSpPr txBox="1"/>
      </xdr:nvSpPr>
      <xdr:spPr>
        <a:xfrm>
          <a:off x="14738350" y="604837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120650</xdr:rowOff>
    </xdr:from>
    <xdr:to>
      <xdr:col>85</xdr:col>
      <xdr:colOff>177800</xdr:colOff>
      <xdr:row>37</xdr:row>
      <xdr:rowOff>50165</xdr:rowOff>
    </xdr:to>
    <xdr:sp macro="" textlink="">
      <xdr:nvSpPr>
        <xdr:cNvPr id="285" name="フローチャート: 判断 284">
          <a:extLst>
            <a:ext uri="{FF2B5EF4-FFF2-40B4-BE49-F238E27FC236}">
              <a16:creationId xmlns:a16="http://schemas.microsoft.com/office/drawing/2014/main" id="{6D6EC65E-5221-4B2C-A8CD-73B1C4B3D9C5}"/>
            </a:ext>
          </a:extLst>
        </xdr:cNvPr>
        <xdr:cNvSpPr/>
      </xdr:nvSpPr>
      <xdr:spPr>
        <a:xfrm>
          <a:off x="14649450" y="6070600"/>
          <a:ext cx="952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88900</xdr:rowOff>
    </xdr:from>
    <xdr:to>
      <xdr:col>81</xdr:col>
      <xdr:colOff>101600</xdr:colOff>
      <xdr:row>37</xdr:row>
      <xdr:rowOff>19050</xdr:rowOff>
    </xdr:to>
    <xdr:sp macro="" textlink="">
      <xdr:nvSpPr>
        <xdr:cNvPr id="286" name="フローチャート: 判断 285">
          <a:extLst>
            <a:ext uri="{FF2B5EF4-FFF2-40B4-BE49-F238E27FC236}">
              <a16:creationId xmlns:a16="http://schemas.microsoft.com/office/drawing/2014/main" id="{84EAF3AF-D097-4C10-A132-9C9EDC2F73E3}"/>
            </a:ext>
          </a:extLst>
        </xdr:cNvPr>
        <xdr:cNvSpPr/>
      </xdr:nvSpPr>
      <xdr:spPr>
        <a:xfrm>
          <a:off x="13887450" y="603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37</xdr:row>
      <xdr:rowOff>10160</xdr:rowOff>
    </xdr:from>
    <xdr:ext cx="405130" cy="259080"/>
    <xdr:sp macro="" textlink="">
      <xdr:nvSpPr>
        <xdr:cNvPr id="287" name="n_1aveValue【一般廃棄物処理施設】&#10;有形固定資産減価償却率">
          <a:extLst>
            <a:ext uri="{FF2B5EF4-FFF2-40B4-BE49-F238E27FC236}">
              <a16:creationId xmlns:a16="http://schemas.microsoft.com/office/drawing/2014/main" id="{8218C759-7689-4651-8026-7D83554A5B61}"/>
            </a:ext>
          </a:extLst>
        </xdr:cNvPr>
        <xdr:cNvSpPr txBox="1"/>
      </xdr:nvSpPr>
      <xdr:spPr>
        <a:xfrm>
          <a:off x="13742035" y="6125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36</xdr:row>
      <xdr:rowOff>95885</xdr:rowOff>
    </xdr:from>
    <xdr:to>
      <xdr:col>76</xdr:col>
      <xdr:colOff>165100</xdr:colOff>
      <xdr:row>37</xdr:row>
      <xdr:rowOff>26035</xdr:rowOff>
    </xdr:to>
    <xdr:sp macro="" textlink="">
      <xdr:nvSpPr>
        <xdr:cNvPr id="288" name="フローチャート: 判断 287">
          <a:extLst>
            <a:ext uri="{FF2B5EF4-FFF2-40B4-BE49-F238E27FC236}">
              <a16:creationId xmlns:a16="http://schemas.microsoft.com/office/drawing/2014/main" id="{7F313580-9FC0-43B0-B347-128CD4C9DBA6}"/>
            </a:ext>
          </a:extLst>
        </xdr:cNvPr>
        <xdr:cNvSpPr/>
      </xdr:nvSpPr>
      <xdr:spPr>
        <a:xfrm>
          <a:off x="13093700" y="60458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37</xdr:row>
      <xdr:rowOff>17780</xdr:rowOff>
    </xdr:from>
    <xdr:ext cx="401320" cy="255270"/>
    <xdr:sp macro="" textlink="">
      <xdr:nvSpPr>
        <xdr:cNvPr id="289" name="n_2aveValue【一般廃棄物処理施設】&#10;有形固定資産減価償却率">
          <a:extLst>
            <a:ext uri="{FF2B5EF4-FFF2-40B4-BE49-F238E27FC236}">
              <a16:creationId xmlns:a16="http://schemas.microsoft.com/office/drawing/2014/main" id="{F9708220-44C1-4D97-AF09-A8323CA416B3}"/>
            </a:ext>
          </a:extLst>
        </xdr:cNvPr>
        <xdr:cNvSpPr txBox="1"/>
      </xdr:nvSpPr>
      <xdr:spPr>
        <a:xfrm>
          <a:off x="12960985" y="61328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36</xdr:row>
      <xdr:rowOff>69215</xdr:rowOff>
    </xdr:from>
    <xdr:to>
      <xdr:col>72</xdr:col>
      <xdr:colOff>38100</xdr:colOff>
      <xdr:row>36</xdr:row>
      <xdr:rowOff>170815</xdr:rowOff>
    </xdr:to>
    <xdr:sp macro="" textlink="">
      <xdr:nvSpPr>
        <xdr:cNvPr id="290" name="フローチャート: 判断 289">
          <a:extLst>
            <a:ext uri="{FF2B5EF4-FFF2-40B4-BE49-F238E27FC236}">
              <a16:creationId xmlns:a16="http://schemas.microsoft.com/office/drawing/2014/main" id="{CDC9EA3E-1BA0-4F38-94BA-16AE691DF5FC}"/>
            </a:ext>
          </a:extLst>
        </xdr:cNvPr>
        <xdr:cNvSpPr/>
      </xdr:nvSpPr>
      <xdr:spPr>
        <a:xfrm>
          <a:off x="12299950" y="60191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35</xdr:row>
      <xdr:rowOff>15875</xdr:rowOff>
    </xdr:from>
    <xdr:ext cx="401320" cy="259080"/>
    <xdr:sp macro="" textlink="">
      <xdr:nvSpPr>
        <xdr:cNvPr id="291" name="n_3aveValue【一般廃棄物処理施設】&#10;有形固定資産減価償却率">
          <a:extLst>
            <a:ext uri="{FF2B5EF4-FFF2-40B4-BE49-F238E27FC236}">
              <a16:creationId xmlns:a16="http://schemas.microsoft.com/office/drawing/2014/main" id="{D22EC840-2E13-4051-B519-E8CFF2D29B46}"/>
            </a:ext>
          </a:extLst>
        </xdr:cNvPr>
        <xdr:cNvSpPr txBox="1"/>
      </xdr:nvSpPr>
      <xdr:spPr>
        <a:xfrm>
          <a:off x="12167235" y="58007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292" name="テキスト ボックス 291">
          <a:extLst>
            <a:ext uri="{FF2B5EF4-FFF2-40B4-BE49-F238E27FC236}">
              <a16:creationId xmlns:a16="http://schemas.microsoft.com/office/drawing/2014/main" id="{038CA494-FBB1-471B-9886-482401DDDED0}"/>
            </a:ext>
          </a:extLst>
        </xdr:cNvPr>
        <xdr:cNvSpPr txBox="1"/>
      </xdr:nvSpPr>
      <xdr:spPr>
        <a:xfrm>
          <a:off x="1452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293" name="テキスト ボックス 292">
          <a:extLst>
            <a:ext uri="{FF2B5EF4-FFF2-40B4-BE49-F238E27FC236}">
              <a16:creationId xmlns:a16="http://schemas.microsoft.com/office/drawing/2014/main" id="{C1829F4D-04DA-42A2-A437-DECDFB52C7B1}"/>
            </a:ext>
          </a:extLst>
        </xdr:cNvPr>
        <xdr:cNvSpPr txBox="1"/>
      </xdr:nvSpPr>
      <xdr:spPr>
        <a:xfrm>
          <a:off x="13766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294" name="テキスト ボックス 293">
          <a:extLst>
            <a:ext uri="{FF2B5EF4-FFF2-40B4-BE49-F238E27FC236}">
              <a16:creationId xmlns:a16="http://schemas.microsoft.com/office/drawing/2014/main" id="{F9A0F18C-39B9-4AFF-B087-A514DA31669E}"/>
            </a:ext>
          </a:extLst>
        </xdr:cNvPr>
        <xdr:cNvSpPr txBox="1"/>
      </xdr:nvSpPr>
      <xdr:spPr>
        <a:xfrm>
          <a:off x="12973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295" name="テキスト ボックス 294">
          <a:extLst>
            <a:ext uri="{FF2B5EF4-FFF2-40B4-BE49-F238E27FC236}">
              <a16:creationId xmlns:a16="http://schemas.microsoft.com/office/drawing/2014/main" id="{E9FFAA5D-9E17-4061-84C3-435029789827}"/>
            </a:ext>
          </a:extLst>
        </xdr:cNvPr>
        <xdr:cNvSpPr txBox="1"/>
      </xdr:nvSpPr>
      <xdr:spPr>
        <a:xfrm>
          <a:off x="12172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296" name="テキスト ボックス 295">
          <a:extLst>
            <a:ext uri="{FF2B5EF4-FFF2-40B4-BE49-F238E27FC236}">
              <a16:creationId xmlns:a16="http://schemas.microsoft.com/office/drawing/2014/main" id="{628901BC-55A4-4346-B92E-686CDA24FCCE}"/>
            </a:ext>
          </a:extLst>
        </xdr:cNvPr>
        <xdr:cNvSpPr txBox="1"/>
      </xdr:nvSpPr>
      <xdr:spPr>
        <a:xfrm>
          <a:off x="11366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81</xdr:col>
      <xdr:colOff>0</xdr:colOff>
      <xdr:row>36</xdr:row>
      <xdr:rowOff>23495</xdr:rowOff>
    </xdr:from>
    <xdr:to>
      <xdr:col>81</xdr:col>
      <xdr:colOff>101600</xdr:colOff>
      <xdr:row>36</xdr:row>
      <xdr:rowOff>125095</xdr:rowOff>
    </xdr:to>
    <xdr:sp macro="" textlink="">
      <xdr:nvSpPr>
        <xdr:cNvPr id="297" name="楕円 296">
          <a:extLst>
            <a:ext uri="{FF2B5EF4-FFF2-40B4-BE49-F238E27FC236}">
              <a16:creationId xmlns:a16="http://schemas.microsoft.com/office/drawing/2014/main" id="{5B16E531-6A12-4B52-84AE-50CEACF1E8BE}"/>
            </a:ext>
          </a:extLst>
        </xdr:cNvPr>
        <xdr:cNvSpPr/>
      </xdr:nvSpPr>
      <xdr:spPr>
        <a:xfrm>
          <a:off x="1388745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69215</xdr:rowOff>
    </xdr:from>
    <xdr:to>
      <xdr:col>76</xdr:col>
      <xdr:colOff>165100</xdr:colOff>
      <xdr:row>36</xdr:row>
      <xdr:rowOff>170815</xdr:rowOff>
    </xdr:to>
    <xdr:sp macro="" textlink="">
      <xdr:nvSpPr>
        <xdr:cNvPr id="298" name="楕円 297">
          <a:extLst>
            <a:ext uri="{FF2B5EF4-FFF2-40B4-BE49-F238E27FC236}">
              <a16:creationId xmlns:a16="http://schemas.microsoft.com/office/drawing/2014/main" id="{564E7915-5E38-4538-AC27-259F013A9E4D}"/>
            </a:ext>
          </a:extLst>
        </xdr:cNvPr>
        <xdr:cNvSpPr/>
      </xdr:nvSpPr>
      <xdr:spPr>
        <a:xfrm>
          <a:off x="13093700" y="6019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74930</xdr:rowOff>
    </xdr:from>
    <xdr:to>
      <xdr:col>81</xdr:col>
      <xdr:colOff>50800</xdr:colOff>
      <xdr:row>36</xdr:row>
      <xdr:rowOff>120650</xdr:rowOff>
    </xdr:to>
    <xdr:cxnSp macro="">
      <xdr:nvCxnSpPr>
        <xdr:cNvPr id="299" name="直線コネクタ 298">
          <a:extLst>
            <a:ext uri="{FF2B5EF4-FFF2-40B4-BE49-F238E27FC236}">
              <a16:creationId xmlns:a16="http://schemas.microsoft.com/office/drawing/2014/main" id="{8DA503D5-E4B3-44BA-8AFA-7384FCDD9360}"/>
            </a:ext>
          </a:extLst>
        </xdr:cNvPr>
        <xdr:cNvCxnSpPr/>
      </xdr:nvCxnSpPr>
      <xdr:spPr>
        <a:xfrm flipV="1">
          <a:off x="13144500" y="6024880"/>
          <a:ext cx="7937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34</xdr:row>
      <xdr:rowOff>141605</xdr:rowOff>
    </xdr:from>
    <xdr:ext cx="405130" cy="259080"/>
    <xdr:sp macro="" textlink="">
      <xdr:nvSpPr>
        <xdr:cNvPr id="300" name="n_1mainValue【一般廃棄物処理施設】&#10;有形固定資産減価償却率">
          <a:extLst>
            <a:ext uri="{FF2B5EF4-FFF2-40B4-BE49-F238E27FC236}">
              <a16:creationId xmlns:a16="http://schemas.microsoft.com/office/drawing/2014/main" id="{630A227F-1C2C-4691-BD5E-184D1A0C7DBD}"/>
            </a:ext>
          </a:extLst>
        </xdr:cNvPr>
        <xdr:cNvSpPr txBox="1"/>
      </xdr:nvSpPr>
      <xdr:spPr>
        <a:xfrm>
          <a:off x="13742035" y="5761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15875</xdr:rowOff>
    </xdr:from>
    <xdr:ext cx="401320" cy="259080"/>
    <xdr:sp macro="" textlink="">
      <xdr:nvSpPr>
        <xdr:cNvPr id="301" name="n_2mainValue【一般廃棄物処理施設】&#10;有形固定資産減価償却率">
          <a:extLst>
            <a:ext uri="{FF2B5EF4-FFF2-40B4-BE49-F238E27FC236}">
              <a16:creationId xmlns:a16="http://schemas.microsoft.com/office/drawing/2014/main" id="{DAEEA061-CB46-4C9D-8C35-20F353649D8C}"/>
            </a:ext>
          </a:extLst>
        </xdr:cNvPr>
        <xdr:cNvSpPr txBox="1"/>
      </xdr:nvSpPr>
      <xdr:spPr>
        <a:xfrm>
          <a:off x="12960985" y="58007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a:extLst>
            <a:ext uri="{FF2B5EF4-FFF2-40B4-BE49-F238E27FC236}">
              <a16:creationId xmlns:a16="http://schemas.microsoft.com/office/drawing/2014/main" id="{F4C5EDDC-77E4-4DFC-AE1F-61E22ABC9FF1}"/>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a:extLst>
            <a:ext uri="{FF2B5EF4-FFF2-40B4-BE49-F238E27FC236}">
              <a16:creationId xmlns:a16="http://schemas.microsoft.com/office/drawing/2014/main" id="{965324F0-CEE9-4095-9DFC-97D8283770C4}"/>
            </a:ext>
          </a:extLst>
        </xdr:cNvPr>
        <xdr:cNvSpPr/>
      </xdr:nvSpPr>
      <xdr:spPr>
        <a:xfrm>
          <a:off x="16586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a:extLst>
            <a:ext uri="{FF2B5EF4-FFF2-40B4-BE49-F238E27FC236}">
              <a16:creationId xmlns:a16="http://schemas.microsoft.com/office/drawing/2014/main" id="{BE2492F2-0366-424D-86FF-B8E5E73F2FF9}"/>
            </a:ext>
          </a:extLst>
        </xdr:cNvPr>
        <xdr:cNvSpPr/>
      </xdr:nvSpPr>
      <xdr:spPr>
        <a:xfrm>
          <a:off x="16586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a:extLst>
            <a:ext uri="{FF2B5EF4-FFF2-40B4-BE49-F238E27FC236}">
              <a16:creationId xmlns:a16="http://schemas.microsoft.com/office/drawing/2014/main" id="{3EA0645C-D85E-426D-82EE-19EF14975E13}"/>
            </a:ext>
          </a:extLst>
        </xdr:cNvPr>
        <xdr:cNvSpPr/>
      </xdr:nvSpPr>
      <xdr:spPr>
        <a:xfrm>
          <a:off x="174879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a:extLst>
            <a:ext uri="{FF2B5EF4-FFF2-40B4-BE49-F238E27FC236}">
              <a16:creationId xmlns:a16="http://schemas.microsoft.com/office/drawing/2014/main" id="{7642AC5B-83FD-4EA6-A495-21C110C431FD}"/>
            </a:ext>
          </a:extLst>
        </xdr:cNvPr>
        <xdr:cNvSpPr/>
      </xdr:nvSpPr>
      <xdr:spPr>
        <a:xfrm>
          <a:off x="174879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a:extLst>
            <a:ext uri="{FF2B5EF4-FFF2-40B4-BE49-F238E27FC236}">
              <a16:creationId xmlns:a16="http://schemas.microsoft.com/office/drawing/2014/main" id="{2C834AF9-922E-4C0B-A22C-8276CC415078}"/>
            </a:ext>
          </a:extLst>
        </xdr:cNvPr>
        <xdr:cNvSpPr/>
      </xdr:nvSpPr>
      <xdr:spPr>
        <a:xfrm>
          <a:off x="185166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a:extLst>
            <a:ext uri="{FF2B5EF4-FFF2-40B4-BE49-F238E27FC236}">
              <a16:creationId xmlns:a16="http://schemas.microsoft.com/office/drawing/2014/main" id="{CB979600-4173-448F-B6C5-3DCBC3DAF636}"/>
            </a:ext>
          </a:extLst>
        </xdr:cNvPr>
        <xdr:cNvSpPr/>
      </xdr:nvSpPr>
      <xdr:spPr>
        <a:xfrm>
          <a:off x="185166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a:extLst>
            <a:ext uri="{FF2B5EF4-FFF2-40B4-BE49-F238E27FC236}">
              <a16:creationId xmlns:a16="http://schemas.microsoft.com/office/drawing/2014/main" id="{7FF50DAD-0ECA-4F57-B83D-E0BB80AB3690}"/>
            </a:ext>
          </a:extLst>
        </xdr:cNvPr>
        <xdr:cNvSpPr/>
      </xdr:nvSpPr>
      <xdr:spPr>
        <a:xfrm>
          <a:off x="164592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075" cy="225425"/>
    <xdr:sp macro="" textlink="">
      <xdr:nvSpPr>
        <xdr:cNvPr id="310" name="テキスト ボックス 309">
          <a:extLst>
            <a:ext uri="{FF2B5EF4-FFF2-40B4-BE49-F238E27FC236}">
              <a16:creationId xmlns:a16="http://schemas.microsoft.com/office/drawing/2014/main" id="{DD5A9C5F-B9FB-4AEC-936F-3F2E0CC3AA0C}"/>
            </a:ext>
          </a:extLst>
        </xdr:cNvPr>
        <xdr:cNvSpPr txBox="1"/>
      </xdr:nvSpPr>
      <xdr:spPr>
        <a:xfrm>
          <a:off x="16440150" y="495935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a:extLst>
            <a:ext uri="{FF2B5EF4-FFF2-40B4-BE49-F238E27FC236}">
              <a16:creationId xmlns:a16="http://schemas.microsoft.com/office/drawing/2014/main" id="{D3D5A7AA-072C-4FC4-8AAA-641E5A79FD3E}"/>
            </a:ext>
          </a:extLst>
        </xdr:cNvPr>
        <xdr:cNvCxnSpPr/>
      </xdr:nvCxnSpPr>
      <xdr:spPr>
        <a:xfrm>
          <a:off x="164592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2" name="直線コネクタ 311">
          <a:extLst>
            <a:ext uri="{FF2B5EF4-FFF2-40B4-BE49-F238E27FC236}">
              <a16:creationId xmlns:a16="http://schemas.microsoft.com/office/drawing/2014/main" id="{D9DEEC45-A1F1-4B93-A464-96BF086F3CA0}"/>
            </a:ext>
          </a:extLst>
        </xdr:cNvPr>
        <xdr:cNvCxnSpPr/>
      </xdr:nvCxnSpPr>
      <xdr:spPr>
        <a:xfrm>
          <a:off x="16459200" y="6908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5110" cy="259080"/>
    <xdr:sp macro="" textlink="">
      <xdr:nvSpPr>
        <xdr:cNvPr id="313" name="テキスト ボックス 312">
          <a:extLst>
            <a:ext uri="{FF2B5EF4-FFF2-40B4-BE49-F238E27FC236}">
              <a16:creationId xmlns:a16="http://schemas.microsoft.com/office/drawing/2014/main" id="{28A0B247-53A2-46B3-86F3-FE17E183322F}"/>
            </a:ext>
          </a:extLst>
        </xdr:cNvPr>
        <xdr:cNvSpPr txBox="1"/>
      </xdr:nvSpPr>
      <xdr:spPr>
        <a:xfrm>
          <a:off x="16248380" y="6772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4" name="直線コネクタ 313">
          <a:extLst>
            <a:ext uri="{FF2B5EF4-FFF2-40B4-BE49-F238E27FC236}">
              <a16:creationId xmlns:a16="http://schemas.microsoft.com/office/drawing/2014/main" id="{E7928E98-E987-4C24-8C55-4305B8734ACA}"/>
            </a:ext>
          </a:extLst>
        </xdr:cNvPr>
        <xdr:cNvCxnSpPr/>
      </xdr:nvCxnSpPr>
      <xdr:spPr>
        <a:xfrm>
          <a:off x="16459200" y="64643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1820" cy="259080"/>
    <xdr:sp macro="" textlink="">
      <xdr:nvSpPr>
        <xdr:cNvPr id="315" name="テキスト ボックス 314">
          <a:extLst>
            <a:ext uri="{FF2B5EF4-FFF2-40B4-BE49-F238E27FC236}">
              <a16:creationId xmlns:a16="http://schemas.microsoft.com/office/drawing/2014/main" id="{84529224-D0AF-427E-996E-79D026542695}"/>
            </a:ext>
          </a:extLst>
        </xdr:cNvPr>
        <xdr:cNvSpPr txBox="1"/>
      </xdr:nvSpPr>
      <xdr:spPr>
        <a:xfrm>
          <a:off x="15939770" y="63284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6" name="直線コネクタ 315">
          <a:extLst>
            <a:ext uri="{FF2B5EF4-FFF2-40B4-BE49-F238E27FC236}">
              <a16:creationId xmlns:a16="http://schemas.microsoft.com/office/drawing/2014/main" id="{6D3D85DC-8CE0-44F9-8A97-90A15EC3B9A3}"/>
            </a:ext>
          </a:extLst>
        </xdr:cNvPr>
        <xdr:cNvCxnSpPr/>
      </xdr:nvCxnSpPr>
      <xdr:spPr>
        <a:xfrm>
          <a:off x="16459200" y="6026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1820" cy="259080"/>
    <xdr:sp macro="" textlink="">
      <xdr:nvSpPr>
        <xdr:cNvPr id="317" name="テキスト ボックス 316">
          <a:extLst>
            <a:ext uri="{FF2B5EF4-FFF2-40B4-BE49-F238E27FC236}">
              <a16:creationId xmlns:a16="http://schemas.microsoft.com/office/drawing/2014/main" id="{F43AAC0E-5345-41FF-891B-3B1F6CD386DF}"/>
            </a:ext>
          </a:extLst>
        </xdr:cNvPr>
        <xdr:cNvSpPr txBox="1"/>
      </xdr:nvSpPr>
      <xdr:spPr>
        <a:xfrm>
          <a:off x="15939770" y="58902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8" name="直線コネクタ 317">
          <a:extLst>
            <a:ext uri="{FF2B5EF4-FFF2-40B4-BE49-F238E27FC236}">
              <a16:creationId xmlns:a16="http://schemas.microsoft.com/office/drawing/2014/main" id="{A2E43BB2-FA53-4355-9E51-389648A2F78A}"/>
            </a:ext>
          </a:extLst>
        </xdr:cNvPr>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1820" cy="259080"/>
    <xdr:sp macro="" textlink="">
      <xdr:nvSpPr>
        <xdr:cNvPr id="319" name="テキスト ボックス 318">
          <a:extLst>
            <a:ext uri="{FF2B5EF4-FFF2-40B4-BE49-F238E27FC236}">
              <a16:creationId xmlns:a16="http://schemas.microsoft.com/office/drawing/2014/main" id="{C7F1BBB1-23C6-4E2D-B992-C7F9B6D9097B}"/>
            </a:ext>
          </a:extLst>
        </xdr:cNvPr>
        <xdr:cNvSpPr txBox="1"/>
      </xdr:nvSpPr>
      <xdr:spPr>
        <a:xfrm>
          <a:off x="15939770" y="54521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0" name="直線コネクタ 319">
          <a:extLst>
            <a:ext uri="{FF2B5EF4-FFF2-40B4-BE49-F238E27FC236}">
              <a16:creationId xmlns:a16="http://schemas.microsoft.com/office/drawing/2014/main" id="{FAD929F2-E15D-4A71-96A3-18C8281FBA0C}"/>
            </a:ext>
          </a:extLst>
        </xdr:cNvPr>
        <xdr:cNvCxnSpPr/>
      </xdr:nvCxnSpPr>
      <xdr:spPr>
        <a:xfrm>
          <a:off x="164592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1820" cy="259080"/>
    <xdr:sp macro="" textlink="">
      <xdr:nvSpPr>
        <xdr:cNvPr id="321" name="テキスト ボックス 320">
          <a:extLst>
            <a:ext uri="{FF2B5EF4-FFF2-40B4-BE49-F238E27FC236}">
              <a16:creationId xmlns:a16="http://schemas.microsoft.com/office/drawing/2014/main" id="{227983F1-8F72-4B23-B653-AE8F21B7319E}"/>
            </a:ext>
          </a:extLst>
        </xdr:cNvPr>
        <xdr:cNvSpPr txBox="1"/>
      </xdr:nvSpPr>
      <xdr:spPr>
        <a:xfrm>
          <a:off x="15939770" y="50076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2" name="【一般廃棄物処理施設】&#10;一人当たり有形固定資産（償却資産）額グラフ枠">
          <a:extLst>
            <a:ext uri="{FF2B5EF4-FFF2-40B4-BE49-F238E27FC236}">
              <a16:creationId xmlns:a16="http://schemas.microsoft.com/office/drawing/2014/main" id="{BABD4765-1B3D-4E0A-B977-C6F1B95DBE52}"/>
            </a:ext>
          </a:extLst>
        </xdr:cNvPr>
        <xdr:cNvSpPr/>
      </xdr:nvSpPr>
      <xdr:spPr>
        <a:xfrm>
          <a:off x="164592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29210</xdr:rowOff>
    </xdr:from>
    <xdr:to>
      <xdr:col>116</xdr:col>
      <xdr:colOff>62865</xdr:colOff>
      <xdr:row>40</xdr:row>
      <xdr:rowOff>167640</xdr:rowOff>
    </xdr:to>
    <xdr:cxnSp macro="">
      <xdr:nvCxnSpPr>
        <xdr:cNvPr id="323" name="直線コネクタ 322">
          <a:extLst>
            <a:ext uri="{FF2B5EF4-FFF2-40B4-BE49-F238E27FC236}">
              <a16:creationId xmlns:a16="http://schemas.microsoft.com/office/drawing/2014/main" id="{1AE719EC-9314-49AC-8DB3-E615BE2537A0}"/>
            </a:ext>
          </a:extLst>
        </xdr:cNvPr>
        <xdr:cNvCxnSpPr/>
      </xdr:nvCxnSpPr>
      <xdr:spPr>
        <a:xfrm flipV="1">
          <a:off x="19951065" y="5483860"/>
          <a:ext cx="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171450</xdr:rowOff>
    </xdr:from>
    <xdr:ext cx="534670" cy="259080"/>
    <xdr:sp macro="" textlink="">
      <xdr:nvSpPr>
        <xdr:cNvPr id="324" name="【一般廃棄物処理施設】&#10;一人当たり有形固定資産（償却資産）額最小値テキスト">
          <a:extLst>
            <a:ext uri="{FF2B5EF4-FFF2-40B4-BE49-F238E27FC236}">
              <a16:creationId xmlns:a16="http://schemas.microsoft.com/office/drawing/2014/main" id="{7DE505B4-334E-4933-9204-18863ED70AE0}"/>
            </a:ext>
          </a:extLst>
        </xdr:cNvPr>
        <xdr:cNvSpPr txBox="1"/>
      </xdr:nvSpPr>
      <xdr:spPr>
        <a:xfrm>
          <a:off x="19989800" y="6775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30,037</a:t>
          </a:r>
          <a:endParaRPr kumimoji="1" lang="ja-JP" altLang="en-US" sz="1000" b="1">
            <a:latin typeface="ＭＳ Ｐゴシック"/>
            <a:ea typeface="ＭＳ Ｐゴシック"/>
          </a:endParaRPr>
        </a:p>
      </xdr:txBody>
    </xdr:sp>
    <xdr:clientData/>
  </xdr:oneCellAnchor>
  <xdr:twoCellAnchor>
    <xdr:from>
      <xdr:col>115</xdr:col>
      <xdr:colOff>165100</xdr:colOff>
      <xdr:row>40</xdr:row>
      <xdr:rowOff>167640</xdr:rowOff>
    </xdr:from>
    <xdr:to>
      <xdr:col>116</xdr:col>
      <xdr:colOff>152400</xdr:colOff>
      <xdr:row>40</xdr:row>
      <xdr:rowOff>167640</xdr:rowOff>
    </xdr:to>
    <xdr:cxnSp macro="">
      <xdr:nvCxnSpPr>
        <xdr:cNvPr id="325" name="直線コネクタ 324">
          <a:extLst>
            <a:ext uri="{FF2B5EF4-FFF2-40B4-BE49-F238E27FC236}">
              <a16:creationId xmlns:a16="http://schemas.microsoft.com/office/drawing/2014/main" id="{2A5BF884-B540-4176-A1A9-DC37176B5517}"/>
            </a:ext>
          </a:extLst>
        </xdr:cNvPr>
        <xdr:cNvCxnSpPr/>
      </xdr:nvCxnSpPr>
      <xdr:spPr>
        <a:xfrm>
          <a:off x="19881850" y="6777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146685</xdr:rowOff>
    </xdr:from>
    <xdr:ext cx="598805" cy="255270"/>
    <xdr:sp macro="" textlink="">
      <xdr:nvSpPr>
        <xdr:cNvPr id="326" name="【一般廃棄物処理施設】&#10;一人当たり有形固定資産（償却資産）額最大値テキスト">
          <a:extLst>
            <a:ext uri="{FF2B5EF4-FFF2-40B4-BE49-F238E27FC236}">
              <a16:creationId xmlns:a16="http://schemas.microsoft.com/office/drawing/2014/main" id="{F7F17788-A00D-49E0-BDFC-E40484715CBB}"/>
            </a:ext>
          </a:extLst>
        </xdr:cNvPr>
        <xdr:cNvSpPr txBox="1"/>
      </xdr:nvSpPr>
      <xdr:spPr>
        <a:xfrm>
          <a:off x="19989800" y="527113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322,942</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29210</xdr:rowOff>
    </xdr:from>
    <xdr:to>
      <xdr:col>116</xdr:col>
      <xdr:colOff>152400</xdr:colOff>
      <xdr:row>33</xdr:row>
      <xdr:rowOff>29210</xdr:rowOff>
    </xdr:to>
    <xdr:cxnSp macro="">
      <xdr:nvCxnSpPr>
        <xdr:cNvPr id="327" name="直線コネクタ 326">
          <a:extLst>
            <a:ext uri="{FF2B5EF4-FFF2-40B4-BE49-F238E27FC236}">
              <a16:creationId xmlns:a16="http://schemas.microsoft.com/office/drawing/2014/main" id="{4029DED2-DEAE-45CF-9CAB-E3EB100C3E48}"/>
            </a:ext>
          </a:extLst>
        </xdr:cNvPr>
        <xdr:cNvCxnSpPr/>
      </xdr:nvCxnSpPr>
      <xdr:spPr>
        <a:xfrm>
          <a:off x="19881850" y="5483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135890</xdr:rowOff>
    </xdr:from>
    <xdr:ext cx="598805" cy="259080"/>
    <xdr:sp macro="" textlink="">
      <xdr:nvSpPr>
        <xdr:cNvPr id="328" name="【一般廃棄物処理施設】&#10;一人当たり有形固定資産（償却資産）額平均値テキスト">
          <a:extLst>
            <a:ext uri="{FF2B5EF4-FFF2-40B4-BE49-F238E27FC236}">
              <a16:creationId xmlns:a16="http://schemas.microsoft.com/office/drawing/2014/main" id="{C1E20EF6-5540-4DA2-83CD-F5377E9E3C3C}"/>
            </a:ext>
          </a:extLst>
        </xdr:cNvPr>
        <xdr:cNvSpPr txBox="1"/>
      </xdr:nvSpPr>
      <xdr:spPr>
        <a:xfrm>
          <a:off x="19989800" y="62509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133,634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157480</xdr:rowOff>
    </xdr:from>
    <xdr:to>
      <xdr:col>116</xdr:col>
      <xdr:colOff>114300</xdr:colOff>
      <xdr:row>38</xdr:row>
      <xdr:rowOff>87630</xdr:rowOff>
    </xdr:to>
    <xdr:sp macro="" textlink="">
      <xdr:nvSpPr>
        <xdr:cNvPr id="329" name="フローチャート: 判断 328">
          <a:extLst>
            <a:ext uri="{FF2B5EF4-FFF2-40B4-BE49-F238E27FC236}">
              <a16:creationId xmlns:a16="http://schemas.microsoft.com/office/drawing/2014/main" id="{1011BD61-9E88-461B-BBA9-CBAC7CE9DC62}"/>
            </a:ext>
          </a:extLst>
        </xdr:cNvPr>
        <xdr:cNvSpPr/>
      </xdr:nvSpPr>
      <xdr:spPr>
        <a:xfrm>
          <a:off x="19900900" y="6272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71755</xdr:rowOff>
    </xdr:from>
    <xdr:to>
      <xdr:col>112</xdr:col>
      <xdr:colOff>38100</xdr:colOff>
      <xdr:row>39</xdr:row>
      <xdr:rowOff>1905</xdr:rowOff>
    </xdr:to>
    <xdr:sp macro="" textlink="">
      <xdr:nvSpPr>
        <xdr:cNvPr id="330" name="フローチャート: 判断 329">
          <a:extLst>
            <a:ext uri="{FF2B5EF4-FFF2-40B4-BE49-F238E27FC236}">
              <a16:creationId xmlns:a16="http://schemas.microsoft.com/office/drawing/2014/main" id="{130D5ADE-0B14-4BDD-B691-15298AA95B12}"/>
            </a:ext>
          </a:extLst>
        </xdr:cNvPr>
        <xdr:cNvSpPr/>
      </xdr:nvSpPr>
      <xdr:spPr>
        <a:xfrm>
          <a:off x="19157950" y="63519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55880</xdr:colOff>
      <xdr:row>37</xdr:row>
      <xdr:rowOff>18415</xdr:rowOff>
    </xdr:from>
    <xdr:ext cx="594995" cy="255270"/>
    <xdr:sp macro="" textlink="">
      <xdr:nvSpPr>
        <xdr:cNvPr id="331" name="n_1aveValue【一般廃棄物処理施設】&#10;一人当たり有形固定資産（償却資産）額">
          <a:extLst>
            <a:ext uri="{FF2B5EF4-FFF2-40B4-BE49-F238E27FC236}">
              <a16:creationId xmlns:a16="http://schemas.microsoft.com/office/drawing/2014/main" id="{4160BF53-4B5D-45A5-8419-D9CD7CB5B0FE}"/>
            </a:ext>
          </a:extLst>
        </xdr:cNvPr>
        <xdr:cNvSpPr txBox="1"/>
      </xdr:nvSpPr>
      <xdr:spPr>
        <a:xfrm>
          <a:off x="18915380" y="613346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114,922</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38</xdr:row>
      <xdr:rowOff>121920</xdr:rowOff>
    </xdr:from>
    <xdr:to>
      <xdr:col>107</xdr:col>
      <xdr:colOff>101600</xdr:colOff>
      <xdr:row>39</xdr:row>
      <xdr:rowOff>52070</xdr:rowOff>
    </xdr:to>
    <xdr:sp macro="" textlink="">
      <xdr:nvSpPr>
        <xdr:cNvPr id="332" name="フローチャート: 判断 331">
          <a:extLst>
            <a:ext uri="{FF2B5EF4-FFF2-40B4-BE49-F238E27FC236}">
              <a16:creationId xmlns:a16="http://schemas.microsoft.com/office/drawing/2014/main" id="{5B131303-CD50-4EAC-BBE2-07C80A8C060C}"/>
            </a:ext>
          </a:extLst>
        </xdr:cNvPr>
        <xdr:cNvSpPr/>
      </xdr:nvSpPr>
      <xdr:spPr>
        <a:xfrm>
          <a:off x="18345150" y="6402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37</xdr:row>
      <xdr:rowOff>68580</xdr:rowOff>
    </xdr:from>
    <xdr:ext cx="594995" cy="259080"/>
    <xdr:sp macro="" textlink="">
      <xdr:nvSpPr>
        <xdr:cNvPr id="333" name="n_2aveValue【一般廃棄物処理施設】&#10;一人当たり有形固定資産（償却資産）額">
          <a:extLst>
            <a:ext uri="{FF2B5EF4-FFF2-40B4-BE49-F238E27FC236}">
              <a16:creationId xmlns:a16="http://schemas.microsoft.com/office/drawing/2014/main" id="{B0E70261-0203-4D3C-A5B8-D8BC503E5AB4}"/>
            </a:ext>
          </a:extLst>
        </xdr:cNvPr>
        <xdr:cNvSpPr txBox="1"/>
      </xdr:nvSpPr>
      <xdr:spPr>
        <a:xfrm>
          <a:off x="18134330" y="61836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103,913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38</xdr:row>
      <xdr:rowOff>133985</xdr:rowOff>
    </xdr:from>
    <xdr:to>
      <xdr:col>102</xdr:col>
      <xdr:colOff>165100</xdr:colOff>
      <xdr:row>39</xdr:row>
      <xdr:rowOff>64135</xdr:rowOff>
    </xdr:to>
    <xdr:sp macro="" textlink="">
      <xdr:nvSpPr>
        <xdr:cNvPr id="334" name="フローチャート: 判断 333">
          <a:extLst>
            <a:ext uri="{FF2B5EF4-FFF2-40B4-BE49-F238E27FC236}">
              <a16:creationId xmlns:a16="http://schemas.microsoft.com/office/drawing/2014/main" id="{E5EEFDEB-8825-4EBB-A7D5-6D80CBEDE179}"/>
            </a:ext>
          </a:extLst>
        </xdr:cNvPr>
        <xdr:cNvSpPr/>
      </xdr:nvSpPr>
      <xdr:spPr>
        <a:xfrm>
          <a:off x="17551400" y="6414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37</xdr:row>
      <xdr:rowOff>80645</xdr:rowOff>
    </xdr:from>
    <xdr:ext cx="594995" cy="259080"/>
    <xdr:sp macro="" textlink="">
      <xdr:nvSpPr>
        <xdr:cNvPr id="335" name="n_3aveValue【一般廃棄物処理施設】&#10;一人当たり有形固定資産（償却資産）額">
          <a:extLst>
            <a:ext uri="{FF2B5EF4-FFF2-40B4-BE49-F238E27FC236}">
              <a16:creationId xmlns:a16="http://schemas.microsoft.com/office/drawing/2014/main" id="{4F78C0F0-FC8F-42F3-A784-7A7D00B2280F}"/>
            </a:ext>
          </a:extLst>
        </xdr:cNvPr>
        <xdr:cNvSpPr txBox="1"/>
      </xdr:nvSpPr>
      <xdr:spPr>
        <a:xfrm>
          <a:off x="17321530" y="619569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101,285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336" name="テキスト ボックス 335">
          <a:extLst>
            <a:ext uri="{FF2B5EF4-FFF2-40B4-BE49-F238E27FC236}">
              <a16:creationId xmlns:a16="http://schemas.microsoft.com/office/drawing/2014/main" id="{0F5590C0-0998-43C4-B426-89EE5E7CB5D3}"/>
            </a:ext>
          </a:extLst>
        </xdr:cNvPr>
        <xdr:cNvSpPr txBox="1"/>
      </xdr:nvSpPr>
      <xdr:spPr>
        <a:xfrm>
          <a:off x="19780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37" name="テキスト ボックス 336">
          <a:extLst>
            <a:ext uri="{FF2B5EF4-FFF2-40B4-BE49-F238E27FC236}">
              <a16:creationId xmlns:a16="http://schemas.microsoft.com/office/drawing/2014/main" id="{46234FD8-9B51-4EA1-8B93-129338B8E8FD}"/>
            </a:ext>
          </a:extLst>
        </xdr:cNvPr>
        <xdr:cNvSpPr txBox="1"/>
      </xdr:nvSpPr>
      <xdr:spPr>
        <a:xfrm>
          <a:off x="19030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38" name="テキスト ボックス 337">
          <a:extLst>
            <a:ext uri="{FF2B5EF4-FFF2-40B4-BE49-F238E27FC236}">
              <a16:creationId xmlns:a16="http://schemas.microsoft.com/office/drawing/2014/main" id="{02FDD2AC-AF52-412D-A455-147D72B49699}"/>
            </a:ext>
          </a:extLst>
        </xdr:cNvPr>
        <xdr:cNvSpPr txBox="1"/>
      </xdr:nvSpPr>
      <xdr:spPr>
        <a:xfrm>
          <a:off x="18224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39" name="テキスト ボックス 338">
          <a:extLst>
            <a:ext uri="{FF2B5EF4-FFF2-40B4-BE49-F238E27FC236}">
              <a16:creationId xmlns:a16="http://schemas.microsoft.com/office/drawing/2014/main" id="{BFAD427D-D9B0-48AE-9882-7969022FE8D1}"/>
            </a:ext>
          </a:extLst>
        </xdr:cNvPr>
        <xdr:cNvSpPr txBox="1"/>
      </xdr:nvSpPr>
      <xdr:spPr>
        <a:xfrm>
          <a:off x="174307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40" name="テキスト ボックス 339">
          <a:extLst>
            <a:ext uri="{FF2B5EF4-FFF2-40B4-BE49-F238E27FC236}">
              <a16:creationId xmlns:a16="http://schemas.microsoft.com/office/drawing/2014/main" id="{38DD0661-3EE4-4D0B-B4DB-EBF5E14447E4}"/>
            </a:ext>
          </a:extLst>
        </xdr:cNvPr>
        <xdr:cNvSpPr txBox="1"/>
      </xdr:nvSpPr>
      <xdr:spPr>
        <a:xfrm>
          <a:off x="166306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111</xdr:col>
      <xdr:colOff>127000</xdr:colOff>
      <xdr:row>39</xdr:row>
      <xdr:rowOff>83820</xdr:rowOff>
    </xdr:from>
    <xdr:to>
      <xdr:col>112</xdr:col>
      <xdr:colOff>38100</xdr:colOff>
      <xdr:row>40</xdr:row>
      <xdr:rowOff>13970</xdr:rowOff>
    </xdr:to>
    <xdr:sp macro="" textlink="">
      <xdr:nvSpPr>
        <xdr:cNvPr id="341" name="楕円 340">
          <a:extLst>
            <a:ext uri="{FF2B5EF4-FFF2-40B4-BE49-F238E27FC236}">
              <a16:creationId xmlns:a16="http://schemas.microsoft.com/office/drawing/2014/main" id="{A939F564-BB93-47AF-8B32-ECF31C02CC27}"/>
            </a:ext>
          </a:extLst>
        </xdr:cNvPr>
        <xdr:cNvSpPr/>
      </xdr:nvSpPr>
      <xdr:spPr>
        <a:xfrm>
          <a:off x="19157950" y="65290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91440</xdr:rowOff>
    </xdr:from>
    <xdr:to>
      <xdr:col>107</xdr:col>
      <xdr:colOff>101600</xdr:colOff>
      <xdr:row>40</xdr:row>
      <xdr:rowOff>21590</xdr:rowOff>
    </xdr:to>
    <xdr:sp macro="" textlink="">
      <xdr:nvSpPr>
        <xdr:cNvPr id="342" name="楕円 341">
          <a:extLst>
            <a:ext uri="{FF2B5EF4-FFF2-40B4-BE49-F238E27FC236}">
              <a16:creationId xmlns:a16="http://schemas.microsoft.com/office/drawing/2014/main" id="{726FBE67-5072-4F4D-B9DB-9F9BE2BC9485}"/>
            </a:ext>
          </a:extLst>
        </xdr:cNvPr>
        <xdr:cNvSpPr/>
      </xdr:nvSpPr>
      <xdr:spPr>
        <a:xfrm>
          <a:off x="18345150" y="65366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134620</xdr:rowOff>
    </xdr:from>
    <xdr:to>
      <xdr:col>111</xdr:col>
      <xdr:colOff>177800</xdr:colOff>
      <xdr:row>39</xdr:row>
      <xdr:rowOff>142240</xdr:rowOff>
    </xdr:to>
    <xdr:cxnSp macro="">
      <xdr:nvCxnSpPr>
        <xdr:cNvPr id="343" name="直線コネクタ 342">
          <a:extLst>
            <a:ext uri="{FF2B5EF4-FFF2-40B4-BE49-F238E27FC236}">
              <a16:creationId xmlns:a16="http://schemas.microsoft.com/office/drawing/2014/main" id="{42D84BFE-9702-4B94-B8FE-71D7BB66A244}"/>
            </a:ext>
          </a:extLst>
        </xdr:cNvPr>
        <xdr:cNvCxnSpPr/>
      </xdr:nvCxnSpPr>
      <xdr:spPr>
        <a:xfrm flipV="1">
          <a:off x="18395950" y="657987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40</xdr:row>
      <xdr:rowOff>5080</xdr:rowOff>
    </xdr:from>
    <xdr:ext cx="534670" cy="259080"/>
    <xdr:sp macro="" textlink="">
      <xdr:nvSpPr>
        <xdr:cNvPr id="344" name="n_1mainValue【一般廃棄物処理施設】&#10;一人当たり有形固定資産（償却資産）額">
          <a:extLst>
            <a:ext uri="{FF2B5EF4-FFF2-40B4-BE49-F238E27FC236}">
              <a16:creationId xmlns:a16="http://schemas.microsoft.com/office/drawing/2014/main" id="{1618E7ED-78AF-4983-B0C5-822AF9A88867}"/>
            </a:ext>
          </a:extLst>
        </xdr:cNvPr>
        <xdr:cNvSpPr txBox="1"/>
      </xdr:nvSpPr>
      <xdr:spPr>
        <a:xfrm>
          <a:off x="18947765" y="6615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74,732</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12700</xdr:rowOff>
    </xdr:from>
    <xdr:ext cx="530860" cy="259080"/>
    <xdr:sp macro="" textlink="">
      <xdr:nvSpPr>
        <xdr:cNvPr id="345" name="n_2mainValue【一般廃棄物処理施設】&#10;一人当たり有形固定資産（償却資産）額">
          <a:extLst>
            <a:ext uri="{FF2B5EF4-FFF2-40B4-BE49-F238E27FC236}">
              <a16:creationId xmlns:a16="http://schemas.microsoft.com/office/drawing/2014/main" id="{8BC520CF-A05E-4FE6-A92A-081697DC4A01}"/>
            </a:ext>
          </a:extLst>
        </xdr:cNvPr>
        <xdr:cNvSpPr txBox="1"/>
      </xdr:nvSpPr>
      <xdr:spPr>
        <a:xfrm>
          <a:off x="18166715" y="6623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6" name="正方形/長方形 345">
          <a:extLst>
            <a:ext uri="{FF2B5EF4-FFF2-40B4-BE49-F238E27FC236}">
              <a16:creationId xmlns:a16="http://schemas.microsoft.com/office/drawing/2014/main" id="{18591612-A435-4DFC-819F-D6AC01332593}"/>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7" name="正方形/長方形 346">
          <a:extLst>
            <a:ext uri="{FF2B5EF4-FFF2-40B4-BE49-F238E27FC236}">
              <a16:creationId xmlns:a16="http://schemas.microsoft.com/office/drawing/2014/main" id="{CE68D520-F1CB-477F-9C62-22932DB76847}"/>
            </a:ext>
          </a:extLst>
        </xdr:cNvPr>
        <xdr:cNvSpPr/>
      </xdr:nvSpPr>
      <xdr:spPr>
        <a:xfrm>
          <a:off x="11315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8" name="正方形/長方形 347">
          <a:extLst>
            <a:ext uri="{FF2B5EF4-FFF2-40B4-BE49-F238E27FC236}">
              <a16:creationId xmlns:a16="http://schemas.microsoft.com/office/drawing/2014/main" id="{61C7233D-94DA-43D2-A2AC-8A4DDCFF1F7A}"/>
            </a:ext>
          </a:extLst>
        </xdr:cNvPr>
        <xdr:cNvSpPr/>
      </xdr:nvSpPr>
      <xdr:spPr>
        <a:xfrm>
          <a:off x="11315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9" name="正方形/長方形 348">
          <a:extLst>
            <a:ext uri="{FF2B5EF4-FFF2-40B4-BE49-F238E27FC236}">
              <a16:creationId xmlns:a16="http://schemas.microsoft.com/office/drawing/2014/main" id="{66534C58-C7A9-4C38-8E0E-4E2649C356EE}"/>
            </a:ext>
          </a:extLst>
        </xdr:cNvPr>
        <xdr:cNvSpPr/>
      </xdr:nvSpPr>
      <xdr:spPr>
        <a:xfrm>
          <a:off x="122364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0" name="正方形/長方形 349">
          <a:extLst>
            <a:ext uri="{FF2B5EF4-FFF2-40B4-BE49-F238E27FC236}">
              <a16:creationId xmlns:a16="http://schemas.microsoft.com/office/drawing/2014/main" id="{645DF145-D011-464B-8BD1-756A3E4C540F}"/>
            </a:ext>
          </a:extLst>
        </xdr:cNvPr>
        <xdr:cNvSpPr/>
      </xdr:nvSpPr>
      <xdr:spPr>
        <a:xfrm>
          <a:off x="122364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1" name="正方形/長方形 350">
          <a:extLst>
            <a:ext uri="{FF2B5EF4-FFF2-40B4-BE49-F238E27FC236}">
              <a16:creationId xmlns:a16="http://schemas.microsoft.com/office/drawing/2014/main" id="{465948B4-11C0-4526-8FC8-17A9B4CB88CE}"/>
            </a:ext>
          </a:extLst>
        </xdr:cNvPr>
        <xdr:cNvSpPr/>
      </xdr:nvSpPr>
      <xdr:spPr>
        <a:xfrm>
          <a:off x="132651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2" name="正方形/長方形 351">
          <a:extLst>
            <a:ext uri="{FF2B5EF4-FFF2-40B4-BE49-F238E27FC236}">
              <a16:creationId xmlns:a16="http://schemas.microsoft.com/office/drawing/2014/main" id="{C1748D58-984F-438E-B1F5-66237267B64C}"/>
            </a:ext>
          </a:extLst>
        </xdr:cNvPr>
        <xdr:cNvSpPr/>
      </xdr:nvSpPr>
      <xdr:spPr>
        <a:xfrm>
          <a:off x="132651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3" name="正方形/長方形 352">
          <a:extLst>
            <a:ext uri="{FF2B5EF4-FFF2-40B4-BE49-F238E27FC236}">
              <a16:creationId xmlns:a16="http://schemas.microsoft.com/office/drawing/2014/main" id="{331588ED-CF7E-4C48-BD84-8783A1A93956}"/>
            </a:ext>
          </a:extLst>
        </xdr:cNvPr>
        <xdr:cNvSpPr/>
      </xdr:nvSpPr>
      <xdr:spPr>
        <a:xfrm>
          <a:off x="1120775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640" cy="225425"/>
    <xdr:sp macro="" textlink="">
      <xdr:nvSpPr>
        <xdr:cNvPr id="354" name="テキスト ボックス 353">
          <a:extLst>
            <a:ext uri="{FF2B5EF4-FFF2-40B4-BE49-F238E27FC236}">
              <a16:creationId xmlns:a16="http://schemas.microsoft.com/office/drawing/2014/main" id="{985C3F30-4E34-4A5C-B802-AA692A912F24}"/>
            </a:ext>
          </a:extLst>
        </xdr:cNvPr>
        <xdr:cNvSpPr txBox="1"/>
      </xdr:nvSpPr>
      <xdr:spPr>
        <a:xfrm>
          <a:off x="11169650" y="862965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5" name="直線コネクタ 354">
          <a:extLst>
            <a:ext uri="{FF2B5EF4-FFF2-40B4-BE49-F238E27FC236}">
              <a16:creationId xmlns:a16="http://schemas.microsoft.com/office/drawing/2014/main" id="{7C4648F4-E6ED-471B-AB45-265CF9961E11}"/>
            </a:ext>
          </a:extLst>
        </xdr:cNvPr>
        <xdr:cNvCxnSpPr/>
      </xdr:nvCxnSpPr>
      <xdr:spPr>
        <a:xfrm>
          <a:off x="11207750" y="11017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5280" cy="255270"/>
    <xdr:sp macro="" textlink="">
      <xdr:nvSpPr>
        <xdr:cNvPr id="356" name="テキスト ボックス 355">
          <a:extLst>
            <a:ext uri="{FF2B5EF4-FFF2-40B4-BE49-F238E27FC236}">
              <a16:creationId xmlns:a16="http://schemas.microsoft.com/office/drawing/2014/main" id="{C7934DB1-2B72-438A-8664-0BF737963163}"/>
            </a:ext>
          </a:extLst>
        </xdr:cNvPr>
        <xdr:cNvSpPr txBox="1"/>
      </xdr:nvSpPr>
      <xdr:spPr>
        <a:xfrm>
          <a:off x="10906760" y="108813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7" name="直線コネクタ 356">
          <a:extLst>
            <a:ext uri="{FF2B5EF4-FFF2-40B4-BE49-F238E27FC236}">
              <a16:creationId xmlns:a16="http://schemas.microsoft.com/office/drawing/2014/main" id="{2B6BAE4A-2327-4635-91CD-15069C151D64}"/>
            </a:ext>
          </a:extLst>
        </xdr:cNvPr>
        <xdr:cNvCxnSpPr/>
      </xdr:nvCxnSpPr>
      <xdr:spPr>
        <a:xfrm>
          <a:off x="11207750" y="10648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358" name="テキスト ボックス 357">
          <a:extLst>
            <a:ext uri="{FF2B5EF4-FFF2-40B4-BE49-F238E27FC236}">
              <a16:creationId xmlns:a16="http://schemas.microsoft.com/office/drawing/2014/main" id="{38EC2954-31B6-4693-8212-ABD265FD8FA7}"/>
            </a:ext>
          </a:extLst>
        </xdr:cNvPr>
        <xdr:cNvSpPr txBox="1"/>
      </xdr:nvSpPr>
      <xdr:spPr>
        <a:xfrm>
          <a:off x="10842625" y="10513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9" name="直線コネクタ 358">
          <a:extLst>
            <a:ext uri="{FF2B5EF4-FFF2-40B4-BE49-F238E27FC236}">
              <a16:creationId xmlns:a16="http://schemas.microsoft.com/office/drawing/2014/main" id="{4DFE7128-B9DD-4752-8969-8E9111CB1F53}"/>
            </a:ext>
          </a:extLst>
        </xdr:cNvPr>
        <xdr:cNvCxnSpPr/>
      </xdr:nvCxnSpPr>
      <xdr:spPr>
        <a:xfrm>
          <a:off x="11207750" y="10280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360" name="テキスト ボックス 359">
          <a:extLst>
            <a:ext uri="{FF2B5EF4-FFF2-40B4-BE49-F238E27FC236}">
              <a16:creationId xmlns:a16="http://schemas.microsoft.com/office/drawing/2014/main" id="{3E1557C6-B987-42C4-B052-E0E7EB53CFFE}"/>
            </a:ext>
          </a:extLst>
        </xdr:cNvPr>
        <xdr:cNvSpPr txBox="1"/>
      </xdr:nvSpPr>
      <xdr:spPr>
        <a:xfrm>
          <a:off x="10842625" y="1014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1" name="直線コネクタ 360">
          <a:extLst>
            <a:ext uri="{FF2B5EF4-FFF2-40B4-BE49-F238E27FC236}">
              <a16:creationId xmlns:a16="http://schemas.microsoft.com/office/drawing/2014/main" id="{078D961B-ADA6-416D-8141-23891A4D9F58}"/>
            </a:ext>
          </a:extLst>
        </xdr:cNvPr>
        <xdr:cNvCxnSpPr/>
      </xdr:nvCxnSpPr>
      <xdr:spPr>
        <a:xfrm>
          <a:off x="11207750" y="9912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5270"/>
    <xdr:sp macro="" textlink="">
      <xdr:nvSpPr>
        <xdr:cNvPr id="362" name="テキスト ボックス 361">
          <a:extLst>
            <a:ext uri="{FF2B5EF4-FFF2-40B4-BE49-F238E27FC236}">
              <a16:creationId xmlns:a16="http://schemas.microsoft.com/office/drawing/2014/main" id="{3D8658D0-AC64-4AC5-A36F-A276DDE558EC}"/>
            </a:ext>
          </a:extLst>
        </xdr:cNvPr>
        <xdr:cNvSpPr txBox="1"/>
      </xdr:nvSpPr>
      <xdr:spPr>
        <a:xfrm>
          <a:off x="10842625" y="97764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3" name="直線コネクタ 362">
          <a:extLst>
            <a:ext uri="{FF2B5EF4-FFF2-40B4-BE49-F238E27FC236}">
              <a16:creationId xmlns:a16="http://schemas.microsoft.com/office/drawing/2014/main" id="{ACC4CF18-C912-40FB-8144-3059F5BF177E}"/>
            </a:ext>
          </a:extLst>
        </xdr:cNvPr>
        <xdr:cNvCxnSpPr/>
      </xdr:nvCxnSpPr>
      <xdr:spPr>
        <a:xfrm>
          <a:off x="11207750" y="955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364" name="テキスト ボックス 363">
          <a:extLst>
            <a:ext uri="{FF2B5EF4-FFF2-40B4-BE49-F238E27FC236}">
              <a16:creationId xmlns:a16="http://schemas.microsoft.com/office/drawing/2014/main" id="{1C5F1BA6-6EA1-462E-B1F1-3212B5C34292}"/>
            </a:ext>
          </a:extLst>
        </xdr:cNvPr>
        <xdr:cNvSpPr txBox="1"/>
      </xdr:nvSpPr>
      <xdr:spPr>
        <a:xfrm>
          <a:off x="10842625" y="9414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5" name="直線コネクタ 364">
          <a:extLst>
            <a:ext uri="{FF2B5EF4-FFF2-40B4-BE49-F238E27FC236}">
              <a16:creationId xmlns:a16="http://schemas.microsoft.com/office/drawing/2014/main" id="{DBCCD171-607B-48FA-9BE3-D2E734673F85}"/>
            </a:ext>
          </a:extLst>
        </xdr:cNvPr>
        <xdr:cNvCxnSpPr/>
      </xdr:nvCxnSpPr>
      <xdr:spPr>
        <a:xfrm>
          <a:off x="11207750" y="918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3550" cy="259080"/>
    <xdr:sp macro="" textlink="">
      <xdr:nvSpPr>
        <xdr:cNvPr id="366" name="テキスト ボックス 365">
          <a:extLst>
            <a:ext uri="{FF2B5EF4-FFF2-40B4-BE49-F238E27FC236}">
              <a16:creationId xmlns:a16="http://schemas.microsoft.com/office/drawing/2014/main" id="{F505293C-2406-4434-81A6-CCF0EF0A7DF7}"/>
            </a:ext>
          </a:extLst>
        </xdr:cNvPr>
        <xdr:cNvSpPr txBox="1"/>
      </xdr:nvSpPr>
      <xdr:spPr>
        <a:xfrm>
          <a:off x="10797540" y="90462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7" name="直線コネクタ 366">
          <a:extLst>
            <a:ext uri="{FF2B5EF4-FFF2-40B4-BE49-F238E27FC236}">
              <a16:creationId xmlns:a16="http://schemas.microsoft.com/office/drawing/2014/main" id="{DB3057FD-FD13-46ED-A582-1D0CA9F29F48}"/>
            </a:ext>
          </a:extLst>
        </xdr:cNvPr>
        <xdr:cNvCxnSpPr/>
      </xdr:nvCxnSpPr>
      <xdr:spPr>
        <a:xfrm>
          <a:off x="11207750" y="8813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3550" cy="255270"/>
    <xdr:sp macro="" textlink="">
      <xdr:nvSpPr>
        <xdr:cNvPr id="368" name="テキスト ボックス 367">
          <a:extLst>
            <a:ext uri="{FF2B5EF4-FFF2-40B4-BE49-F238E27FC236}">
              <a16:creationId xmlns:a16="http://schemas.microsoft.com/office/drawing/2014/main" id="{A8E27B4F-D1E5-4E32-8AE2-1DE6A0F7BC34}"/>
            </a:ext>
          </a:extLst>
        </xdr:cNvPr>
        <xdr:cNvSpPr txBox="1"/>
      </xdr:nvSpPr>
      <xdr:spPr>
        <a:xfrm>
          <a:off x="10797540" y="867791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9" name="【保健センター・保健所】&#10;有形固定資産減価償却率グラフ枠">
          <a:extLst>
            <a:ext uri="{FF2B5EF4-FFF2-40B4-BE49-F238E27FC236}">
              <a16:creationId xmlns:a16="http://schemas.microsoft.com/office/drawing/2014/main" id="{ABE7A909-98D2-4E7F-BB95-2A0A5B6D43B8}"/>
            </a:ext>
          </a:extLst>
        </xdr:cNvPr>
        <xdr:cNvSpPr/>
      </xdr:nvSpPr>
      <xdr:spPr>
        <a:xfrm>
          <a:off x="1120775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95250</xdr:rowOff>
    </xdr:from>
    <xdr:to>
      <xdr:col>85</xdr:col>
      <xdr:colOff>126365</xdr:colOff>
      <xdr:row>64</xdr:row>
      <xdr:rowOff>104775</xdr:rowOff>
    </xdr:to>
    <xdr:cxnSp macro="">
      <xdr:nvCxnSpPr>
        <xdr:cNvPr id="370" name="直線コネクタ 369">
          <a:extLst>
            <a:ext uri="{FF2B5EF4-FFF2-40B4-BE49-F238E27FC236}">
              <a16:creationId xmlns:a16="http://schemas.microsoft.com/office/drawing/2014/main" id="{F4820A26-D847-4066-9780-B6BCFC3CBF89}"/>
            </a:ext>
          </a:extLst>
        </xdr:cNvPr>
        <xdr:cNvCxnSpPr/>
      </xdr:nvCxnSpPr>
      <xdr:spPr>
        <a:xfrm flipV="1">
          <a:off x="14699615" y="9182100"/>
          <a:ext cx="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109220</xdr:rowOff>
    </xdr:from>
    <xdr:ext cx="405130" cy="255270"/>
    <xdr:sp macro="" textlink="">
      <xdr:nvSpPr>
        <xdr:cNvPr id="371" name="【保健センター・保健所】&#10;有形固定資産減価償却率最小値テキスト">
          <a:extLst>
            <a:ext uri="{FF2B5EF4-FFF2-40B4-BE49-F238E27FC236}">
              <a16:creationId xmlns:a16="http://schemas.microsoft.com/office/drawing/2014/main" id="{B77E5E28-4423-414A-9168-77D5A0B18377}"/>
            </a:ext>
          </a:extLst>
        </xdr:cNvPr>
        <xdr:cNvSpPr txBox="1"/>
      </xdr:nvSpPr>
      <xdr:spPr>
        <a:xfrm>
          <a:off x="14738350" y="106819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372" name="直線コネクタ 371">
          <a:extLst>
            <a:ext uri="{FF2B5EF4-FFF2-40B4-BE49-F238E27FC236}">
              <a16:creationId xmlns:a16="http://schemas.microsoft.com/office/drawing/2014/main" id="{8C8613D9-5780-42AA-B17E-114D3AAFB721}"/>
            </a:ext>
          </a:extLst>
        </xdr:cNvPr>
        <xdr:cNvCxnSpPr/>
      </xdr:nvCxnSpPr>
      <xdr:spPr>
        <a:xfrm>
          <a:off x="14611350" y="106775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41910</xdr:rowOff>
    </xdr:from>
    <xdr:ext cx="469900" cy="255270"/>
    <xdr:sp macro="" textlink="">
      <xdr:nvSpPr>
        <xdr:cNvPr id="373" name="【保健センター・保健所】&#10;有形固定資産減価償却率最大値テキスト">
          <a:extLst>
            <a:ext uri="{FF2B5EF4-FFF2-40B4-BE49-F238E27FC236}">
              <a16:creationId xmlns:a16="http://schemas.microsoft.com/office/drawing/2014/main" id="{C5B9FC01-F82E-4FD3-8BCF-8A324A2C2549}"/>
            </a:ext>
          </a:extLst>
        </xdr:cNvPr>
        <xdr:cNvSpPr txBox="1"/>
      </xdr:nvSpPr>
      <xdr:spPr>
        <a:xfrm>
          <a:off x="14738350" y="89636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74" name="直線コネクタ 373">
          <a:extLst>
            <a:ext uri="{FF2B5EF4-FFF2-40B4-BE49-F238E27FC236}">
              <a16:creationId xmlns:a16="http://schemas.microsoft.com/office/drawing/2014/main" id="{BAFB8D7C-CEAC-4BB4-9A5B-2856AA757E45}"/>
            </a:ext>
          </a:extLst>
        </xdr:cNvPr>
        <xdr:cNvCxnSpPr/>
      </xdr:nvCxnSpPr>
      <xdr:spPr>
        <a:xfrm>
          <a:off x="14611350" y="918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97790</xdr:rowOff>
    </xdr:from>
    <xdr:ext cx="405130" cy="255270"/>
    <xdr:sp macro="" textlink="">
      <xdr:nvSpPr>
        <xdr:cNvPr id="375" name="【保健センター・保健所】&#10;有形固定資産減価償却率平均値テキスト">
          <a:extLst>
            <a:ext uri="{FF2B5EF4-FFF2-40B4-BE49-F238E27FC236}">
              <a16:creationId xmlns:a16="http://schemas.microsoft.com/office/drawing/2014/main" id="{8DFE6BB9-E10B-4E9D-BB64-5111ED359BD9}"/>
            </a:ext>
          </a:extLst>
        </xdr:cNvPr>
        <xdr:cNvSpPr txBox="1"/>
      </xdr:nvSpPr>
      <xdr:spPr>
        <a:xfrm>
          <a:off x="14738350" y="1001014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376" name="フローチャート: 判断 375">
          <a:extLst>
            <a:ext uri="{FF2B5EF4-FFF2-40B4-BE49-F238E27FC236}">
              <a16:creationId xmlns:a16="http://schemas.microsoft.com/office/drawing/2014/main" id="{51A98B20-F8B9-4BD6-887C-7E3BDEBD8C9D}"/>
            </a:ext>
          </a:extLst>
        </xdr:cNvPr>
        <xdr:cNvSpPr/>
      </xdr:nvSpPr>
      <xdr:spPr>
        <a:xfrm>
          <a:off x="14649450" y="100310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377" name="フローチャート: 判断 376">
          <a:extLst>
            <a:ext uri="{FF2B5EF4-FFF2-40B4-BE49-F238E27FC236}">
              <a16:creationId xmlns:a16="http://schemas.microsoft.com/office/drawing/2014/main" id="{B31BA2BB-B1B1-40D0-9961-30AC47CCD230}"/>
            </a:ext>
          </a:extLst>
        </xdr:cNvPr>
        <xdr:cNvSpPr/>
      </xdr:nvSpPr>
      <xdr:spPr>
        <a:xfrm>
          <a:off x="13887450" y="100653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59</xdr:row>
      <xdr:rowOff>99695</xdr:rowOff>
    </xdr:from>
    <xdr:ext cx="405130" cy="255270"/>
    <xdr:sp macro="" textlink="">
      <xdr:nvSpPr>
        <xdr:cNvPr id="378" name="n_1aveValue【保健センター・保健所】&#10;有形固定資産減価償却率">
          <a:extLst>
            <a:ext uri="{FF2B5EF4-FFF2-40B4-BE49-F238E27FC236}">
              <a16:creationId xmlns:a16="http://schemas.microsoft.com/office/drawing/2014/main" id="{F37BAE98-230B-4695-B201-56235C4825C9}"/>
            </a:ext>
          </a:extLst>
        </xdr:cNvPr>
        <xdr:cNvSpPr txBox="1"/>
      </xdr:nvSpPr>
      <xdr:spPr>
        <a:xfrm>
          <a:off x="13742035" y="98469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61</xdr:row>
      <xdr:rowOff>12065</xdr:rowOff>
    </xdr:from>
    <xdr:to>
      <xdr:col>76</xdr:col>
      <xdr:colOff>165100</xdr:colOff>
      <xdr:row>61</xdr:row>
      <xdr:rowOff>113665</xdr:rowOff>
    </xdr:to>
    <xdr:sp macro="" textlink="">
      <xdr:nvSpPr>
        <xdr:cNvPr id="379" name="フローチャート: 判断 378">
          <a:extLst>
            <a:ext uri="{FF2B5EF4-FFF2-40B4-BE49-F238E27FC236}">
              <a16:creationId xmlns:a16="http://schemas.microsoft.com/office/drawing/2014/main" id="{34814E0D-6A3D-4E4B-9358-DB3BAF0F203B}"/>
            </a:ext>
          </a:extLst>
        </xdr:cNvPr>
        <xdr:cNvSpPr/>
      </xdr:nvSpPr>
      <xdr:spPr>
        <a:xfrm>
          <a:off x="13093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59</xdr:row>
      <xdr:rowOff>130175</xdr:rowOff>
    </xdr:from>
    <xdr:ext cx="401320" cy="259080"/>
    <xdr:sp macro="" textlink="">
      <xdr:nvSpPr>
        <xdr:cNvPr id="380" name="n_2aveValue【保健センター・保健所】&#10;有形固定資産減価償却率">
          <a:extLst>
            <a:ext uri="{FF2B5EF4-FFF2-40B4-BE49-F238E27FC236}">
              <a16:creationId xmlns:a16="http://schemas.microsoft.com/office/drawing/2014/main" id="{6EF1FF0D-A1C0-419A-98CA-D4C10F814874}"/>
            </a:ext>
          </a:extLst>
        </xdr:cNvPr>
        <xdr:cNvSpPr txBox="1"/>
      </xdr:nvSpPr>
      <xdr:spPr>
        <a:xfrm>
          <a:off x="12960985" y="98774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381" name="フローチャート: 判断 380">
          <a:extLst>
            <a:ext uri="{FF2B5EF4-FFF2-40B4-BE49-F238E27FC236}">
              <a16:creationId xmlns:a16="http://schemas.microsoft.com/office/drawing/2014/main" id="{FF917D4F-6146-4069-9A97-15EE7B258DB0}"/>
            </a:ext>
          </a:extLst>
        </xdr:cNvPr>
        <xdr:cNvSpPr/>
      </xdr:nvSpPr>
      <xdr:spPr>
        <a:xfrm>
          <a:off x="12299950" y="9949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58</xdr:row>
      <xdr:rowOff>154940</xdr:rowOff>
    </xdr:from>
    <xdr:ext cx="401320" cy="255270"/>
    <xdr:sp macro="" textlink="">
      <xdr:nvSpPr>
        <xdr:cNvPr id="382" name="n_3aveValue【保健センター・保健所】&#10;有形固定資産減価償却率">
          <a:extLst>
            <a:ext uri="{FF2B5EF4-FFF2-40B4-BE49-F238E27FC236}">
              <a16:creationId xmlns:a16="http://schemas.microsoft.com/office/drawing/2014/main" id="{370A0347-88CF-478C-8F3D-4FFCD1C7743B}"/>
            </a:ext>
          </a:extLst>
        </xdr:cNvPr>
        <xdr:cNvSpPr txBox="1"/>
      </xdr:nvSpPr>
      <xdr:spPr>
        <a:xfrm>
          <a:off x="12167235" y="97370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5270"/>
    <xdr:sp macro="" textlink="">
      <xdr:nvSpPr>
        <xdr:cNvPr id="383" name="テキスト ボックス 382">
          <a:extLst>
            <a:ext uri="{FF2B5EF4-FFF2-40B4-BE49-F238E27FC236}">
              <a16:creationId xmlns:a16="http://schemas.microsoft.com/office/drawing/2014/main" id="{58025AFD-4167-42A8-A090-369F92E83FC6}"/>
            </a:ext>
          </a:extLst>
        </xdr:cNvPr>
        <xdr:cNvSpPr txBox="1"/>
      </xdr:nvSpPr>
      <xdr:spPr>
        <a:xfrm>
          <a:off x="1452880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270"/>
    <xdr:sp macro="" textlink="">
      <xdr:nvSpPr>
        <xdr:cNvPr id="384" name="テキスト ボックス 383">
          <a:extLst>
            <a:ext uri="{FF2B5EF4-FFF2-40B4-BE49-F238E27FC236}">
              <a16:creationId xmlns:a16="http://schemas.microsoft.com/office/drawing/2014/main" id="{2F7DA89C-4FEB-406F-9B9A-600ADEF09CAE}"/>
            </a:ext>
          </a:extLst>
        </xdr:cNvPr>
        <xdr:cNvSpPr txBox="1"/>
      </xdr:nvSpPr>
      <xdr:spPr>
        <a:xfrm>
          <a:off x="1376680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270"/>
    <xdr:sp macro="" textlink="">
      <xdr:nvSpPr>
        <xdr:cNvPr id="385" name="テキスト ボックス 384">
          <a:extLst>
            <a:ext uri="{FF2B5EF4-FFF2-40B4-BE49-F238E27FC236}">
              <a16:creationId xmlns:a16="http://schemas.microsoft.com/office/drawing/2014/main" id="{876D769F-A69E-4B36-B082-4F810F3545B6}"/>
            </a:ext>
          </a:extLst>
        </xdr:cNvPr>
        <xdr:cNvSpPr txBox="1"/>
      </xdr:nvSpPr>
      <xdr:spPr>
        <a:xfrm>
          <a:off x="129730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270"/>
    <xdr:sp macro="" textlink="">
      <xdr:nvSpPr>
        <xdr:cNvPr id="386" name="テキスト ボックス 385">
          <a:extLst>
            <a:ext uri="{FF2B5EF4-FFF2-40B4-BE49-F238E27FC236}">
              <a16:creationId xmlns:a16="http://schemas.microsoft.com/office/drawing/2014/main" id="{22D59CD2-9C30-4AD9-9411-CBAFEBD64B31}"/>
            </a:ext>
          </a:extLst>
        </xdr:cNvPr>
        <xdr:cNvSpPr txBox="1"/>
      </xdr:nvSpPr>
      <xdr:spPr>
        <a:xfrm>
          <a:off x="121729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270"/>
    <xdr:sp macro="" textlink="">
      <xdr:nvSpPr>
        <xdr:cNvPr id="387" name="テキスト ボックス 386">
          <a:extLst>
            <a:ext uri="{FF2B5EF4-FFF2-40B4-BE49-F238E27FC236}">
              <a16:creationId xmlns:a16="http://schemas.microsoft.com/office/drawing/2014/main" id="{23A3E429-199D-4C3F-90D0-91088DD2F8C0}"/>
            </a:ext>
          </a:extLst>
        </xdr:cNvPr>
        <xdr:cNvSpPr txBox="1"/>
      </xdr:nvSpPr>
      <xdr:spPr>
        <a:xfrm>
          <a:off x="1136650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81</xdr:col>
      <xdr:colOff>0</xdr:colOff>
      <xdr:row>61</xdr:row>
      <xdr:rowOff>101600</xdr:rowOff>
    </xdr:from>
    <xdr:to>
      <xdr:col>81</xdr:col>
      <xdr:colOff>101600</xdr:colOff>
      <xdr:row>62</xdr:row>
      <xdr:rowOff>31750</xdr:rowOff>
    </xdr:to>
    <xdr:sp macro="" textlink="">
      <xdr:nvSpPr>
        <xdr:cNvPr id="388" name="楕円 387">
          <a:extLst>
            <a:ext uri="{FF2B5EF4-FFF2-40B4-BE49-F238E27FC236}">
              <a16:creationId xmlns:a16="http://schemas.microsoft.com/office/drawing/2014/main" id="{B1BE3BB9-BF0B-43F6-BB76-4E6C1B4DC4BA}"/>
            </a:ext>
          </a:extLst>
        </xdr:cNvPr>
        <xdr:cNvSpPr/>
      </xdr:nvSpPr>
      <xdr:spPr>
        <a:xfrm>
          <a:off x="13887450" y="1017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139700</xdr:rowOff>
    </xdr:from>
    <xdr:to>
      <xdr:col>76</xdr:col>
      <xdr:colOff>165100</xdr:colOff>
      <xdr:row>62</xdr:row>
      <xdr:rowOff>69850</xdr:rowOff>
    </xdr:to>
    <xdr:sp macro="" textlink="">
      <xdr:nvSpPr>
        <xdr:cNvPr id="389" name="楕円 388">
          <a:extLst>
            <a:ext uri="{FF2B5EF4-FFF2-40B4-BE49-F238E27FC236}">
              <a16:creationId xmlns:a16="http://schemas.microsoft.com/office/drawing/2014/main" id="{4B9DC035-86D8-472C-BB52-E027CB7E4D3A}"/>
            </a:ext>
          </a:extLst>
        </xdr:cNvPr>
        <xdr:cNvSpPr/>
      </xdr:nvSpPr>
      <xdr:spPr>
        <a:xfrm>
          <a:off x="13093700" y="10217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152400</xdr:rowOff>
    </xdr:from>
    <xdr:to>
      <xdr:col>81</xdr:col>
      <xdr:colOff>50800</xdr:colOff>
      <xdr:row>62</xdr:row>
      <xdr:rowOff>19050</xdr:rowOff>
    </xdr:to>
    <xdr:cxnSp macro="">
      <xdr:nvCxnSpPr>
        <xdr:cNvPr id="390" name="直線コネクタ 389">
          <a:extLst>
            <a:ext uri="{FF2B5EF4-FFF2-40B4-BE49-F238E27FC236}">
              <a16:creationId xmlns:a16="http://schemas.microsoft.com/office/drawing/2014/main" id="{8E8FDCC9-BEBA-4A21-893A-D20F7397F86B}"/>
            </a:ext>
          </a:extLst>
        </xdr:cNvPr>
        <xdr:cNvCxnSpPr/>
      </xdr:nvCxnSpPr>
      <xdr:spPr>
        <a:xfrm flipV="1">
          <a:off x="13144500" y="10229850"/>
          <a:ext cx="7937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62</xdr:row>
      <xdr:rowOff>22860</xdr:rowOff>
    </xdr:from>
    <xdr:ext cx="405130" cy="259080"/>
    <xdr:sp macro="" textlink="">
      <xdr:nvSpPr>
        <xdr:cNvPr id="391" name="n_1mainValue【保健センター・保健所】&#10;有形固定資産減価償却率">
          <a:extLst>
            <a:ext uri="{FF2B5EF4-FFF2-40B4-BE49-F238E27FC236}">
              <a16:creationId xmlns:a16="http://schemas.microsoft.com/office/drawing/2014/main" id="{7CD04777-3019-4A11-9A32-DD3B3DFABBEB}"/>
            </a:ext>
          </a:extLst>
        </xdr:cNvPr>
        <xdr:cNvSpPr txBox="1"/>
      </xdr:nvSpPr>
      <xdr:spPr>
        <a:xfrm>
          <a:off x="13742035" y="10265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60960</xdr:rowOff>
    </xdr:from>
    <xdr:ext cx="401320" cy="259080"/>
    <xdr:sp macro="" textlink="">
      <xdr:nvSpPr>
        <xdr:cNvPr id="392" name="n_2mainValue【保健センター・保健所】&#10;有形固定資産減価償却率">
          <a:extLst>
            <a:ext uri="{FF2B5EF4-FFF2-40B4-BE49-F238E27FC236}">
              <a16:creationId xmlns:a16="http://schemas.microsoft.com/office/drawing/2014/main" id="{5F325915-DEF4-4AF9-95E0-CF76D2FE6AD8}"/>
            </a:ext>
          </a:extLst>
        </xdr:cNvPr>
        <xdr:cNvSpPr txBox="1"/>
      </xdr:nvSpPr>
      <xdr:spPr>
        <a:xfrm>
          <a:off x="12960985" y="103035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3" name="正方形/長方形 392">
          <a:extLst>
            <a:ext uri="{FF2B5EF4-FFF2-40B4-BE49-F238E27FC236}">
              <a16:creationId xmlns:a16="http://schemas.microsoft.com/office/drawing/2014/main" id="{B7427397-8891-419B-8380-BCA990AFD4B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4" name="正方形/長方形 393">
          <a:extLst>
            <a:ext uri="{FF2B5EF4-FFF2-40B4-BE49-F238E27FC236}">
              <a16:creationId xmlns:a16="http://schemas.microsoft.com/office/drawing/2014/main" id="{6FFF5F29-1FCD-4A15-8BD9-8F69B97A8727}"/>
            </a:ext>
          </a:extLst>
        </xdr:cNvPr>
        <xdr:cNvSpPr/>
      </xdr:nvSpPr>
      <xdr:spPr>
        <a:xfrm>
          <a:off x="16586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5" name="正方形/長方形 394">
          <a:extLst>
            <a:ext uri="{FF2B5EF4-FFF2-40B4-BE49-F238E27FC236}">
              <a16:creationId xmlns:a16="http://schemas.microsoft.com/office/drawing/2014/main" id="{4F125790-9F9C-4D1A-85C6-5565BD7F1752}"/>
            </a:ext>
          </a:extLst>
        </xdr:cNvPr>
        <xdr:cNvSpPr/>
      </xdr:nvSpPr>
      <xdr:spPr>
        <a:xfrm>
          <a:off x="16586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6" name="正方形/長方形 395">
          <a:extLst>
            <a:ext uri="{FF2B5EF4-FFF2-40B4-BE49-F238E27FC236}">
              <a16:creationId xmlns:a16="http://schemas.microsoft.com/office/drawing/2014/main" id="{B2A1D897-BF15-4FAE-BF74-4D97099FE9E4}"/>
            </a:ext>
          </a:extLst>
        </xdr:cNvPr>
        <xdr:cNvSpPr/>
      </xdr:nvSpPr>
      <xdr:spPr>
        <a:xfrm>
          <a:off x="174879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7" name="正方形/長方形 396">
          <a:extLst>
            <a:ext uri="{FF2B5EF4-FFF2-40B4-BE49-F238E27FC236}">
              <a16:creationId xmlns:a16="http://schemas.microsoft.com/office/drawing/2014/main" id="{ADB6BDD5-3A37-4158-9C54-10B30D0E7E0E}"/>
            </a:ext>
          </a:extLst>
        </xdr:cNvPr>
        <xdr:cNvSpPr/>
      </xdr:nvSpPr>
      <xdr:spPr>
        <a:xfrm>
          <a:off x="174879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8" name="正方形/長方形 397">
          <a:extLst>
            <a:ext uri="{FF2B5EF4-FFF2-40B4-BE49-F238E27FC236}">
              <a16:creationId xmlns:a16="http://schemas.microsoft.com/office/drawing/2014/main" id="{ED9B9A62-8BB0-407F-BF5E-46E17357661A}"/>
            </a:ext>
          </a:extLst>
        </xdr:cNvPr>
        <xdr:cNvSpPr/>
      </xdr:nvSpPr>
      <xdr:spPr>
        <a:xfrm>
          <a:off x="185166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9" name="正方形/長方形 398">
          <a:extLst>
            <a:ext uri="{FF2B5EF4-FFF2-40B4-BE49-F238E27FC236}">
              <a16:creationId xmlns:a16="http://schemas.microsoft.com/office/drawing/2014/main" id="{9372B8F3-487B-4D3C-9B29-1B9D4B23AD7F}"/>
            </a:ext>
          </a:extLst>
        </xdr:cNvPr>
        <xdr:cNvSpPr/>
      </xdr:nvSpPr>
      <xdr:spPr>
        <a:xfrm>
          <a:off x="185166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0" name="正方形/長方形 399">
          <a:extLst>
            <a:ext uri="{FF2B5EF4-FFF2-40B4-BE49-F238E27FC236}">
              <a16:creationId xmlns:a16="http://schemas.microsoft.com/office/drawing/2014/main" id="{26EB9675-6FA7-4976-86D1-C1FB0120347F}"/>
            </a:ext>
          </a:extLst>
        </xdr:cNvPr>
        <xdr:cNvSpPr/>
      </xdr:nvSpPr>
      <xdr:spPr>
        <a:xfrm>
          <a:off x="164592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075" cy="225425"/>
    <xdr:sp macro="" textlink="">
      <xdr:nvSpPr>
        <xdr:cNvPr id="401" name="テキスト ボックス 400">
          <a:extLst>
            <a:ext uri="{FF2B5EF4-FFF2-40B4-BE49-F238E27FC236}">
              <a16:creationId xmlns:a16="http://schemas.microsoft.com/office/drawing/2014/main" id="{B7004AA3-A47E-4561-8E6A-FD9BB15370FF}"/>
            </a:ext>
          </a:extLst>
        </xdr:cNvPr>
        <xdr:cNvSpPr txBox="1"/>
      </xdr:nvSpPr>
      <xdr:spPr>
        <a:xfrm>
          <a:off x="16440150" y="862965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2" name="直線コネクタ 401">
          <a:extLst>
            <a:ext uri="{FF2B5EF4-FFF2-40B4-BE49-F238E27FC236}">
              <a16:creationId xmlns:a16="http://schemas.microsoft.com/office/drawing/2014/main" id="{AE479B39-7CB6-46BE-B006-2673B954C3F0}"/>
            </a:ext>
          </a:extLst>
        </xdr:cNvPr>
        <xdr:cNvCxnSpPr/>
      </xdr:nvCxnSpPr>
      <xdr:spPr>
        <a:xfrm>
          <a:off x="164592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3" name="直線コネクタ 402">
          <a:extLst>
            <a:ext uri="{FF2B5EF4-FFF2-40B4-BE49-F238E27FC236}">
              <a16:creationId xmlns:a16="http://schemas.microsoft.com/office/drawing/2014/main" id="{6782EAE5-3E03-484C-9575-AD4C8E2E506D}"/>
            </a:ext>
          </a:extLst>
        </xdr:cNvPr>
        <xdr:cNvCxnSpPr/>
      </xdr:nvCxnSpPr>
      <xdr:spPr>
        <a:xfrm>
          <a:off x="16459200" y="10648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3550" cy="259080"/>
    <xdr:sp macro="" textlink="">
      <xdr:nvSpPr>
        <xdr:cNvPr id="404" name="テキスト ボックス 403">
          <a:extLst>
            <a:ext uri="{FF2B5EF4-FFF2-40B4-BE49-F238E27FC236}">
              <a16:creationId xmlns:a16="http://schemas.microsoft.com/office/drawing/2014/main" id="{268A66D6-4746-4D12-B200-2B6815ADBD06}"/>
            </a:ext>
          </a:extLst>
        </xdr:cNvPr>
        <xdr:cNvSpPr txBox="1"/>
      </xdr:nvSpPr>
      <xdr:spPr>
        <a:xfrm>
          <a:off x="16048990" y="105130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5" name="直線コネクタ 404">
          <a:extLst>
            <a:ext uri="{FF2B5EF4-FFF2-40B4-BE49-F238E27FC236}">
              <a16:creationId xmlns:a16="http://schemas.microsoft.com/office/drawing/2014/main" id="{93A8070D-F9DE-4D17-BF96-221B219933E6}"/>
            </a:ext>
          </a:extLst>
        </xdr:cNvPr>
        <xdr:cNvCxnSpPr/>
      </xdr:nvCxnSpPr>
      <xdr:spPr>
        <a:xfrm>
          <a:off x="16459200" y="1028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3550" cy="259080"/>
    <xdr:sp macro="" textlink="">
      <xdr:nvSpPr>
        <xdr:cNvPr id="406" name="テキスト ボックス 405">
          <a:extLst>
            <a:ext uri="{FF2B5EF4-FFF2-40B4-BE49-F238E27FC236}">
              <a16:creationId xmlns:a16="http://schemas.microsoft.com/office/drawing/2014/main" id="{7CA73165-A254-4063-8F48-953F20423204}"/>
            </a:ext>
          </a:extLst>
        </xdr:cNvPr>
        <xdr:cNvSpPr txBox="1"/>
      </xdr:nvSpPr>
      <xdr:spPr>
        <a:xfrm>
          <a:off x="16048990" y="1014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7" name="直線コネクタ 406">
          <a:extLst>
            <a:ext uri="{FF2B5EF4-FFF2-40B4-BE49-F238E27FC236}">
              <a16:creationId xmlns:a16="http://schemas.microsoft.com/office/drawing/2014/main" id="{CF279A5D-45D3-4837-A219-E17A9620E83F}"/>
            </a:ext>
          </a:extLst>
        </xdr:cNvPr>
        <xdr:cNvCxnSpPr/>
      </xdr:nvCxnSpPr>
      <xdr:spPr>
        <a:xfrm>
          <a:off x="16459200" y="9912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3550" cy="255270"/>
    <xdr:sp macro="" textlink="">
      <xdr:nvSpPr>
        <xdr:cNvPr id="408" name="テキスト ボックス 407">
          <a:extLst>
            <a:ext uri="{FF2B5EF4-FFF2-40B4-BE49-F238E27FC236}">
              <a16:creationId xmlns:a16="http://schemas.microsoft.com/office/drawing/2014/main" id="{1A01CC90-3FEA-4C62-BD0F-33B7BAC2279C}"/>
            </a:ext>
          </a:extLst>
        </xdr:cNvPr>
        <xdr:cNvSpPr txBox="1"/>
      </xdr:nvSpPr>
      <xdr:spPr>
        <a:xfrm>
          <a:off x="16048990" y="97764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9" name="直線コネクタ 408">
          <a:extLst>
            <a:ext uri="{FF2B5EF4-FFF2-40B4-BE49-F238E27FC236}">
              <a16:creationId xmlns:a16="http://schemas.microsoft.com/office/drawing/2014/main" id="{83FE3FE1-CBC3-4CD5-AE20-27EC5E956CC0}"/>
            </a:ext>
          </a:extLst>
        </xdr:cNvPr>
        <xdr:cNvCxnSpPr/>
      </xdr:nvCxnSpPr>
      <xdr:spPr>
        <a:xfrm>
          <a:off x="16459200" y="955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3550" cy="259080"/>
    <xdr:sp macro="" textlink="">
      <xdr:nvSpPr>
        <xdr:cNvPr id="410" name="テキスト ボックス 409">
          <a:extLst>
            <a:ext uri="{FF2B5EF4-FFF2-40B4-BE49-F238E27FC236}">
              <a16:creationId xmlns:a16="http://schemas.microsoft.com/office/drawing/2014/main" id="{7F8D6805-5AD0-4F74-BA03-967BD0D023F2}"/>
            </a:ext>
          </a:extLst>
        </xdr:cNvPr>
        <xdr:cNvSpPr txBox="1"/>
      </xdr:nvSpPr>
      <xdr:spPr>
        <a:xfrm>
          <a:off x="16048990" y="94145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1" name="直線コネクタ 410">
          <a:extLst>
            <a:ext uri="{FF2B5EF4-FFF2-40B4-BE49-F238E27FC236}">
              <a16:creationId xmlns:a16="http://schemas.microsoft.com/office/drawing/2014/main" id="{B60F1C1D-DCD1-41DB-81A5-876A1298439C}"/>
            </a:ext>
          </a:extLst>
        </xdr:cNvPr>
        <xdr:cNvCxnSpPr/>
      </xdr:nvCxnSpPr>
      <xdr:spPr>
        <a:xfrm>
          <a:off x="16459200" y="918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3550" cy="259080"/>
    <xdr:sp macro="" textlink="">
      <xdr:nvSpPr>
        <xdr:cNvPr id="412" name="テキスト ボックス 411">
          <a:extLst>
            <a:ext uri="{FF2B5EF4-FFF2-40B4-BE49-F238E27FC236}">
              <a16:creationId xmlns:a16="http://schemas.microsoft.com/office/drawing/2014/main" id="{10FF3D77-87C7-43D9-AA53-7B166509220E}"/>
            </a:ext>
          </a:extLst>
        </xdr:cNvPr>
        <xdr:cNvSpPr txBox="1"/>
      </xdr:nvSpPr>
      <xdr:spPr>
        <a:xfrm>
          <a:off x="16048990" y="90462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3" name="直線コネクタ 412">
          <a:extLst>
            <a:ext uri="{FF2B5EF4-FFF2-40B4-BE49-F238E27FC236}">
              <a16:creationId xmlns:a16="http://schemas.microsoft.com/office/drawing/2014/main" id="{DDF306CD-791E-4825-876E-97B2E1F0E97E}"/>
            </a:ext>
          </a:extLst>
        </xdr:cNvPr>
        <xdr:cNvCxnSpPr/>
      </xdr:nvCxnSpPr>
      <xdr:spPr>
        <a:xfrm>
          <a:off x="164592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3550" cy="255270"/>
    <xdr:sp macro="" textlink="">
      <xdr:nvSpPr>
        <xdr:cNvPr id="414" name="テキスト ボックス 413">
          <a:extLst>
            <a:ext uri="{FF2B5EF4-FFF2-40B4-BE49-F238E27FC236}">
              <a16:creationId xmlns:a16="http://schemas.microsoft.com/office/drawing/2014/main" id="{42473018-9146-451C-889B-F0DB28084F5F}"/>
            </a:ext>
          </a:extLst>
        </xdr:cNvPr>
        <xdr:cNvSpPr txBox="1"/>
      </xdr:nvSpPr>
      <xdr:spPr>
        <a:xfrm>
          <a:off x="16048990" y="867791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5" name="【保健センター・保健所】&#10;一人当たり面積グラフ枠">
          <a:extLst>
            <a:ext uri="{FF2B5EF4-FFF2-40B4-BE49-F238E27FC236}">
              <a16:creationId xmlns:a16="http://schemas.microsoft.com/office/drawing/2014/main" id="{A6F8D66A-09AF-4ABB-B4F4-B51FE58CA0BB}"/>
            </a:ext>
          </a:extLst>
        </xdr:cNvPr>
        <xdr:cNvSpPr/>
      </xdr:nvSpPr>
      <xdr:spPr>
        <a:xfrm>
          <a:off x="164592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22860</xdr:rowOff>
    </xdr:from>
    <xdr:to>
      <xdr:col>116</xdr:col>
      <xdr:colOff>62865</xdr:colOff>
      <xdr:row>63</xdr:row>
      <xdr:rowOff>152400</xdr:rowOff>
    </xdr:to>
    <xdr:cxnSp macro="">
      <xdr:nvCxnSpPr>
        <xdr:cNvPr id="416" name="直線コネクタ 415">
          <a:extLst>
            <a:ext uri="{FF2B5EF4-FFF2-40B4-BE49-F238E27FC236}">
              <a16:creationId xmlns:a16="http://schemas.microsoft.com/office/drawing/2014/main" id="{B79E5EFA-8C4F-429D-9316-2F4AEEBA5DE5}"/>
            </a:ext>
          </a:extLst>
        </xdr:cNvPr>
        <xdr:cNvCxnSpPr/>
      </xdr:nvCxnSpPr>
      <xdr:spPr>
        <a:xfrm flipV="1">
          <a:off x="19951065" y="9439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156210</xdr:rowOff>
    </xdr:from>
    <xdr:ext cx="469900" cy="255270"/>
    <xdr:sp macro="" textlink="">
      <xdr:nvSpPr>
        <xdr:cNvPr id="417" name="【保健センター・保健所】&#10;一人当たり面積最小値テキスト">
          <a:extLst>
            <a:ext uri="{FF2B5EF4-FFF2-40B4-BE49-F238E27FC236}">
              <a16:creationId xmlns:a16="http://schemas.microsoft.com/office/drawing/2014/main" id="{1B9C43AA-76CE-457E-938A-5D9FDCD100F8}"/>
            </a:ext>
          </a:extLst>
        </xdr:cNvPr>
        <xdr:cNvSpPr txBox="1"/>
      </xdr:nvSpPr>
      <xdr:spPr>
        <a:xfrm>
          <a:off x="19989800" y="105638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0.025</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152400</xdr:rowOff>
    </xdr:from>
    <xdr:to>
      <xdr:col>116</xdr:col>
      <xdr:colOff>152400</xdr:colOff>
      <xdr:row>63</xdr:row>
      <xdr:rowOff>152400</xdr:rowOff>
    </xdr:to>
    <xdr:cxnSp macro="">
      <xdr:nvCxnSpPr>
        <xdr:cNvPr id="418" name="直線コネクタ 417">
          <a:extLst>
            <a:ext uri="{FF2B5EF4-FFF2-40B4-BE49-F238E27FC236}">
              <a16:creationId xmlns:a16="http://schemas.microsoft.com/office/drawing/2014/main" id="{823DB52F-0103-4CBC-B276-2032C58B3167}"/>
            </a:ext>
          </a:extLst>
        </xdr:cNvPr>
        <xdr:cNvCxnSpPr/>
      </xdr:nvCxnSpPr>
      <xdr:spPr>
        <a:xfrm>
          <a:off x="19881850" y="10560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140970</xdr:rowOff>
    </xdr:from>
    <xdr:ext cx="469900" cy="259080"/>
    <xdr:sp macro="" textlink="">
      <xdr:nvSpPr>
        <xdr:cNvPr id="419" name="【保健センター・保健所】&#10;一人当たり面積最大値テキスト">
          <a:extLst>
            <a:ext uri="{FF2B5EF4-FFF2-40B4-BE49-F238E27FC236}">
              <a16:creationId xmlns:a16="http://schemas.microsoft.com/office/drawing/2014/main" id="{3401C6F3-7E3A-4358-B6F3-308297FC1B86}"/>
            </a:ext>
          </a:extLst>
        </xdr:cNvPr>
        <xdr:cNvSpPr txBox="1"/>
      </xdr:nvSpPr>
      <xdr:spPr>
        <a:xfrm>
          <a:off x="19989800" y="9227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0.329</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22860</xdr:rowOff>
    </xdr:from>
    <xdr:to>
      <xdr:col>116</xdr:col>
      <xdr:colOff>152400</xdr:colOff>
      <xdr:row>57</xdr:row>
      <xdr:rowOff>22860</xdr:rowOff>
    </xdr:to>
    <xdr:cxnSp macro="">
      <xdr:nvCxnSpPr>
        <xdr:cNvPr id="420" name="直線コネクタ 419">
          <a:extLst>
            <a:ext uri="{FF2B5EF4-FFF2-40B4-BE49-F238E27FC236}">
              <a16:creationId xmlns:a16="http://schemas.microsoft.com/office/drawing/2014/main" id="{922AD9CE-03C2-414C-B587-32AEA1C235E6}"/>
            </a:ext>
          </a:extLst>
        </xdr:cNvPr>
        <xdr:cNvCxnSpPr/>
      </xdr:nvCxnSpPr>
      <xdr:spPr>
        <a:xfrm>
          <a:off x="19881850" y="94399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121920</xdr:rowOff>
    </xdr:from>
    <xdr:ext cx="469900" cy="255270"/>
    <xdr:sp macro="" textlink="">
      <xdr:nvSpPr>
        <xdr:cNvPr id="421" name="【保健センター・保健所】&#10;一人当たり面積平均値テキスト">
          <a:extLst>
            <a:ext uri="{FF2B5EF4-FFF2-40B4-BE49-F238E27FC236}">
              <a16:creationId xmlns:a16="http://schemas.microsoft.com/office/drawing/2014/main" id="{451AE44D-189A-4B1D-8BD1-875D619AD728}"/>
            </a:ext>
          </a:extLst>
        </xdr:cNvPr>
        <xdr:cNvSpPr txBox="1"/>
      </xdr:nvSpPr>
      <xdr:spPr>
        <a:xfrm>
          <a:off x="19989800" y="1019937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422" name="フローチャート: 判断 421">
          <a:extLst>
            <a:ext uri="{FF2B5EF4-FFF2-40B4-BE49-F238E27FC236}">
              <a16:creationId xmlns:a16="http://schemas.microsoft.com/office/drawing/2014/main" id="{86D76654-FFBA-4BDA-8467-04DE4F45066D}"/>
            </a:ext>
          </a:extLst>
        </xdr:cNvPr>
        <xdr:cNvSpPr/>
      </xdr:nvSpPr>
      <xdr:spPr>
        <a:xfrm>
          <a:off x="19900900" y="10220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423" name="フローチャート: 判断 422">
          <a:extLst>
            <a:ext uri="{FF2B5EF4-FFF2-40B4-BE49-F238E27FC236}">
              <a16:creationId xmlns:a16="http://schemas.microsoft.com/office/drawing/2014/main" id="{AE44678D-BCC9-475F-92C8-53A9D5863293}"/>
            </a:ext>
          </a:extLst>
        </xdr:cNvPr>
        <xdr:cNvSpPr/>
      </xdr:nvSpPr>
      <xdr:spPr>
        <a:xfrm>
          <a:off x="19157950" y="10198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62</xdr:row>
      <xdr:rowOff>41910</xdr:rowOff>
    </xdr:from>
    <xdr:ext cx="469900" cy="255270"/>
    <xdr:sp macro="" textlink="">
      <xdr:nvSpPr>
        <xdr:cNvPr id="424" name="n_1aveValue【保健センター・保健所】&#10;一人当たり面積">
          <a:extLst>
            <a:ext uri="{FF2B5EF4-FFF2-40B4-BE49-F238E27FC236}">
              <a16:creationId xmlns:a16="http://schemas.microsoft.com/office/drawing/2014/main" id="{5F1F88BC-3BC8-48FE-A2BE-D946ABEDF3B6}"/>
            </a:ext>
          </a:extLst>
        </xdr:cNvPr>
        <xdr:cNvSpPr txBox="1"/>
      </xdr:nvSpPr>
      <xdr:spPr>
        <a:xfrm>
          <a:off x="18980150" y="102844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61</xdr:row>
      <xdr:rowOff>97790</xdr:rowOff>
    </xdr:from>
    <xdr:to>
      <xdr:col>107</xdr:col>
      <xdr:colOff>101600</xdr:colOff>
      <xdr:row>62</xdr:row>
      <xdr:rowOff>27940</xdr:rowOff>
    </xdr:to>
    <xdr:sp macro="" textlink="">
      <xdr:nvSpPr>
        <xdr:cNvPr id="425" name="フローチャート: 判断 424">
          <a:extLst>
            <a:ext uri="{FF2B5EF4-FFF2-40B4-BE49-F238E27FC236}">
              <a16:creationId xmlns:a16="http://schemas.microsoft.com/office/drawing/2014/main" id="{0B60D909-F60F-483E-A3F6-5DC96706E9DE}"/>
            </a:ext>
          </a:extLst>
        </xdr:cNvPr>
        <xdr:cNvSpPr/>
      </xdr:nvSpPr>
      <xdr:spPr>
        <a:xfrm>
          <a:off x="1834515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62</xdr:row>
      <xdr:rowOff>19050</xdr:rowOff>
    </xdr:from>
    <xdr:ext cx="466090" cy="255270"/>
    <xdr:sp macro="" textlink="">
      <xdr:nvSpPr>
        <xdr:cNvPr id="426" name="n_2aveValue【保健センター・保健所】&#10;一人当たり面積">
          <a:extLst>
            <a:ext uri="{FF2B5EF4-FFF2-40B4-BE49-F238E27FC236}">
              <a16:creationId xmlns:a16="http://schemas.microsoft.com/office/drawing/2014/main" id="{68AB94A7-2FB1-43F8-832B-F200DB2529E3}"/>
            </a:ext>
          </a:extLst>
        </xdr:cNvPr>
        <xdr:cNvSpPr txBox="1"/>
      </xdr:nvSpPr>
      <xdr:spPr>
        <a:xfrm>
          <a:off x="18180050" y="102616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62</xdr:row>
      <xdr:rowOff>29210</xdr:rowOff>
    </xdr:from>
    <xdr:to>
      <xdr:col>102</xdr:col>
      <xdr:colOff>165100</xdr:colOff>
      <xdr:row>62</xdr:row>
      <xdr:rowOff>130810</xdr:rowOff>
    </xdr:to>
    <xdr:sp macro="" textlink="">
      <xdr:nvSpPr>
        <xdr:cNvPr id="427" name="フローチャート: 判断 426">
          <a:extLst>
            <a:ext uri="{FF2B5EF4-FFF2-40B4-BE49-F238E27FC236}">
              <a16:creationId xmlns:a16="http://schemas.microsoft.com/office/drawing/2014/main" id="{5FCA5C63-1F26-450C-9F8E-56FF26F52214}"/>
            </a:ext>
          </a:extLst>
        </xdr:cNvPr>
        <xdr:cNvSpPr/>
      </xdr:nvSpPr>
      <xdr:spPr>
        <a:xfrm>
          <a:off x="17551400" y="1027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60</xdr:row>
      <xdr:rowOff>147320</xdr:rowOff>
    </xdr:from>
    <xdr:ext cx="466090" cy="259080"/>
    <xdr:sp macro="" textlink="">
      <xdr:nvSpPr>
        <xdr:cNvPr id="428" name="n_3aveValue【保健センター・保健所】&#10;一人当たり面積">
          <a:extLst>
            <a:ext uri="{FF2B5EF4-FFF2-40B4-BE49-F238E27FC236}">
              <a16:creationId xmlns:a16="http://schemas.microsoft.com/office/drawing/2014/main" id="{72FBBAA8-A464-4DF0-89EF-53C109BB6343}"/>
            </a:ext>
          </a:extLst>
        </xdr:cNvPr>
        <xdr:cNvSpPr txBox="1"/>
      </xdr:nvSpPr>
      <xdr:spPr>
        <a:xfrm>
          <a:off x="17386300" y="100596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5270"/>
    <xdr:sp macro="" textlink="">
      <xdr:nvSpPr>
        <xdr:cNvPr id="429" name="テキスト ボックス 428">
          <a:extLst>
            <a:ext uri="{FF2B5EF4-FFF2-40B4-BE49-F238E27FC236}">
              <a16:creationId xmlns:a16="http://schemas.microsoft.com/office/drawing/2014/main" id="{C7C8F3D5-9E36-4C4B-9683-F2706DDA3F55}"/>
            </a:ext>
          </a:extLst>
        </xdr:cNvPr>
        <xdr:cNvSpPr txBox="1"/>
      </xdr:nvSpPr>
      <xdr:spPr>
        <a:xfrm>
          <a:off x="197802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270"/>
    <xdr:sp macro="" textlink="">
      <xdr:nvSpPr>
        <xdr:cNvPr id="430" name="テキスト ボックス 429">
          <a:extLst>
            <a:ext uri="{FF2B5EF4-FFF2-40B4-BE49-F238E27FC236}">
              <a16:creationId xmlns:a16="http://schemas.microsoft.com/office/drawing/2014/main" id="{70BD2240-E49C-43D8-B7DF-F819B718537D}"/>
            </a:ext>
          </a:extLst>
        </xdr:cNvPr>
        <xdr:cNvSpPr txBox="1"/>
      </xdr:nvSpPr>
      <xdr:spPr>
        <a:xfrm>
          <a:off x="190309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270"/>
    <xdr:sp macro="" textlink="">
      <xdr:nvSpPr>
        <xdr:cNvPr id="431" name="テキスト ボックス 430">
          <a:extLst>
            <a:ext uri="{FF2B5EF4-FFF2-40B4-BE49-F238E27FC236}">
              <a16:creationId xmlns:a16="http://schemas.microsoft.com/office/drawing/2014/main" id="{833158AF-8B0F-4415-8492-EE460492C118}"/>
            </a:ext>
          </a:extLst>
        </xdr:cNvPr>
        <xdr:cNvSpPr txBox="1"/>
      </xdr:nvSpPr>
      <xdr:spPr>
        <a:xfrm>
          <a:off x="1822450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270"/>
    <xdr:sp macro="" textlink="">
      <xdr:nvSpPr>
        <xdr:cNvPr id="432" name="テキスト ボックス 431">
          <a:extLst>
            <a:ext uri="{FF2B5EF4-FFF2-40B4-BE49-F238E27FC236}">
              <a16:creationId xmlns:a16="http://schemas.microsoft.com/office/drawing/2014/main" id="{E8F86461-091F-4F92-BACE-060EFD9FF499}"/>
            </a:ext>
          </a:extLst>
        </xdr:cNvPr>
        <xdr:cNvSpPr txBox="1"/>
      </xdr:nvSpPr>
      <xdr:spPr>
        <a:xfrm>
          <a:off x="174307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270"/>
    <xdr:sp macro="" textlink="">
      <xdr:nvSpPr>
        <xdr:cNvPr id="433" name="テキスト ボックス 432">
          <a:extLst>
            <a:ext uri="{FF2B5EF4-FFF2-40B4-BE49-F238E27FC236}">
              <a16:creationId xmlns:a16="http://schemas.microsoft.com/office/drawing/2014/main" id="{B8D1D925-7203-4A34-AF0C-490FC8974A7D}"/>
            </a:ext>
          </a:extLst>
        </xdr:cNvPr>
        <xdr:cNvSpPr txBox="1"/>
      </xdr:nvSpPr>
      <xdr:spPr>
        <a:xfrm>
          <a:off x="16630650" y="11014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111</xdr:col>
      <xdr:colOff>127000</xdr:colOff>
      <xdr:row>54</xdr:row>
      <xdr:rowOff>147320</xdr:rowOff>
    </xdr:from>
    <xdr:to>
      <xdr:col>112</xdr:col>
      <xdr:colOff>38100</xdr:colOff>
      <xdr:row>55</xdr:row>
      <xdr:rowOff>77470</xdr:rowOff>
    </xdr:to>
    <xdr:sp macro="" textlink="">
      <xdr:nvSpPr>
        <xdr:cNvPr id="434" name="楕円 433">
          <a:extLst>
            <a:ext uri="{FF2B5EF4-FFF2-40B4-BE49-F238E27FC236}">
              <a16:creationId xmlns:a16="http://schemas.microsoft.com/office/drawing/2014/main" id="{3BD9BDCA-D36D-4763-AEDA-731FA417B684}"/>
            </a:ext>
          </a:extLst>
        </xdr:cNvPr>
        <xdr:cNvSpPr/>
      </xdr:nvSpPr>
      <xdr:spPr>
        <a:xfrm>
          <a:off x="19157950" y="90690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13970</xdr:rowOff>
    </xdr:from>
    <xdr:to>
      <xdr:col>107</xdr:col>
      <xdr:colOff>101600</xdr:colOff>
      <xdr:row>55</xdr:row>
      <xdr:rowOff>115570</xdr:rowOff>
    </xdr:to>
    <xdr:sp macro="" textlink="">
      <xdr:nvSpPr>
        <xdr:cNvPr id="435" name="楕円 434">
          <a:extLst>
            <a:ext uri="{FF2B5EF4-FFF2-40B4-BE49-F238E27FC236}">
              <a16:creationId xmlns:a16="http://schemas.microsoft.com/office/drawing/2014/main" id="{22141DAD-F198-41C6-904B-5260EB2EFDCF}"/>
            </a:ext>
          </a:extLst>
        </xdr:cNvPr>
        <xdr:cNvSpPr/>
      </xdr:nvSpPr>
      <xdr:spPr>
        <a:xfrm>
          <a:off x="18345150" y="910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26670</xdr:rowOff>
    </xdr:from>
    <xdr:to>
      <xdr:col>111</xdr:col>
      <xdr:colOff>177800</xdr:colOff>
      <xdr:row>55</xdr:row>
      <xdr:rowOff>64770</xdr:rowOff>
    </xdr:to>
    <xdr:cxnSp macro="">
      <xdr:nvCxnSpPr>
        <xdr:cNvPr id="436" name="直線コネクタ 435">
          <a:extLst>
            <a:ext uri="{FF2B5EF4-FFF2-40B4-BE49-F238E27FC236}">
              <a16:creationId xmlns:a16="http://schemas.microsoft.com/office/drawing/2014/main" id="{4FAD3D67-FB5F-4980-B8BA-FC75485B0C11}"/>
            </a:ext>
          </a:extLst>
        </xdr:cNvPr>
        <xdr:cNvCxnSpPr/>
      </xdr:nvCxnSpPr>
      <xdr:spPr>
        <a:xfrm flipV="1">
          <a:off x="18395950" y="9113520"/>
          <a:ext cx="8064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53</xdr:row>
      <xdr:rowOff>93980</xdr:rowOff>
    </xdr:from>
    <xdr:ext cx="469900" cy="259080"/>
    <xdr:sp macro="" textlink="">
      <xdr:nvSpPr>
        <xdr:cNvPr id="437" name="n_1mainValue【保健センター・保健所】&#10;一人当たり面積">
          <a:extLst>
            <a:ext uri="{FF2B5EF4-FFF2-40B4-BE49-F238E27FC236}">
              <a16:creationId xmlns:a16="http://schemas.microsoft.com/office/drawing/2014/main" id="{3A4B6223-C236-4326-A132-6CE398520F4D}"/>
            </a:ext>
          </a:extLst>
        </xdr:cNvPr>
        <xdr:cNvSpPr txBox="1"/>
      </xdr:nvSpPr>
      <xdr:spPr>
        <a:xfrm>
          <a:off x="18980150" y="8850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53</xdr:row>
      <xdr:rowOff>132080</xdr:rowOff>
    </xdr:from>
    <xdr:ext cx="466090" cy="255270"/>
    <xdr:sp macro="" textlink="">
      <xdr:nvSpPr>
        <xdr:cNvPr id="438" name="n_2mainValue【保健センター・保健所】&#10;一人当たり面積">
          <a:extLst>
            <a:ext uri="{FF2B5EF4-FFF2-40B4-BE49-F238E27FC236}">
              <a16:creationId xmlns:a16="http://schemas.microsoft.com/office/drawing/2014/main" id="{C1C0A784-1C3E-4BD5-B573-38DD29DF3E43}"/>
            </a:ext>
          </a:extLst>
        </xdr:cNvPr>
        <xdr:cNvSpPr txBox="1"/>
      </xdr:nvSpPr>
      <xdr:spPr>
        <a:xfrm>
          <a:off x="18180050" y="88887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9" name="正方形/長方形 438">
          <a:extLst>
            <a:ext uri="{FF2B5EF4-FFF2-40B4-BE49-F238E27FC236}">
              <a16:creationId xmlns:a16="http://schemas.microsoft.com/office/drawing/2014/main" id="{DB5EC3C4-7F83-44B3-89B5-3CBDAB88B278}"/>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0" name="正方形/長方形 439">
          <a:extLst>
            <a:ext uri="{FF2B5EF4-FFF2-40B4-BE49-F238E27FC236}">
              <a16:creationId xmlns:a16="http://schemas.microsoft.com/office/drawing/2014/main" id="{D9246C36-3C31-4E23-AFE0-E4E22A39F6BE}"/>
            </a:ext>
          </a:extLst>
        </xdr:cNvPr>
        <xdr:cNvSpPr/>
      </xdr:nvSpPr>
      <xdr:spPr>
        <a:xfrm>
          <a:off x="11315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1" name="正方形/長方形 440">
          <a:extLst>
            <a:ext uri="{FF2B5EF4-FFF2-40B4-BE49-F238E27FC236}">
              <a16:creationId xmlns:a16="http://schemas.microsoft.com/office/drawing/2014/main" id="{8BCA061C-08C9-4CCF-9884-A3FE4BBAE0D3}"/>
            </a:ext>
          </a:extLst>
        </xdr:cNvPr>
        <xdr:cNvSpPr/>
      </xdr:nvSpPr>
      <xdr:spPr>
        <a:xfrm>
          <a:off x="11315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2" name="正方形/長方形 441">
          <a:extLst>
            <a:ext uri="{FF2B5EF4-FFF2-40B4-BE49-F238E27FC236}">
              <a16:creationId xmlns:a16="http://schemas.microsoft.com/office/drawing/2014/main" id="{2C2D4BE6-AD04-4A3E-B32C-AC5E384B19C4}"/>
            </a:ext>
          </a:extLst>
        </xdr:cNvPr>
        <xdr:cNvSpPr/>
      </xdr:nvSpPr>
      <xdr:spPr>
        <a:xfrm>
          <a:off x="122364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3" name="正方形/長方形 442">
          <a:extLst>
            <a:ext uri="{FF2B5EF4-FFF2-40B4-BE49-F238E27FC236}">
              <a16:creationId xmlns:a16="http://schemas.microsoft.com/office/drawing/2014/main" id="{5CA446FC-6C6F-43A6-BC3D-6157808AE299}"/>
            </a:ext>
          </a:extLst>
        </xdr:cNvPr>
        <xdr:cNvSpPr/>
      </xdr:nvSpPr>
      <xdr:spPr>
        <a:xfrm>
          <a:off x="122364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4" name="正方形/長方形 443">
          <a:extLst>
            <a:ext uri="{FF2B5EF4-FFF2-40B4-BE49-F238E27FC236}">
              <a16:creationId xmlns:a16="http://schemas.microsoft.com/office/drawing/2014/main" id="{244C1430-A700-439A-8F6A-A79A95CCF5FB}"/>
            </a:ext>
          </a:extLst>
        </xdr:cNvPr>
        <xdr:cNvSpPr/>
      </xdr:nvSpPr>
      <xdr:spPr>
        <a:xfrm>
          <a:off x="132651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5" name="正方形/長方形 444">
          <a:extLst>
            <a:ext uri="{FF2B5EF4-FFF2-40B4-BE49-F238E27FC236}">
              <a16:creationId xmlns:a16="http://schemas.microsoft.com/office/drawing/2014/main" id="{81F83C1E-5BA4-4859-9581-BB28102687B7}"/>
            </a:ext>
          </a:extLst>
        </xdr:cNvPr>
        <xdr:cNvSpPr/>
      </xdr:nvSpPr>
      <xdr:spPr>
        <a:xfrm>
          <a:off x="132651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正方形/長方形 445">
          <a:extLst>
            <a:ext uri="{FF2B5EF4-FFF2-40B4-BE49-F238E27FC236}">
              <a16:creationId xmlns:a16="http://schemas.microsoft.com/office/drawing/2014/main" id="{36C7904C-A2B7-4788-AFAE-1E125D49934A}"/>
            </a:ext>
          </a:extLst>
        </xdr:cNvPr>
        <xdr:cNvSpPr/>
      </xdr:nvSpPr>
      <xdr:spPr>
        <a:xfrm>
          <a:off x="1120775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640" cy="221615"/>
    <xdr:sp macro="" textlink="">
      <xdr:nvSpPr>
        <xdr:cNvPr id="447" name="テキスト ボックス 446">
          <a:extLst>
            <a:ext uri="{FF2B5EF4-FFF2-40B4-BE49-F238E27FC236}">
              <a16:creationId xmlns:a16="http://schemas.microsoft.com/office/drawing/2014/main" id="{163E48AC-7410-434C-9B12-B918D77D9F1E}"/>
            </a:ext>
          </a:extLst>
        </xdr:cNvPr>
        <xdr:cNvSpPr txBox="1"/>
      </xdr:nvSpPr>
      <xdr:spPr>
        <a:xfrm>
          <a:off x="11169650" y="1229995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8" name="直線コネクタ 447">
          <a:extLst>
            <a:ext uri="{FF2B5EF4-FFF2-40B4-BE49-F238E27FC236}">
              <a16:creationId xmlns:a16="http://schemas.microsoft.com/office/drawing/2014/main" id="{62614F28-921F-444A-B1F2-33AFF0E01359}"/>
            </a:ext>
          </a:extLst>
        </xdr:cNvPr>
        <xdr:cNvCxnSpPr/>
      </xdr:nvCxnSpPr>
      <xdr:spPr>
        <a:xfrm>
          <a:off x="11207750" y="14687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449" name="直線コネクタ 448">
          <a:extLst>
            <a:ext uri="{FF2B5EF4-FFF2-40B4-BE49-F238E27FC236}">
              <a16:creationId xmlns:a16="http://schemas.microsoft.com/office/drawing/2014/main" id="{543168FA-7019-492F-9FEE-8BB118E45C7E}"/>
            </a:ext>
          </a:extLst>
        </xdr:cNvPr>
        <xdr:cNvCxnSpPr/>
      </xdr:nvCxnSpPr>
      <xdr:spPr>
        <a:xfrm>
          <a:off x="11207750" y="143675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5280" cy="259080"/>
    <xdr:sp macro="" textlink="">
      <xdr:nvSpPr>
        <xdr:cNvPr id="450" name="テキスト ボックス 449">
          <a:extLst>
            <a:ext uri="{FF2B5EF4-FFF2-40B4-BE49-F238E27FC236}">
              <a16:creationId xmlns:a16="http://schemas.microsoft.com/office/drawing/2014/main" id="{BD13420D-9AA4-47C2-A790-AB03DF16C73A}"/>
            </a:ext>
          </a:extLst>
        </xdr:cNvPr>
        <xdr:cNvSpPr txBox="1"/>
      </xdr:nvSpPr>
      <xdr:spPr>
        <a:xfrm>
          <a:off x="10906760" y="1423162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451" name="直線コネクタ 450">
          <a:extLst>
            <a:ext uri="{FF2B5EF4-FFF2-40B4-BE49-F238E27FC236}">
              <a16:creationId xmlns:a16="http://schemas.microsoft.com/office/drawing/2014/main" id="{88E3B349-D2DC-49D9-858E-04F2A004D583}"/>
            </a:ext>
          </a:extLst>
        </xdr:cNvPr>
        <xdr:cNvCxnSpPr/>
      </xdr:nvCxnSpPr>
      <xdr:spPr>
        <a:xfrm>
          <a:off x="11207750" y="140531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5270"/>
    <xdr:sp macro="" textlink="">
      <xdr:nvSpPr>
        <xdr:cNvPr id="452" name="テキスト ボックス 451">
          <a:extLst>
            <a:ext uri="{FF2B5EF4-FFF2-40B4-BE49-F238E27FC236}">
              <a16:creationId xmlns:a16="http://schemas.microsoft.com/office/drawing/2014/main" id="{9F2EBFD2-9287-4628-BAFF-09EF39716937}"/>
            </a:ext>
          </a:extLst>
        </xdr:cNvPr>
        <xdr:cNvSpPr txBox="1"/>
      </xdr:nvSpPr>
      <xdr:spPr>
        <a:xfrm>
          <a:off x="10842625" y="1391729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453" name="直線コネクタ 452">
          <a:extLst>
            <a:ext uri="{FF2B5EF4-FFF2-40B4-BE49-F238E27FC236}">
              <a16:creationId xmlns:a16="http://schemas.microsoft.com/office/drawing/2014/main" id="{365E49F0-00B4-49E7-84EE-466B327F76EA}"/>
            </a:ext>
          </a:extLst>
        </xdr:cNvPr>
        <xdr:cNvCxnSpPr/>
      </xdr:nvCxnSpPr>
      <xdr:spPr>
        <a:xfrm>
          <a:off x="11207750" y="13739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454" name="テキスト ボックス 453">
          <a:extLst>
            <a:ext uri="{FF2B5EF4-FFF2-40B4-BE49-F238E27FC236}">
              <a16:creationId xmlns:a16="http://schemas.microsoft.com/office/drawing/2014/main" id="{87E9B54C-FA17-4E0E-AF6F-D534C779AE16}"/>
            </a:ext>
          </a:extLst>
        </xdr:cNvPr>
        <xdr:cNvSpPr txBox="1"/>
      </xdr:nvSpPr>
      <xdr:spPr>
        <a:xfrm>
          <a:off x="10842625" y="13603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455" name="直線コネクタ 454">
          <a:extLst>
            <a:ext uri="{FF2B5EF4-FFF2-40B4-BE49-F238E27FC236}">
              <a16:creationId xmlns:a16="http://schemas.microsoft.com/office/drawing/2014/main" id="{DA9DB929-789D-4201-9007-5B5BBA84B882}"/>
            </a:ext>
          </a:extLst>
        </xdr:cNvPr>
        <xdr:cNvCxnSpPr/>
      </xdr:nvCxnSpPr>
      <xdr:spPr>
        <a:xfrm>
          <a:off x="11207750" y="13425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5270"/>
    <xdr:sp macro="" textlink="">
      <xdr:nvSpPr>
        <xdr:cNvPr id="456" name="テキスト ボックス 455">
          <a:extLst>
            <a:ext uri="{FF2B5EF4-FFF2-40B4-BE49-F238E27FC236}">
              <a16:creationId xmlns:a16="http://schemas.microsoft.com/office/drawing/2014/main" id="{ACBCC604-CF87-4EA9-826E-B0C59F047B27}"/>
            </a:ext>
          </a:extLst>
        </xdr:cNvPr>
        <xdr:cNvSpPr txBox="1"/>
      </xdr:nvSpPr>
      <xdr:spPr>
        <a:xfrm>
          <a:off x="10842625" y="1328991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457" name="直線コネクタ 456">
          <a:extLst>
            <a:ext uri="{FF2B5EF4-FFF2-40B4-BE49-F238E27FC236}">
              <a16:creationId xmlns:a16="http://schemas.microsoft.com/office/drawing/2014/main" id="{77722602-DED9-4DB4-B141-1ADD78C174B7}"/>
            </a:ext>
          </a:extLst>
        </xdr:cNvPr>
        <xdr:cNvCxnSpPr/>
      </xdr:nvCxnSpPr>
      <xdr:spPr>
        <a:xfrm>
          <a:off x="11207750" y="13112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458" name="テキスト ボックス 457">
          <a:extLst>
            <a:ext uri="{FF2B5EF4-FFF2-40B4-BE49-F238E27FC236}">
              <a16:creationId xmlns:a16="http://schemas.microsoft.com/office/drawing/2014/main" id="{D2280B68-97A9-47BA-99D6-D8C9B50E9B23}"/>
            </a:ext>
          </a:extLst>
        </xdr:cNvPr>
        <xdr:cNvSpPr txBox="1"/>
      </xdr:nvSpPr>
      <xdr:spPr>
        <a:xfrm>
          <a:off x="10842625" y="12976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459" name="直線コネクタ 458">
          <a:extLst>
            <a:ext uri="{FF2B5EF4-FFF2-40B4-BE49-F238E27FC236}">
              <a16:creationId xmlns:a16="http://schemas.microsoft.com/office/drawing/2014/main" id="{0CB7E4FD-C24A-4ED7-80A0-F6C29AA6E38E}"/>
            </a:ext>
          </a:extLst>
        </xdr:cNvPr>
        <xdr:cNvCxnSpPr/>
      </xdr:nvCxnSpPr>
      <xdr:spPr>
        <a:xfrm>
          <a:off x="11207750" y="12797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3550" cy="259080"/>
    <xdr:sp macro="" textlink="">
      <xdr:nvSpPr>
        <xdr:cNvPr id="460" name="テキスト ボックス 459">
          <a:extLst>
            <a:ext uri="{FF2B5EF4-FFF2-40B4-BE49-F238E27FC236}">
              <a16:creationId xmlns:a16="http://schemas.microsoft.com/office/drawing/2014/main" id="{2DE410CB-E7B2-4BFE-AE6B-12BA8496D1AF}"/>
            </a:ext>
          </a:extLst>
        </xdr:cNvPr>
        <xdr:cNvSpPr txBox="1"/>
      </xdr:nvSpPr>
      <xdr:spPr>
        <a:xfrm>
          <a:off x="10797540" y="126619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1" name="直線コネクタ 460">
          <a:extLst>
            <a:ext uri="{FF2B5EF4-FFF2-40B4-BE49-F238E27FC236}">
              <a16:creationId xmlns:a16="http://schemas.microsoft.com/office/drawing/2014/main" id="{D7DD7943-FB8A-442C-9287-742018356E89}"/>
            </a:ext>
          </a:extLst>
        </xdr:cNvPr>
        <xdr:cNvCxnSpPr/>
      </xdr:nvCxnSpPr>
      <xdr:spPr>
        <a:xfrm>
          <a:off x="11207750" y="1248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3550" cy="259080"/>
    <xdr:sp macro="" textlink="">
      <xdr:nvSpPr>
        <xdr:cNvPr id="462" name="テキスト ボックス 461">
          <a:extLst>
            <a:ext uri="{FF2B5EF4-FFF2-40B4-BE49-F238E27FC236}">
              <a16:creationId xmlns:a16="http://schemas.microsoft.com/office/drawing/2014/main" id="{00B2673C-6C40-4D6F-8C06-EBE522C6474B}"/>
            </a:ext>
          </a:extLst>
        </xdr:cNvPr>
        <xdr:cNvSpPr txBox="1"/>
      </xdr:nvSpPr>
      <xdr:spPr>
        <a:xfrm>
          <a:off x="10797540" y="123482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3" name="【消防施設】&#10;有形固定資産減価償却率グラフ枠">
          <a:extLst>
            <a:ext uri="{FF2B5EF4-FFF2-40B4-BE49-F238E27FC236}">
              <a16:creationId xmlns:a16="http://schemas.microsoft.com/office/drawing/2014/main" id="{89E41FEF-11BA-4F6D-9782-A1581B1462E8}"/>
            </a:ext>
          </a:extLst>
        </xdr:cNvPr>
        <xdr:cNvSpPr/>
      </xdr:nvSpPr>
      <xdr:spPr>
        <a:xfrm>
          <a:off x="1120775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134620</xdr:rowOff>
    </xdr:from>
    <xdr:to>
      <xdr:col>85</xdr:col>
      <xdr:colOff>126365</xdr:colOff>
      <xdr:row>85</xdr:row>
      <xdr:rowOff>146050</xdr:rowOff>
    </xdr:to>
    <xdr:cxnSp macro="">
      <xdr:nvCxnSpPr>
        <xdr:cNvPr id="464" name="直線コネクタ 463">
          <a:extLst>
            <a:ext uri="{FF2B5EF4-FFF2-40B4-BE49-F238E27FC236}">
              <a16:creationId xmlns:a16="http://schemas.microsoft.com/office/drawing/2014/main" id="{8AD815B2-BD01-470D-804B-C78E63623D1B}"/>
            </a:ext>
          </a:extLst>
        </xdr:cNvPr>
        <xdr:cNvCxnSpPr/>
      </xdr:nvCxnSpPr>
      <xdr:spPr>
        <a:xfrm flipV="1">
          <a:off x="14699615" y="12853670"/>
          <a:ext cx="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149860</xdr:rowOff>
    </xdr:from>
    <xdr:ext cx="405130" cy="259080"/>
    <xdr:sp macro="" textlink="">
      <xdr:nvSpPr>
        <xdr:cNvPr id="465" name="【消防施設】&#10;有形固定資産減価償却率最小値テキスト">
          <a:extLst>
            <a:ext uri="{FF2B5EF4-FFF2-40B4-BE49-F238E27FC236}">
              <a16:creationId xmlns:a16="http://schemas.microsoft.com/office/drawing/2014/main" id="{39A177CB-110F-4586-AB29-58CBD78453B2}"/>
            </a:ext>
          </a:extLst>
        </xdr:cNvPr>
        <xdr:cNvSpPr txBox="1"/>
      </xdr:nvSpPr>
      <xdr:spPr>
        <a:xfrm>
          <a:off x="14738350" y="14189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146050</xdr:rowOff>
    </xdr:from>
    <xdr:to>
      <xdr:col>86</xdr:col>
      <xdr:colOff>25400</xdr:colOff>
      <xdr:row>85</xdr:row>
      <xdr:rowOff>146050</xdr:rowOff>
    </xdr:to>
    <xdr:cxnSp macro="">
      <xdr:nvCxnSpPr>
        <xdr:cNvPr id="466" name="直線コネクタ 465">
          <a:extLst>
            <a:ext uri="{FF2B5EF4-FFF2-40B4-BE49-F238E27FC236}">
              <a16:creationId xmlns:a16="http://schemas.microsoft.com/office/drawing/2014/main" id="{A734D3BB-C6BB-4CAF-859B-983F60ACE85F}"/>
            </a:ext>
          </a:extLst>
        </xdr:cNvPr>
        <xdr:cNvCxnSpPr/>
      </xdr:nvCxnSpPr>
      <xdr:spPr>
        <a:xfrm>
          <a:off x="14611350" y="14185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81280</xdr:rowOff>
    </xdr:from>
    <xdr:ext cx="405130" cy="259080"/>
    <xdr:sp macro="" textlink="">
      <xdr:nvSpPr>
        <xdr:cNvPr id="467" name="【消防施設】&#10;有形固定資産減価償却率最大値テキスト">
          <a:extLst>
            <a:ext uri="{FF2B5EF4-FFF2-40B4-BE49-F238E27FC236}">
              <a16:creationId xmlns:a16="http://schemas.microsoft.com/office/drawing/2014/main" id="{24FF5AE1-EAF4-4208-8D0C-1BE8EFD2043B}"/>
            </a:ext>
          </a:extLst>
        </xdr:cNvPr>
        <xdr:cNvSpPr txBox="1"/>
      </xdr:nvSpPr>
      <xdr:spPr>
        <a:xfrm>
          <a:off x="14738350" y="12635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134620</xdr:rowOff>
    </xdr:from>
    <xdr:to>
      <xdr:col>86</xdr:col>
      <xdr:colOff>25400</xdr:colOff>
      <xdr:row>77</xdr:row>
      <xdr:rowOff>134620</xdr:rowOff>
    </xdr:to>
    <xdr:cxnSp macro="">
      <xdr:nvCxnSpPr>
        <xdr:cNvPr id="468" name="直線コネクタ 467">
          <a:extLst>
            <a:ext uri="{FF2B5EF4-FFF2-40B4-BE49-F238E27FC236}">
              <a16:creationId xmlns:a16="http://schemas.microsoft.com/office/drawing/2014/main" id="{EEF05F27-112E-4080-90B6-41C4AB49F8B9}"/>
            </a:ext>
          </a:extLst>
        </xdr:cNvPr>
        <xdr:cNvCxnSpPr/>
      </xdr:nvCxnSpPr>
      <xdr:spPr>
        <a:xfrm>
          <a:off x="14611350" y="128536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146685</xdr:rowOff>
    </xdr:from>
    <xdr:ext cx="405130" cy="255270"/>
    <xdr:sp macro="" textlink="">
      <xdr:nvSpPr>
        <xdr:cNvPr id="469" name="【消防施設】&#10;有形固定資産減価償却率平均値テキスト">
          <a:extLst>
            <a:ext uri="{FF2B5EF4-FFF2-40B4-BE49-F238E27FC236}">
              <a16:creationId xmlns:a16="http://schemas.microsoft.com/office/drawing/2014/main" id="{EF844CFA-C324-405A-AF31-7D2C1A237CEF}"/>
            </a:ext>
          </a:extLst>
        </xdr:cNvPr>
        <xdr:cNvSpPr txBox="1"/>
      </xdr:nvSpPr>
      <xdr:spPr>
        <a:xfrm>
          <a:off x="14738350" y="1336103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168275</xdr:rowOff>
    </xdr:from>
    <xdr:to>
      <xdr:col>85</xdr:col>
      <xdr:colOff>177800</xdr:colOff>
      <xdr:row>81</xdr:row>
      <xdr:rowOff>98425</xdr:rowOff>
    </xdr:to>
    <xdr:sp macro="" textlink="">
      <xdr:nvSpPr>
        <xdr:cNvPr id="470" name="フローチャート: 判断 469">
          <a:extLst>
            <a:ext uri="{FF2B5EF4-FFF2-40B4-BE49-F238E27FC236}">
              <a16:creationId xmlns:a16="http://schemas.microsoft.com/office/drawing/2014/main" id="{F87B52EA-007E-4B78-A698-ACE83B04C29B}"/>
            </a:ext>
          </a:extLst>
        </xdr:cNvPr>
        <xdr:cNvSpPr/>
      </xdr:nvSpPr>
      <xdr:spPr>
        <a:xfrm>
          <a:off x="14649450" y="133762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93345</xdr:rowOff>
    </xdr:from>
    <xdr:to>
      <xdr:col>81</xdr:col>
      <xdr:colOff>101600</xdr:colOff>
      <xdr:row>82</xdr:row>
      <xdr:rowOff>23495</xdr:rowOff>
    </xdr:to>
    <xdr:sp macro="" textlink="">
      <xdr:nvSpPr>
        <xdr:cNvPr id="471" name="フローチャート: 判断 470">
          <a:extLst>
            <a:ext uri="{FF2B5EF4-FFF2-40B4-BE49-F238E27FC236}">
              <a16:creationId xmlns:a16="http://schemas.microsoft.com/office/drawing/2014/main" id="{AAB479A9-AFA4-44AB-A5F1-356973AF9D33}"/>
            </a:ext>
          </a:extLst>
        </xdr:cNvPr>
        <xdr:cNvSpPr/>
      </xdr:nvSpPr>
      <xdr:spPr>
        <a:xfrm>
          <a:off x="13887450" y="13472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82</xdr:row>
      <xdr:rowOff>14605</xdr:rowOff>
    </xdr:from>
    <xdr:ext cx="405130" cy="259080"/>
    <xdr:sp macro="" textlink="">
      <xdr:nvSpPr>
        <xdr:cNvPr id="472" name="n_1aveValue【消防施設】&#10;有形固定資産減価償却率">
          <a:extLst>
            <a:ext uri="{FF2B5EF4-FFF2-40B4-BE49-F238E27FC236}">
              <a16:creationId xmlns:a16="http://schemas.microsoft.com/office/drawing/2014/main" id="{DC85985C-A427-4A24-8C0B-252E99A78565}"/>
            </a:ext>
          </a:extLst>
        </xdr:cNvPr>
        <xdr:cNvSpPr txBox="1"/>
      </xdr:nvSpPr>
      <xdr:spPr>
        <a:xfrm>
          <a:off x="13742035" y="13559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81</xdr:row>
      <xdr:rowOff>49530</xdr:rowOff>
    </xdr:from>
    <xdr:to>
      <xdr:col>76</xdr:col>
      <xdr:colOff>165100</xdr:colOff>
      <xdr:row>81</xdr:row>
      <xdr:rowOff>151130</xdr:rowOff>
    </xdr:to>
    <xdr:sp macro="" textlink="">
      <xdr:nvSpPr>
        <xdr:cNvPr id="473" name="フローチャート: 判断 472">
          <a:extLst>
            <a:ext uri="{FF2B5EF4-FFF2-40B4-BE49-F238E27FC236}">
              <a16:creationId xmlns:a16="http://schemas.microsoft.com/office/drawing/2014/main" id="{6DF9481B-6ABA-4C5F-B6FD-16B3550F922B}"/>
            </a:ext>
          </a:extLst>
        </xdr:cNvPr>
        <xdr:cNvSpPr/>
      </xdr:nvSpPr>
      <xdr:spPr>
        <a:xfrm>
          <a:off x="13093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79</xdr:row>
      <xdr:rowOff>167640</xdr:rowOff>
    </xdr:from>
    <xdr:ext cx="401320" cy="255270"/>
    <xdr:sp macro="" textlink="">
      <xdr:nvSpPr>
        <xdr:cNvPr id="474" name="n_2aveValue【消防施設】&#10;有形固定資産減価償却率">
          <a:extLst>
            <a:ext uri="{FF2B5EF4-FFF2-40B4-BE49-F238E27FC236}">
              <a16:creationId xmlns:a16="http://schemas.microsoft.com/office/drawing/2014/main" id="{BBE842A9-3013-40B9-B6E0-AA29949BD56A}"/>
            </a:ext>
          </a:extLst>
        </xdr:cNvPr>
        <xdr:cNvSpPr txBox="1"/>
      </xdr:nvSpPr>
      <xdr:spPr>
        <a:xfrm>
          <a:off x="12960985" y="132168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80</xdr:row>
      <xdr:rowOff>153670</xdr:rowOff>
    </xdr:from>
    <xdr:to>
      <xdr:col>72</xdr:col>
      <xdr:colOff>38100</xdr:colOff>
      <xdr:row>81</xdr:row>
      <xdr:rowOff>83820</xdr:rowOff>
    </xdr:to>
    <xdr:sp macro="" textlink="">
      <xdr:nvSpPr>
        <xdr:cNvPr id="475" name="フローチャート: 判断 474">
          <a:extLst>
            <a:ext uri="{FF2B5EF4-FFF2-40B4-BE49-F238E27FC236}">
              <a16:creationId xmlns:a16="http://schemas.microsoft.com/office/drawing/2014/main" id="{65B04C58-2EFB-479B-B5ED-99F7D90F4556}"/>
            </a:ext>
          </a:extLst>
        </xdr:cNvPr>
        <xdr:cNvSpPr/>
      </xdr:nvSpPr>
      <xdr:spPr>
        <a:xfrm>
          <a:off x="12299950" y="133680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79</xdr:row>
      <xdr:rowOff>100330</xdr:rowOff>
    </xdr:from>
    <xdr:ext cx="401320" cy="255270"/>
    <xdr:sp macro="" textlink="">
      <xdr:nvSpPr>
        <xdr:cNvPr id="476" name="n_3aveValue【消防施設】&#10;有形固定資産減価償却率">
          <a:extLst>
            <a:ext uri="{FF2B5EF4-FFF2-40B4-BE49-F238E27FC236}">
              <a16:creationId xmlns:a16="http://schemas.microsoft.com/office/drawing/2014/main" id="{B026C00E-3574-4F2A-AB28-9C94B1ED5386}"/>
            </a:ext>
          </a:extLst>
        </xdr:cNvPr>
        <xdr:cNvSpPr txBox="1"/>
      </xdr:nvSpPr>
      <xdr:spPr>
        <a:xfrm>
          <a:off x="12167235" y="131495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477" name="テキスト ボックス 476">
          <a:extLst>
            <a:ext uri="{FF2B5EF4-FFF2-40B4-BE49-F238E27FC236}">
              <a16:creationId xmlns:a16="http://schemas.microsoft.com/office/drawing/2014/main" id="{939C5A6F-673A-49CD-8D22-A89472A457FC}"/>
            </a:ext>
          </a:extLst>
        </xdr:cNvPr>
        <xdr:cNvSpPr txBox="1"/>
      </xdr:nvSpPr>
      <xdr:spPr>
        <a:xfrm>
          <a:off x="14528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478" name="テキスト ボックス 477">
          <a:extLst>
            <a:ext uri="{FF2B5EF4-FFF2-40B4-BE49-F238E27FC236}">
              <a16:creationId xmlns:a16="http://schemas.microsoft.com/office/drawing/2014/main" id="{04879C18-F556-4264-80C2-02BAE91ECDC0}"/>
            </a:ext>
          </a:extLst>
        </xdr:cNvPr>
        <xdr:cNvSpPr txBox="1"/>
      </xdr:nvSpPr>
      <xdr:spPr>
        <a:xfrm>
          <a:off x="13766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479" name="テキスト ボックス 478">
          <a:extLst>
            <a:ext uri="{FF2B5EF4-FFF2-40B4-BE49-F238E27FC236}">
              <a16:creationId xmlns:a16="http://schemas.microsoft.com/office/drawing/2014/main" id="{977C5CB7-545C-4947-9F30-B48F232C3BB3}"/>
            </a:ext>
          </a:extLst>
        </xdr:cNvPr>
        <xdr:cNvSpPr txBox="1"/>
      </xdr:nvSpPr>
      <xdr:spPr>
        <a:xfrm>
          <a:off x="129730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480" name="テキスト ボックス 479">
          <a:extLst>
            <a:ext uri="{FF2B5EF4-FFF2-40B4-BE49-F238E27FC236}">
              <a16:creationId xmlns:a16="http://schemas.microsoft.com/office/drawing/2014/main" id="{A63AEFDD-B7A3-4EED-9092-A98537F055F1}"/>
            </a:ext>
          </a:extLst>
        </xdr:cNvPr>
        <xdr:cNvSpPr txBox="1"/>
      </xdr:nvSpPr>
      <xdr:spPr>
        <a:xfrm>
          <a:off x="121729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481" name="テキスト ボックス 480">
          <a:extLst>
            <a:ext uri="{FF2B5EF4-FFF2-40B4-BE49-F238E27FC236}">
              <a16:creationId xmlns:a16="http://schemas.microsoft.com/office/drawing/2014/main" id="{7C24F359-4693-4B62-A3C5-5F0BAE405EC4}"/>
            </a:ext>
          </a:extLst>
        </xdr:cNvPr>
        <xdr:cNvSpPr txBox="1"/>
      </xdr:nvSpPr>
      <xdr:spPr>
        <a:xfrm>
          <a:off x="113665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81</xdr:col>
      <xdr:colOff>0</xdr:colOff>
      <xdr:row>81</xdr:row>
      <xdr:rowOff>92075</xdr:rowOff>
    </xdr:from>
    <xdr:to>
      <xdr:col>81</xdr:col>
      <xdr:colOff>101600</xdr:colOff>
      <xdr:row>82</xdr:row>
      <xdr:rowOff>22225</xdr:rowOff>
    </xdr:to>
    <xdr:sp macro="" textlink="">
      <xdr:nvSpPr>
        <xdr:cNvPr id="482" name="楕円 481">
          <a:extLst>
            <a:ext uri="{FF2B5EF4-FFF2-40B4-BE49-F238E27FC236}">
              <a16:creationId xmlns:a16="http://schemas.microsoft.com/office/drawing/2014/main" id="{1BA8D495-D567-46F3-85E0-CEF2CE6EC7AB}"/>
            </a:ext>
          </a:extLst>
        </xdr:cNvPr>
        <xdr:cNvSpPr/>
      </xdr:nvSpPr>
      <xdr:spPr>
        <a:xfrm>
          <a:off x="13887450" y="134715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92075</xdr:rowOff>
    </xdr:from>
    <xdr:to>
      <xdr:col>76</xdr:col>
      <xdr:colOff>165100</xdr:colOff>
      <xdr:row>83</xdr:row>
      <xdr:rowOff>22225</xdr:rowOff>
    </xdr:to>
    <xdr:sp macro="" textlink="">
      <xdr:nvSpPr>
        <xdr:cNvPr id="483" name="楕円 482">
          <a:extLst>
            <a:ext uri="{FF2B5EF4-FFF2-40B4-BE49-F238E27FC236}">
              <a16:creationId xmlns:a16="http://schemas.microsoft.com/office/drawing/2014/main" id="{57313760-94C2-433C-A651-8C2E4BFD1876}"/>
            </a:ext>
          </a:extLst>
        </xdr:cNvPr>
        <xdr:cNvSpPr/>
      </xdr:nvSpPr>
      <xdr:spPr>
        <a:xfrm>
          <a:off x="13093700" y="136366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143510</xdr:rowOff>
    </xdr:from>
    <xdr:to>
      <xdr:col>81</xdr:col>
      <xdr:colOff>50800</xdr:colOff>
      <xdr:row>82</xdr:row>
      <xdr:rowOff>143510</xdr:rowOff>
    </xdr:to>
    <xdr:cxnSp macro="">
      <xdr:nvCxnSpPr>
        <xdr:cNvPr id="484" name="直線コネクタ 483">
          <a:extLst>
            <a:ext uri="{FF2B5EF4-FFF2-40B4-BE49-F238E27FC236}">
              <a16:creationId xmlns:a16="http://schemas.microsoft.com/office/drawing/2014/main" id="{07EC2A64-0422-4E04-93D9-508EAC91EEAB}"/>
            </a:ext>
          </a:extLst>
        </xdr:cNvPr>
        <xdr:cNvCxnSpPr/>
      </xdr:nvCxnSpPr>
      <xdr:spPr>
        <a:xfrm flipV="1">
          <a:off x="13144500" y="13522960"/>
          <a:ext cx="79375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38735</xdr:rowOff>
    </xdr:from>
    <xdr:ext cx="405130" cy="259080"/>
    <xdr:sp macro="" textlink="">
      <xdr:nvSpPr>
        <xdr:cNvPr id="485" name="n_1mainValue【消防施設】&#10;有形固定資産減価償却率">
          <a:extLst>
            <a:ext uri="{FF2B5EF4-FFF2-40B4-BE49-F238E27FC236}">
              <a16:creationId xmlns:a16="http://schemas.microsoft.com/office/drawing/2014/main" id="{5E5833CC-C25E-4B45-8373-0180DCC04B86}"/>
            </a:ext>
          </a:extLst>
        </xdr:cNvPr>
        <xdr:cNvSpPr txBox="1"/>
      </xdr:nvSpPr>
      <xdr:spPr>
        <a:xfrm>
          <a:off x="13742035" y="13253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13335</xdr:rowOff>
    </xdr:from>
    <xdr:ext cx="401320" cy="259080"/>
    <xdr:sp macro="" textlink="">
      <xdr:nvSpPr>
        <xdr:cNvPr id="486" name="n_2mainValue【消防施設】&#10;有形固定資産減価償却率">
          <a:extLst>
            <a:ext uri="{FF2B5EF4-FFF2-40B4-BE49-F238E27FC236}">
              <a16:creationId xmlns:a16="http://schemas.microsoft.com/office/drawing/2014/main" id="{E6659435-982E-499B-A71F-0C101DECA9B3}"/>
            </a:ext>
          </a:extLst>
        </xdr:cNvPr>
        <xdr:cNvSpPr txBox="1"/>
      </xdr:nvSpPr>
      <xdr:spPr>
        <a:xfrm>
          <a:off x="12960985" y="137229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a:extLst>
            <a:ext uri="{FF2B5EF4-FFF2-40B4-BE49-F238E27FC236}">
              <a16:creationId xmlns:a16="http://schemas.microsoft.com/office/drawing/2014/main" id="{F7E9A425-DBE8-42E2-B25F-17C0338D1B1F}"/>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a:extLst>
            <a:ext uri="{FF2B5EF4-FFF2-40B4-BE49-F238E27FC236}">
              <a16:creationId xmlns:a16="http://schemas.microsoft.com/office/drawing/2014/main" id="{FCA9C010-B3B8-4414-9E59-A5F123F5D62F}"/>
            </a:ext>
          </a:extLst>
        </xdr:cNvPr>
        <xdr:cNvSpPr/>
      </xdr:nvSpPr>
      <xdr:spPr>
        <a:xfrm>
          <a:off x="16586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a:extLst>
            <a:ext uri="{FF2B5EF4-FFF2-40B4-BE49-F238E27FC236}">
              <a16:creationId xmlns:a16="http://schemas.microsoft.com/office/drawing/2014/main" id="{44741C98-5E38-4CB2-87C4-224741A67A0E}"/>
            </a:ext>
          </a:extLst>
        </xdr:cNvPr>
        <xdr:cNvSpPr/>
      </xdr:nvSpPr>
      <xdr:spPr>
        <a:xfrm>
          <a:off x="16586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a:extLst>
            <a:ext uri="{FF2B5EF4-FFF2-40B4-BE49-F238E27FC236}">
              <a16:creationId xmlns:a16="http://schemas.microsoft.com/office/drawing/2014/main" id="{45F5EA36-6DC5-4472-8E62-0750A1864A12}"/>
            </a:ext>
          </a:extLst>
        </xdr:cNvPr>
        <xdr:cNvSpPr/>
      </xdr:nvSpPr>
      <xdr:spPr>
        <a:xfrm>
          <a:off x="174879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a:extLst>
            <a:ext uri="{FF2B5EF4-FFF2-40B4-BE49-F238E27FC236}">
              <a16:creationId xmlns:a16="http://schemas.microsoft.com/office/drawing/2014/main" id="{FCDEFEA3-3F1E-4C2F-8F40-520210E36B0D}"/>
            </a:ext>
          </a:extLst>
        </xdr:cNvPr>
        <xdr:cNvSpPr/>
      </xdr:nvSpPr>
      <xdr:spPr>
        <a:xfrm>
          <a:off x="174879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a:extLst>
            <a:ext uri="{FF2B5EF4-FFF2-40B4-BE49-F238E27FC236}">
              <a16:creationId xmlns:a16="http://schemas.microsoft.com/office/drawing/2014/main" id="{48BEEEC3-4983-499D-96D5-C5A3014E1B3A}"/>
            </a:ext>
          </a:extLst>
        </xdr:cNvPr>
        <xdr:cNvSpPr/>
      </xdr:nvSpPr>
      <xdr:spPr>
        <a:xfrm>
          <a:off x="185166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a:extLst>
            <a:ext uri="{FF2B5EF4-FFF2-40B4-BE49-F238E27FC236}">
              <a16:creationId xmlns:a16="http://schemas.microsoft.com/office/drawing/2014/main" id="{D390AF09-F70C-44F8-9C92-1277EB3911A3}"/>
            </a:ext>
          </a:extLst>
        </xdr:cNvPr>
        <xdr:cNvSpPr/>
      </xdr:nvSpPr>
      <xdr:spPr>
        <a:xfrm>
          <a:off x="185166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a:extLst>
            <a:ext uri="{FF2B5EF4-FFF2-40B4-BE49-F238E27FC236}">
              <a16:creationId xmlns:a16="http://schemas.microsoft.com/office/drawing/2014/main" id="{796837EA-216F-40F5-80BA-069EA5A7F64B}"/>
            </a:ext>
          </a:extLst>
        </xdr:cNvPr>
        <xdr:cNvSpPr/>
      </xdr:nvSpPr>
      <xdr:spPr>
        <a:xfrm>
          <a:off x="164592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075" cy="221615"/>
    <xdr:sp macro="" textlink="">
      <xdr:nvSpPr>
        <xdr:cNvPr id="495" name="テキスト ボックス 494">
          <a:extLst>
            <a:ext uri="{FF2B5EF4-FFF2-40B4-BE49-F238E27FC236}">
              <a16:creationId xmlns:a16="http://schemas.microsoft.com/office/drawing/2014/main" id="{7D09BCFF-9548-42AA-97B3-2A1B0CFC581E}"/>
            </a:ext>
          </a:extLst>
        </xdr:cNvPr>
        <xdr:cNvSpPr txBox="1"/>
      </xdr:nvSpPr>
      <xdr:spPr>
        <a:xfrm>
          <a:off x="16440150" y="1229995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a:extLst>
            <a:ext uri="{FF2B5EF4-FFF2-40B4-BE49-F238E27FC236}">
              <a16:creationId xmlns:a16="http://schemas.microsoft.com/office/drawing/2014/main" id="{E338B796-F347-4584-9A72-CD6760D73E51}"/>
            </a:ext>
          </a:extLst>
        </xdr:cNvPr>
        <xdr:cNvCxnSpPr/>
      </xdr:nvCxnSpPr>
      <xdr:spPr>
        <a:xfrm>
          <a:off x="164592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7" name="直線コネクタ 496">
          <a:extLst>
            <a:ext uri="{FF2B5EF4-FFF2-40B4-BE49-F238E27FC236}">
              <a16:creationId xmlns:a16="http://schemas.microsoft.com/office/drawing/2014/main" id="{1F87185C-50FF-4771-9F02-B70578675CB2}"/>
            </a:ext>
          </a:extLst>
        </xdr:cNvPr>
        <xdr:cNvCxnSpPr/>
      </xdr:nvCxnSpPr>
      <xdr:spPr>
        <a:xfrm>
          <a:off x="16459200" y="14243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3550" cy="259080"/>
    <xdr:sp macro="" textlink="">
      <xdr:nvSpPr>
        <xdr:cNvPr id="498" name="テキスト ボックス 497">
          <a:extLst>
            <a:ext uri="{FF2B5EF4-FFF2-40B4-BE49-F238E27FC236}">
              <a16:creationId xmlns:a16="http://schemas.microsoft.com/office/drawing/2014/main" id="{C84E78E8-E868-4FB0-A3B3-35E617D30CD6}"/>
            </a:ext>
          </a:extLst>
        </xdr:cNvPr>
        <xdr:cNvSpPr txBox="1"/>
      </xdr:nvSpPr>
      <xdr:spPr>
        <a:xfrm>
          <a:off x="16048990" y="14107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9" name="直線コネクタ 498">
          <a:extLst>
            <a:ext uri="{FF2B5EF4-FFF2-40B4-BE49-F238E27FC236}">
              <a16:creationId xmlns:a16="http://schemas.microsoft.com/office/drawing/2014/main" id="{DBA8F9DB-6DEF-4A69-A8D3-133559863A02}"/>
            </a:ext>
          </a:extLst>
        </xdr:cNvPr>
        <xdr:cNvCxnSpPr/>
      </xdr:nvCxnSpPr>
      <xdr:spPr>
        <a:xfrm>
          <a:off x="16459200" y="13804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3550" cy="259080"/>
    <xdr:sp macro="" textlink="">
      <xdr:nvSpPr>
        <xdr:cNvPr id="500" name="テキスト ボックス 499">
          <a:extLst>
            <a:ext uri="{FF2B5EF4-FFF2-40B4-BE49-F238E27FC236}">
              <a16:creationId xmlns:a16="http://schemas.microsoft.com/office/drawing/2014/main" id="{E3ED4595-480C-4D3E-AE91-68397F372284}"/>
            </a:ext>
          </a:extLst>
        </xdr:cNvPr>
        <xdr:cNvSpPr txBox="1"/>
      </xdr:nvSpPr>
      <xdr:spPr>
        <a:xfrm>
          <a:off x="16048990" y="136690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1" name="直線コネクタ 500">
          <a:extLst>
            <a:ext uri="{FF2B5EF4-FFF2-40B4-BE49-F238E27FC236}">
              <a16:creationId xmlns:a16="http://schemas.microsoft.com/office/drawing/2014/main" id="{C55B56CE-9B5F-4DA5-871E-7AE81AEFA553}"/>
            </a:ext>
          </a:extLst>
        </xdr:cNvPr>
        <xdr:cNvCxnSpPr/>
      </xdr:nvCxnSpPr>
      <xdr:spPr>
        <a:xfrm>
          <a:off x="16459200" y="1336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3550" cy="259080"/>
    <xdr:sp macro="" textlink="">
      <xdr:nvSpPr>
        <xdr:cNvPr id="502" name="テキスト ボックス 501">
          <a:extLst>
            <a:ext uri="{FF2B5EF4-FFF2-40B4-BE49-F238E27FC236}">
              <a16:creationId xmlns:a16="http://schemas.microsoft.com/office/drawing/2014/main" id="{55D3F212-082D-438D-B0F4-97E8C472D693}"/>
            </a:ext>
          </a:extLst>
        </xdr:cNvPr>
        <xdr:cNvSpPr txBox="1"/>
      </xdr:nvSpPr>
      <xdr:spPr>
        <a:xfrm>
          <a:off x="16048990" y="132245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3" name="直線コネクタ 502">
          <a:extLst>
            <a:ext uri="{FF2B5EF4-FFF2-40B4-BE49-F238E27FC236}">
              <a16:creationId xmlns:a16="http://schemas.microsoft.com/office/drawing/2014/main" id="{12E8CB10-BCB5-440D-BF97-D2019CC036AC}"/>
            </a:ext>
          </a:extLst>
        </xdr:cNvPr>
        <xdr:cNvCxnSpPr/>
      </xdr:nvCxnSpPr>
      <xdr:spPr>
        <a:xfrm>
          <a:off x="16459200" y="12922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3550" cy="259080"/>
    <xdr:sp macro="" textlink="">
      <xdr:nvSpPr>
        <xdr:cNvPr id="504" name="テキスト ボックス 503">
          <a:extLst>
            <a:ext uri="{FF2B5EF4-FFF2-40B4-BE49-F238E27FC236}">
              <a16:creationId xmlns:a16="http://schemas.microsoft.com/office/drawing/2014/main" id="{C04B98C3-176E-47E9-A9FB-E338250A9B7A}"/>
            </a:ext>
          </a:extLst>
        </xdr:cNvPr>
        <xdr:cNvSpPr txBox="1"/>
      </xdr:nvSpPr>
      <xdr:spPr>
        <a:xfrm>
          <a:off x="16048990" y="12786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a:extLst>
            <a:ext uri="{FF2B5EF4-FFF2-40B4-BE49-F238E27FC236}">
              <a16:creationId xmlns:a16="http://schemas.microsoft.com/office/drawing/2014/main" id="{7BF32B2B-0E0A-4675-97B8-283F977F5CB4}"/>
            </a:ext>
          </a:extLst>
        </xdr:cNvPr>
        <xdr:cNvCxnSpPr/>
      </xdr:nvCxnSpPr>
      <xdr:spPr>
        <a:xfrm>
          <a:off x="164592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3550" cy="259080"/>
    <xdr:sp macro="" textlink="">
      <xdr:nvSpPr>
        <xdr:cNvPr id="506" name="テキスト ボックス 505">
          <a:extLst>
            <a:ext uri="{FF2B5EF4-FFF2-40B4-BE49-F238E27FC236}">
              <a16:creationId xmlns:a16="http://schemas.microsoft.com/office/drawing/2014/main" id="{2DD021CF-EEB3-4669-B4E6-34CADEDBE033}"/>
            </a:ext>
          </a:extLst>
        </xdr:cNvPr>
        <xdr:cNvSpPr txBox="1"/>
      </xdr:nvSpPr>
      <xdr:spPr>
        <a:xfrm>
          <a:off x="16048990" y="123482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a:extLst>
            <a:ext uri="{FF2B5EF4-FFF2-40B4-BE49-F238E27FC236}">
              <a16:creationId xmlns:a16="http://schemas.microsoft.com/office/drawing/2014/main" id="{DC752C97-3933-40CD-B996-384658CF01F0}"/>
            </a:ext>
          </a:extLst>
        </xdr:cNvPr>
        <xdr:cNvSpPr/>
      </xdr:nvSpPr>
      <xdr:spPr>
        <a:xfrm>
          <a:off x="164592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138430</xdr:rowOff>
    </xdr:from>
    <xdr:to>
      <xdr:col>116</xdr:col>
      <xdr:colOff>62865</xdr:colOff>
      <xdr:row>86</xdr:row>
      <xdr:rowOff>33655</xdr:rowOff>
    </xdr:to>
    <xdr:cxnSp macro="">
      <xdr:nvCxnSpPr>
        <xdr:cNvPr id="508" name="直線コネクタ 507">
          <a:extLst>
            <a:ext uri="{FF2B5EF4-FFF2-40B4-BE49-F238E27FC236}">
              <a16:creationId xmlns:a16="http://schemas.microsoft.com/office/drawing/2014/main" id="{8121FE39-CAC5-40A2-ACFE-7E8C511C46D1}"/>
            </a:ext>
          </a:extLst>
        </xdr:cNvPr>
        <xdr:cNvCxnSpPr/>
      </xdr:nvCxnSpPr>
      <xdr:spPr>
        <a:xfrm flipV="1">
          <a:off x="19951065" y="13022580"/>
          <a:ext cx="0" cy="1216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37465</xdr:rowOff>
    </xdr:from>
    <xdr:ext cx="469900" cy="259080"/>
    <xdr:sp macro="" textlink="">
      <xdr:nvSpPr>
        <xdr:cNvPr id="509" name="【消防施設】&#10;一人当たり面積最小値テキスト">
          <a:extLst>
            <a:ext uri="{FF2B5EF4-FFF2-40B4-BE49-F238E27FC236}">
              <a16:creationId xmlns:a16="http://schemas.microsoft.com/office/drawing/2014/main" id="{4BF15791-0E50-4C72-B425-23D213569B6F}"/>
            </a:ext>
          </a:extLst>
        </xdr:cNvPr>
        <xdr:cNvSpPr txBox="1"/>
      </xdr:nvSpPr>
      <xdr:spPr>
        <a:xfrm>
          <a:off x="19989800" y="14242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33655</xdr:rowOff>
    </xdr:from>
    <xdr:to>
      <xdr:col>116</xdr:col>
      <xdr:colOff>152400</xdr:colOff>
      <xdr:row>86</xdr:row>
      <xdr:rowOff>33655</xdr:rowOff>
    </xdr:to>
    <xdr:cxnSp macro="">
      <xdr:nvCxnSpPr>
        <xdr:cNvPr id="510" name="直線コネクタ 509">
          <a:extLst>
            <a:ext uri="{FF2B5EF4-FFF2-40B4-BE49-F238E27FC236}">
              <a16:creationId xmlns:a16="http://schemas.microsoft.com/office/drawing/2014/main" id="{73CC88B3-3C87-42BE-99E7-E99E0B63A0D6}"/>
            </a:ext>
          </a:extLst>
        </xdr:cNvPr>
        <xdr:cNvCxnSpPr/>
      </xdr:nvCxnSpPr>
      <xdr:spPr>
        <a:xfrm>
          <a:off x="19881850" y="142386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85090</xdr:rowOff>
    </xdr:from>
    <xdr:ext cx="469900" cy="259080"/>
    <xdr:sp macro="" textlink="">
      <xdr:nvSpPr>
        <xdr:cNvPr id="511" name="【消防施設】&#10;一人当たり面積最大値テキスト">
          <a:extLst>
            <a:ext uri="{FF2B5EF4-FFF2-40B4-BE49-F238E27FC236}">
              <a16:creationId xmlns:a16="http://schemas.microsoft.com/office/drawing/2014/main" id="{54174AFE-BFBB-4742-8F41-D648C7BF729F}"/>
            </a:ext>
          </a:extLst>
        </xdr:cNvPr>
        <xdr:cNvSpPr txBox="1"/>
      </xdr:nvSpPr>
      <xdr:spPr>
        <a:xfrm>
          <a:off x="19989800" y="12804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138430</xdr:rowOff>
    </xdr:from>
    <xdr:to>
      <xdr:col>116</xdr:col>
      <xdr:colOff>152400</xdr:colOff>
      <xdr:row>78</xdr:row>
      <xdr:rowOff>138430</xdr:rowOff>
    </xdr:to>
    <xdr:cxnSp macro="">
      <xdr:nvCxnSpPr>
        <xdr:cNvPr id="512" name="直線コネクタ 511">
          <a:extLst>
            <a:ext uri="{FF2B5EF4-FFF2-40B4-BE49-F238E27FC236}">
              <a16:creationId xmlns:a16="http://schemas.microsoft.com/office/drawing/2014/main" id="{E58AF443-C255-42ED-91DB-984213D161D5}"/>
            </a:ext>
          </a:extLst>
        </xdr:cNvPr>
        <xdr:cNvCxnSpPr/>
      </xdr:nvCxnSpPr>
      <xdr:spPr>
        <a:xfrm>
          <a:off x="19881850" y="13022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148590</xdr:rowOff>
    </xdr:from>
    <xdr:ext cx="469900" cy="259080"/>
    <xdr:sp macro="" textlink="">
      <xdr:nvSpPr>
        <xdr:cNvPr id="513" name="【消防施設】&#10;一人当たり面積平均値テキスト">
          <a:extLst>
            <a:ext uri="{FF2B5EF4-FFF2-40B4-BE49-F238E27FC236}">
              <a16:creationId xmlns:a16="http://schemas.microsoft.com/office/drawing/2014/main" id="{A0CA64EC-DA7F-41BA-8C26-512F2B5EA191}"/>
            </a:ext>
          </a:extLst>
        </xdr:cNvPr>
        <xdr:cNvSpPr txBox="1"/>
      </xdr:nvSpPr>
      <xdr:spPr>
        <a:xfrm>
          <a:off x="19989800" y="138582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514" name="フローチャート: 判断 513">
          <a:extLst>
            <a:ext uri="{FF2B5EF4-FFF2-40B4-BE49-F238E27FC236}">
              <a16:creationId xmlns:a16="http://schemas.microsoft.com/office/drawing/2014/main" id="{3E8F49A3-0A32-4B4D-B8C7-797C657292CF}"/>
            </a:ext>
          </a:extLst>
        </xdr:cNvPr>
        <xdr:cNvSpPr/>
      </xdr:nvSpPr>
      <xdr:spPr>
        <a:xfrm>
          <a:off x="19900900" y="1387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15" name="フローチャート: 判断 514">
          <a:extLst>
            <a:ext uri="{FF2B5EF4-FFF2-40B4-BE49-F238E27FC236}">
              <a16:creationId xmlns:a16="http://schemas.microsoft.com/office/drawing/2014/main" id="{7CDB0E9D-6CDB-494A-AD18-DE6518D1120B}"/>
            </a:ext>
          </a:extLst>
        </xdr:cNvPr>
        <xdr:cNvSpPr/>
      </xdr:nvSpPr>
      <xdr:spPr>
        <a:xfrm>
          <a:off x="19157950" y="13907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84</xdr:row>
      <xdr:rowOff>125730</xdr:rowOff>
    </xdr:from>
    <xdr:ext cx="469900" cy="259080"/>
    <xdr:sp macro="" textlink="">
      <xdr:nvSpPr>
        <xdr:cNvPr id="516" name="n_1aveValue【消防施設】&#10;一人当たり面積">
          <a:extLst>
            <a:ext uri="{FF2B5EF4-FFF2-40B4-BE49-F238E27FC236}">
              <a16:creationId xmlns:a16="http://schemas.microsoft.com/office/drawing/2014/main" id="{B5B00641-9C85-48D5-8BFA-E67E60A0848B}"/>
            </a:ext>
          </a:extLst>
        </xdr:cNvPr>
        <xdr:cNvSpPr txBox="1"/>
      </xdr:nvSpPr>
      <xdr:spPr>
        <a:xfrm>
          <a:off x="18980150" y="14000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517" name="フローチャート: 判断 516">
          <a:extLst>
            <a:ext uri="{FF2B5EF4-FFF2-40B4-BE49-F238E27FC236}">
              <a16:creationId xmlns:a16="http://schemas.microsoft.com/office/drawing/2014/main" id="{091D6C1D-37D4-400F-9828-B74C587714C4}"/>
            </a:ext>
          </a:extLst>
        </xdr:cNvPr>
        <xdr:cNvSpPr/>
      </xdr:nvSpPr>
      <xdr:spPr>
        <a:xfrm>
          <a:off x="18345150" y="1390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82</xdr:row>
      <xdr:rowOff>151130</xdr:rowOff>
    </xdr:from>
    <xdr:ext cx="466090" cy="259080"/>
    <xdr:sp macro="" textlink="">
      <xdr:nvSpPr>
        <xdr:cNvPr id="518" name="n_2aveValue【消防施設】&#10;一人当たり面積">
          <a:extLst>
            <a:ext uri="{FF2B5EF4-FFF2-40B4-BE49-F238E27FC236}">
              <a16:creationId xmlns:a16="http://schemas.microsoft.com/office/drawing/2014/main" id="{46EF5C06-8603-4A5A-88EB-909D066A8B95}"/>
            </a:ext>
          </a:extLst>
        </xdr:cNvPr>
        <xdr:cNvSpPr txBox="1"/>
      </xdr:nvSpPr>
      <xdr:spPr>
        <a:xfrm>
          <a:off x="18180050" y="136956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84</xdr:row>
      <xdr:rowOff>106045</xdr:rowOff>
    </xdr:from>
    <xdr:to>
      <xdr:col>102</xdr:col>
      <xdr:colOff>165100</xdr:colOff>
      <xdr:row>85</xdr:row>
      <xdr:rowOff>36195</xdr:rowOff>
    </xdr:to>
    <xdr:sp macro="" textlink="">
      <xdr:nvSpPr>
        <xdr:cNvPr id="519" name="フローチャート: 判断 518">
          <a:extLst>
            <a:ext uri="{FF2B5EF4-FFF2-40B4-BE49-F238E27FC236}">
              <a16:creationId xmlns:a16="http://schemas.microsoft.com/office/drawing/2014/main" id="{592E1DEE-7799-4DE7-9899-11E1FE956731}"/>
            </a:ext>
          </a:extLst>
        </xdr:cNvPr>
        <xdr:cNvSpPr/>
      </xdr:nvSpPr>
      <xdr:spPr>
        <a:xfrm>
          <a:off x="17551400" y="13980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83</xdr:row>
      <xdr:rowOff>52705</xdr:rowOff>
    </xdr:from>
    <xdr:ext cx="466090" cy="255270"/>
    <xdr:sp macro="" textlink="">
      <xdr:nvSpPr>
        <xdr:cNvPr id="520" name="n_3aveValue【消防施設】&#10;一人当たり面積">
          <a:extLst>
            <a:ext uri="{FF2B5EF4-FFF2-40B4-BE49-F238E27FC236}">
              <a16:creationId xmlns:a16="http://schemas.microsoft.com/office/drawing/2014/main" id="{8BC42CF7-1CC2-4BF4-A00F-1294C54ECB26}"/>
            </a:ext>
          </a:extLst>
        </xdr:cNvPr>
        <xdr:cNvSpPr txBox="1"/>
      </xdr:nvSpPr>
      <xdr:spPr>
        <a:xfrm>
          <a:off x="17386300" y="137623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521" name="テキスト ボックス 520">
          <a:extLst>
            <a:ext uri="{FF2B5EF4-FFF2-40B4-BE49-F238E27FC236}">
              <a16:creationId xmlns:a16="http://schemas.microsoft.com/office/drawing/2014/main" id="{FCE2B96E-4B59-40D7-BEAF-1900459EA3EE}"/>
            </a:ext>
          </a:extLst>
        </xdr:cNvPr>
        <xdr:cNvSpPr txBox="1"/>
      </xdr:nvSpPr>
      <xdr:spPr>
        <a:xfrm>
          <a:off x="19780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22" name="テキスト ボックス 521">
          <a:extLst>
            <a:ext uri="{FF2B5EF4-FFF2-40B4-BE49-F238E27FC236}">
              <a16:creationId xmlns:a16="http://schemas.microsoft.com/office/drawing/2014/main" id="{5901FDE3-3072-4910-A1F8-7AEC17C5B3DB}"/>
            </a:ext>
          </a:extLst>
        </xdr:cNvPr>
        <xdr:cNvSpPr txBox="1"/>
      </xdr:nvSpPr>
      <xdr:spPr>
        <a:xfrm>
          <a:off x="190309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23" name="テキスト ボックス 522">
          <a:extLst>
            <a:ext uri="{FF2B5EF4-FFF2-40B4-BE49-F238E27FC236}">
              <a16:creationId xmlns:a16="http://schemas.microsoft.com/office/drawing/2014/main" id="{6EA01BC1-9027-4925-A81C-36EBB6ADAE60}"/>
            </a:ext>
          </a:extLst>
        </xdr:cNvPr>
        <xdr:cNvSpPr txBox="1"/>
      </xdr:nvSpPr>
      <xdr:spPr>
        <a:xfrm>
          <a:off x="182245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24" name="テキスト ボックス 523">
          <a:extLst>
            <a:ext uri="{FF2B5EF4-FFF2-40B4-BE49-F238E27FC236}">
              <a16:creationId xmlns:a16="http://schemas.microsoft.com/office/drawing/2014/main" id="{EACB70E9-BA78-4CA9-89E9-90A4A0DB5A5D}"/>
            </a:ext>
          </a:extLst>
        </xdr:cNvPr>
        <xdr:cNvSpPr txBox="1"/>
      </xdr:nvSpPr>
      <xdr:spPr>
        <a:xfrm>
          <a:off x="174307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25" name="テキスト ボックス 524">
          <a:extLst>
            <a:ext uri="{FF2B5EF4-FFF2-40B4-BE49-F238E27FC236}">
              <a16:creationId xmlns:a16="http://schemas.microsoft.com/office/drawing/2014/main" id="{8B246646-BD21-4CAA-A5A6-637DE62D555E}"/>
            </a:ext>
          </a:extLst>
        </xdr:cNvPr>
        <xdr:cNvSpPr txBox="1"/>
      </xdr:nvSpPr>
      <xdr:spPr>
        <a:xfrm>
          <a:off x="166306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111</xdr:col>
      <xdr:colOff>127000</xdr:colOff>
      <xdr:row>83</xdr:row>
      <xdr:rowOff>101600</xdr:rowOff>
    </xdr:from>
    <xdr:to>
      <xdr:col>112</xdr:col>
      <xdr:colOff>38100</xdr:colOff>
      <xdr:row>84</xdr:row>
      <xdr:rowOff>31750</xdr:rowOff>
    </xdr:to>
    <xdr:sp macro="" textlink="">
      <xdr:nvSpPr>
        <xdr:cNvPr id="526" name="楕円 525">
          <a:extLst>
            <a:ext uri="{FF2B5EF4-FFF2-40B4-BE49-F238E27FC236}">
              <a16:creationId xmlns:a16="http://schemas.microsoft.com/office/drawing/2014/main" id="{516F0DDE-E7D3-4978-8995-810CB81C0390}"/>
            </a:ext>
          </a:extLst>
        </xdr:cNvPr>
        <xdr:cNvSpPr/>
      </xdr:nvSpPr>
      <xdr:spPr>
        <a:xfrm>
          <a:off x="19157950" y="13811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52070</xdr:rowOff>
    </xdr:from>
    <xdr:to>
      <xdr:col>107</xdr:col>
      <xdr:colOff>101600</xdr:colOff>
      <xdr:row>84</xdr:row>
      <xdr:rowOff>153035</xdr:rowOff>
    </xdr:to>
    <xdr:sp macro="" textlink="">
      <xdr:nvSpPr>
        <xdr:cNvPr id="527" name="楕円 526">
          <a:extLst>
            <a:ext uri="{FF2B5EF4-FFF2-40B4-BE49-F238E27FC236}">
              <a16:creationId xmlns:a16="http://schemas.microsoft.com/office/drawing/2014/main" id="{5997E25E-F360-444C-9AD5-39ED2B6BE111}"/>
            </a:ext>
          </a:extLst>
        </xdr:cNvPr>
        <xdr:cNvSpPr/>
      </xdr:nvSpPr>
      <xdr:spPr>
        <a:xfrm>
          <a:off x="18345150" y="13926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152400</xdr:rowOff>
    </xdr:from>
    <xdr:to>
      <xdr:col>111</xdr:col>
      <xdr:colOff>177800</xdr:colOff>
      <xdr:row>84</xdr:row>
      <xdr:rowOff>102235</xdr:rowOff>
    </xdr:to>
    <xdr:cxnSp macro="">
      <xdr:nvCxnSpPr>
        <xdr:cNvPr id="528" name="直線コネクタ 527">
          <a:extLst>
            <a:ext uri="{FF2B5EF4-FFF2-40B4-BE49-F238E27FC236}">
              <a16:creationId xmlns:a16="http://schemas.microsoft.com/office/drawing/2014/main" id="{127002F6-BF06-46E4-A255-BF69E062FD52}"/>
            </a:ext>
          </a:extLst>
        </xdr:cNvPr>
        <xdr:cNvCxnSpPr/>
      </xdr:nvCxnSpPr>
      <xdr:spPr>
        <a:xfrm flipV="1">
          <a:off x="18395950" y="13862050"/>
          <a:ext cx="80645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48260</xdr:rowOff>
    </xdr:from>
    <xdr:ext cx="469900" cy="259080"/>
    <xdr:sp macro="" textlink="">
      <xdr:nvSpPr>
        <xdr:cNvPr id="529" name="n_1mainValue【消防施設】&#10;一人当たり面積">
          <a:extLst>
            <a:ext uri="{FF2B5EF4-FFF2-40B4-BE49-F238E27FC236}">
              <a16:creationId xmlns:a16="http://schemas.microsoft.com/office/drawing/2014/main" id="{69F1458E-406F-4788-9346-62BC430DC079}"/>
            </a:ext>
          </a:extLst>
        </xdr:cNvPr>
        <xdr:cNvSpPr txBox="1"/>
      </xdr:nvSpPr>
      <xdr:spPr>
        <a:xfrm>
          <a:off x="18980150" y="1359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144145</xdr:rowOff>
    </xdr:from>
    <xdr:ext cx="466090" cy="255270"/>
    <xdr:sp macro="" textlink="">
      <xdr:nvSpPr>
        <xdr:cNvPr id="530" name="n_2mainValue【消防施設】&#10;一人当たり面積">
          <a:extLst>
            <a:ext uri="{FF2B5EF4-FFF2-40B4-BE49-F238E27FC236}">
              <a16:creationId xmlns:a16="http://schemas.microsoft.com/office/drawing/2014/main" id="{4DF5FC4F-1D89-4EDD-9D94-1E3F6DCD80BC}"/>
            </a:ext>
          </a:extLst>
        </xdr:cNvPr>
        <xdr:cNvSpPr txBox="1"/>
      </xdr:nvSpPr>
      <xdr:spPr>
        <a:xfrm>
          <a:off x="18180050" y="140188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1" name="正方形/長方形 530">
          <a:extLst>
            <a:ext uri="{FF2B5EF4-FFF2-40B4-BE49-F238E27FC236}">
              <a16:creationId xmlns:a16="http://schemas.microsoft.com/office/drawing/2014/main" id="{B582D99B-52E2-44C6-B858-5792FA7D1D17}"/>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2" name="正方形/長方形 531">
          <a:extLst>
            <a:ext uri="{FF2B5EF4-FFF2-40B4-BE49-F238E27FC236}">
              <a16:creationId xmlns:a16="http://schemas.microsoft.com/office/drawing/2014/main" id="{8530698F-7803-4993-B1C5-858C8DDB4056}"/>
            </a:ext>
          </a:extLst>
        </xdr:cNvPr>
        <xdr:cNvSpPr/>
      </xdr:nvSpPr>
      <xdr:spPr>
        <a:xfrm>
          <a:off x="11315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3" name="正方形/長方形 532">
          <a:extLst>
            <a:ext uri="{FF2B5EF4-FFF2-40B4-BE49-F238E27FC236}">
              <a16:creationId xmlns:a16="http://schemas.microsoft.com/office/drawing/2014/main" id="{FD1462AF-6FEF-45A0-9D44-702F7318AA7F}"/>
            </a:ext>
          </a:extLst>
        </xdr:cNvPr>
        <xdr:cNvSpPr/>
      </xdr:nvSpPr>
      <xdr:spPr>
        <a:xfrm>
          <a:off x="11315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4" name="正方形/長方形 533">
          <a:extLst>
            <a:ext uri="{FF2B5EF4-FFF2-40B4-BE49-F238E27FC236}">
              <a16:creationId xmlns:a16="http://schemas.microsoft.com/office/drawing/2014/main" id="{D2FDBEF7-44EC-4A9B-A77C-1EF34A055CF4}"/>
            </a:ext>
          </a:extLst>
        </xdr:cNvPr>
        <xdr:cNvSpPr/>
      </xdr:nvSpPr>
      <xdr:spPr>
        <a:xfrm>
          <a:off x="122364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5" name="正方形/長方形 534">
          <a:extLst>
            <a:ext uri="{FF2B5EF4-FFF2-40B4-BE49-F238E27FC236}">
              <a16:creationId xmlns:a16="http://schemas.microsoft.com/office/drawing/2014/main" id="{89E2C012-E842-4E05-9FF0-F22334C7BA27}"/>
            </a:ext>
          </a:extLst>
        </xdr:cNvPr>
        <xdr:cNvSpPr/>
      </xdr:nvSpPr>
      <xdr:spPr>
        <a:xfrm>
          <a:off x="122364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6" name="正方形/長方形 535">
          <a:extLst>
            <a:ext uri="{FF2B5EF4-FFF2-40B4-BE49-F238E27FC236}">
              <a16:creationId xmlns:a16="http://schemas.microsoft.com/office/drawing/2014/main" id="{2C960FDC-CCEB-4B43-BC51-76A6564A4D64}"/>
            </a:ext>
          </a:extLst>
        </xdr:cNvPr>
        <xdr:cNvSpPr/>
      </xdr:nvSpPr>
      <xdr:spPr>
        <a:xfrm>
          <a:off x="132651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7" name="正方形/長方形 536">
          <a:extLst>
            <a:ext uri="{FF2B5EF4-FFF2-40B4-BE49-F238E27FC236}">
              <a16:creationId xmlns:a16="http://schemas.microsoft.com/office/drawing/2014/main" id="{ED475066-C487-4125-A489-A6B666F24D7F}"/>
            </a:ext>
          </a:extLst>
        </xdr:cNvPr>
        <xdr:cNvSpPr/>
      </xdr:nvSpPr>
      <xdr:spPr>
        <a:xfrm>
          <a:off x="132651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8" name="正方形/長方形 537">
          <a:extLst>
            <a:ext uri="{FF2B5EF4-FFF2-40B4-BE49-F238E27FC236}">
              <a16:creationId xmlns:a16="http://schemas.microsoft.com/office/drawing/2014/main" id="{CA60EC6C-47C9-4F13-BB18-4525FF258C2D}"/>
            </a:ext>
          </a:extLst>
        </xdr:cNvPr>
        <xdr:cNvSpPr/>
      </xdr:nvSpPr>
      <xdr:spPr>
        <a:xfrm>
          <a:off x="11207750" y="161925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640" cy="225425"/>
    <xdr:sp macro="" textlink="">
      <xdr:nvSpPr>
        <xdr:cNvPr id="539" name="テキスト ボックス 538">
          <a:extLst>
            <a:ext uri="{FF2B5EF4-FFF2-40B4-BE49-F238E27FC236}">
              <a16:creationId xmlns:a16="http://schemas.microsoft.com/office/drawing/2014/main" id="{D7E757B7-A798-45C9-B9EF-87B535A1E090}"/>
            </a:ext>
          </a:extLst>
        </xdr:cNvPr>
        <xdr:cNvSpPr txBox="1"/>
      </xdr:nvSpPr>
      <xdr:spPr>
        <a:xfrm>
          <a:off x="11169650" y="16002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0" name="直線コネクタ 539">
          <a:extLst>
            <a:ext uri="{FF2B5EF4-FFF2-40B4-BE49-F238E27FC236}">
              <a16:creationId xmlns:a16="http://schemas.microsoft.com/office/drawing/2014/main" id="{EAD2EDE7-6740-4159-A13E-D7F343F624E4}"/>
            </a:ext>
          </a:extLst>
        </xdr:cNvPr>
        <xdr:cNvCxnSpPr/>
      </xdr:nvCxnSpPr>
      <xdr:spPr>
        <a:xfrm>
          <a:off x="11207750" y="18478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541" name="直線コネクタ 540">
          <a:extLst>
            <a:ext uri="{FF2B5EF4-FFF2-40B4-BE49-F238E27FC236}">
              <a16:creationId xmlns:a16="http://schemas.microsoft.com/office/drawing/2014/main" id="{AA49D88D-5BD0-4CA9-B7AA-62A0589E3281}"/>
            </a:ext>
          </a:extLst>
        </xdr:cNvPr>
        <xdr:cNvCxnSpPr/>
      </xdr:nvCxnSpPr>
      <xdr:spPr>
        <a:xfrm>
          <a:off x="11207750" y="181521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5280" cy="255270"/>
    <xdr:sp macro="" textlink="">
      <xdr:nvSpPr>
        <xdr:cNvPr id="542" name="テキスト ボックス 541">
          <a:extLst>
            <a:ext uri="{FF2B5EF4-FFF2-40B4-BE49-F238E27FC236}">
              <a16:creationId xmlns:a16="http://schemas.microsoft.com/office/drawing/2014/main" id="{7E0AE5F5-EA78-418A-84F9-F9D14C376CD4}"/>
            </a:ext>
          </a:extLst>
        </xdr:cNvPr>
        <xdr:cNvSpPr txBox="1"/>
      </xdr:nvSpPr>
      <xdr:spPr>
        <a:xfrm>
          <a:off x="10906760" y="1800987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43" name="直線コネクタ 542">
          <a:extLst>
            <a:ext uri="{FF2B5EF4-FFF2-40B4-BE49-F238E27FC236}">
              <a16:creationId xmlns:a16="http://schemas.microsoft.com/office/drawing/2014/main" id="{6D043D2D-AB0B-4948-BA76-629585E6C09C}"/>
            </a:ext>
          </a:extLst>
        </xdr:cNvPr>
        <xdr:cNvCxnSpPr/>
      </xdr:nvCxnSpPr>
      <xdr:spPr>
        <a:xfrm>
          <a:off x="11207750" y="178257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44" name="テキスト ボックス 543">
          <a:extLst>
            <a:ext uri="{FF2B5EF4-FFF2-40B4-BE49-F238E27FC236}">
              <a16:creationId xmlns:a16="http://schemas.microsoft.com/office/drawing/2014/main" id="{4A324428-E873-4C62-9684-26B1C9358B80}"/>
            </a:ext>
          </a:extLst>
        </xdr:cNvPr>
        <xdr:cNvSpPr txBox="1"/>
      </xdr:nvSpPr>
      <xdr:spPr>
        <a:xfrm>
          <a:off x="10842625"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45" name="直線コネクタ 544">
          <a:extLst>
            <a:ext uri="{FF2B5EF4-FFF2-40B4-BE49-F238E27FC236}">
              <a16:creationId xmlns:a16="http://schemas.microsoft.com/office/drawing/2014/main" id="{40E404D2-71A4-4FF3-BF63-22F3FA674A58}"/>
            </a:ext>
          </a:extLst>
        </xdr:cNvPr>
        <xdr:cNvCxnSpPr/>
      </xdr:nvCxnSpPr>
      <xdr:spPr>
        <a:xfrm>
          <a:off x="11207750" y="17498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5270"/>
    <xdr:sp macro="" textlink="">
      <xdr:nvSpPr>
        <xdr:cNvPr id="546" name="テキスト ボックス 545">
          <a:extLst>
            <a:ext uri="{FF2B5EF4-FFF2-40B4-BE49-F238E27FC236}">
              <a16:creationId xmlns:a16="http://schemas.microsoft.com/office/drawing/2014/main" id="{F4B1BC3F-840C-4490-AB90-349A15D04059}"/>
            </a:ext>
          </a:extLst>
        </xdr:cNvPr>
        <xdr:cNvSpPr txBox="1"/>
      </xdr:nvSpPr>
      <xdr:spPr>
        <a:xfrm>
          <a:off x="10842625" y="173570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47" name="直線コネクタ 546">
          <a:extLst>
            <a:ext uri="{FF2B5EF4-FFF2-40B4-BE49-F238E27FC236}">
              <a16:creationId xmlns:a16="http://schemas.microsoft.com/office/drawing/2014/main" id="{5549ACA6-DBF6-443D-A4E5-AB3D898A992A}"/>
            </a:ext>
          </a:extLst>
        </xdr:cNvPr>
        <xdr:cNvCxnSpPr/>
      </xdr:nvCxnSpPr>
      <xdr:spPr>
        <a:xfrm>
          <a:off x="11207750" y="171723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48" name="テキスト ボックス 547">
          <a:extLst>
            <a:ext uri="{FF2B5EF4-FFF2-40B4-BE49-F238E27FC236}">
              <a16:creationId xmlns:a16="http://schemas.microsoft.com/office/drawing/2014/main" id="{012D7539-B787-4034-96AA-AD344D1EFCD9}"/>
            </a:ext>
          </a:extLst>
        </xdr:cNvPr>
        <xdr:cNvSpPr txBox="1"/>
      </xdr:nvSpPr>
      <xdr:spPr>
        <a:xfrm>
          <a:off x="10842625"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49" name="直線コネクタ 548">
          <a:extLst>
            <a:ext uri="{FF2B5EF4-FFF2-40B4-BE49-F238E27FC236}">
              <a16:creationId xmlns:a16="http://schemas.microsoft.com/office/drawing/2014/main" id="{26D5B7F0-8CA7-4B55-972A-B7AF8B103B75}"/>
            </a:ext>
          </a:extLst>
        </xdr:cNvPr>
        <xdr:cNvCxnSpPr/>
      </xdr:nvCxnSpPr>
      <xdr:spPr>
        <a:xfrm>
          <a:off x="11207750" y="168459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50" name="テキスト ボックス 549">
          <a:extLst>
            <a:ext uri="{FF2B5EF4-FFF2-40B4-BE49-F238E27FC236}">
              <a16:creationId xmlns:a16="http://schemas.microsoft.com/office/drawing/2014/main" id="{C5AF3CEB-DA8F-48E7-B149-FC71B2546ACF}"/>
            </a:ext>
          </a:extLst>
        </xdr:cNvPr>
        <xdr:cNvSpPr txBox="1"/>
      </xdr:nvSpPr>
      <xdr:spPr>
        <a:xfrm>
          <a:off x="10842625"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51" name="直線コネクタ 550">
          <a:extLst>
            <a:ext uri="{FF2B5EF4-FFF2-40B4-BE49-F238E27FC236}">
              <a16:creationId xmlns:a16="http://schemas.microsoft.com/office/drawing/2014/main" id="{BDA42261-8B99-42E2-B75E-329B5E16751D}"/>
            </a:ext>
          </a:extLst>
        </xdr:cNvPr>
        <xdr:cNvCxnSpPr/>
      </xdr:nvCxnSpPr>
      <xdr:spPr>
        <a:xfrm>
          <a:off x="11207750" y="16518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3550" cy="255270"/>
    <xdr:sp macro="" textlink="">
      <xdr:nvSpPr>
        <xdr:cNvPr id="552" name="テキスト ボックス 551">
          <a:extLst>
            <a:ext uri="{FF2B5EF4-FFF2-40B4-BE49-F238E27FC236}">
              <a16:creationId xmlns:a16="http://schemas.microsoft.com/office/drawing/2014/main" id="{2293970A-3FD9-4FB4-A675-F445BDAB5307}"/>
            </a:ext>
          </a:extLst>
        </xdr:cNvPr>
        <xdr:cNvSpPr txBox="1"/>
      </xdr:nvSpPr>
      <xdr:spPr>
        <a:xfrm>
          <a:off x="10797540" y="163766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3" name="直線コネクタ 552">
          <a:extLst>
            <a:ext uri="{FF2B5EF4-FFF2-40B4-BE49-F238E27FC236}">
              <a16:creationId xmlns:a16="http://schemas.microsoft.com/office/drawing/2014/main" id="{B4B9159B-B560-4450-8C80-CF76E20EF790}"/>
            </a:ext>
          </a:extLst>
        </xdr:cNvPr>
        <xdr:cNvCxnSpPr/>
      </xdr:nvCxnSpPr>
      <xdr:spPr>
        <a:xfrm>
          <a:off x="11207750" y="16192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3550" cy="259080"/>
    <xdr:sp macro="" textlink="">
      <xdr:nvSpPr>
        <xdr:cNvPr id="554" name="テキスト ボックス 553">
          <a:extLst>
            <a:ext uri="{FF2B5EF4-FFF2-40B4-BE49-F238E27FC236}">
              <a16:creationId xmlns:a16="http://schemas.microsoft.com/office/drawing/2014/main" id="{78E9DE16-EBA1-4CE6-BFBE-739197C1EAEB}"/>
            </a:ext>
          </a:extLst>
        </xdr:cNvPr>
        <xdr:cNvSpPr txBox="1"/>
      </xdr:nvSpPr>
      <xdr:spPr>
        <a:xfrm>
          <a:off x="10797540" y="16050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5" name="【庁舎】&#10;有形固定資産減価償却率グラフ枠">
          <a:extLst>
            <a:ext uri="{FF2B5EF4-FFF2-40B4-BE49-F238E27FC236}">
              <a16:creationId xmlns:a16="http://schemas.microsoft.com/office/drawing/2014/main" id="{7E7A3416-06FB-4F66-9C5B-665029D7351F}"/>
            </a:ext>
          </a:extLst>
        </xdr:cNvPr>
        <xdr:cNvSpPr/>
      </xdr:nvSpPr>
      <xdr:spPr>
        <a:xfrm>
          <a:off x="11207750" y="161925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43815</xdr:rowOff>
    </xdr:to>
    <xdr:cxnSp macro="">
      <xdr:nvCxnSpPr>
        <xdr:cNvPr id="556" name="直線コネクタ 555">
          <a:extLst>
            <a:ext uri="{FF2B5EF4-FFF2-40B4-BE49-F238E27FC236}">
              <a16:creationId xmlns:a16="http://schemas.microsoft.com/office/drawing/2014/main" id="{F0051E4F-1F9C-4B92-9D82-E21C8D84C5CC}"/>
            </a:ext>
          </a:extLst>
        </xdr:cNvPr>
        <xdr:cNvCxnSpPr/>
      </xdr:nvCxnSpPr>
      <xdr:spPr>
        <a:xfrm flipV="1">
          <a:off x="14699615" y="165188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47625</xdr:rowOff>
    </xdr:from>
    <xdr:ext cx="405130" cy="259080"/>
    <xdr:sp macro="" textlink="">
      <xdr:nvSpPr>
        <xdr:cNvPr id="557" name="【庁舎】&#10;有形固定資産減価償却率最小値テキスト">
          <a:extLst>
            <a:ext uri="{FF2B5EF4-FFF2-40B4-BE49-F238E27FC236}">
              <a16:creationId xmlns:a16="http://schemas.microsoft.com/office/drawing/2014/main" id="{EB357397-66B9-4FE1-944B-93DCB993CED5}"/>
            </a:ext>
          </a:extLst>
        </xdr:cNvPr>
        <xdr:cNvSpPr txBox="1"/>
      </xdr:nvSpPr>
      <xdr:spPr>
        <a:xfrm>
          <a:off x="14738350" y="17992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43815</xdr:rowOff>
    </xdr:from>
    <xdr:to>
      <xdr:col>86</xdr:col>
      <xdr:colOff>25400</xdr:colOff>
      <xdr:row>108</xdr:row>
      <xdr:rowOff>43815</xdr:rowOff>
    </xdr:to>
    <xdr:cxnSp macro="">
      <xdr:nvCxnSpPr>
        <xdr:cNvPr id="558" name="直線コネクタ 557">
          <a:extLst>
            <a:ext uri="{FF2B5EF4-FFF2-40B4-BE49-F238E27FC236}">
              <a16:creationId xmlns:a16="http://schemas.microsoft.com/office/drawing/2014/main" id="{30F3F9F4-CBB4-4A1E-A9E6-C6EFCFA304E6}"/>
            </a:ext>
          </a:extLst>
        </xdr:cNvPr>
        <xdr:cNvCxnSpPr/>
      </xdr:nvCxnSpPr>
      <xdr:spPr>
        <a:xfrm>
          <a:off x="14611350" y="179889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5270"/>
    <xdr:sp macro="" textlink="">
      <xdr:nvSpPr>
        <xdr:cNvPr id="559" name="【庁舎】&#10;有形固定資産減価償却率最大値テキスト">
          <a:extLst>
            <a:ext uri="{FF2B5EF4-FFF2-40B4-BE49-F238E27FC236}">
              <a16:creationId xmlns:a16="http://schemas.microsoft.com/office/drawing/2014/main" id="{E9A839E5-3DE8-430D-A34E-16C4710B9C33}"/>
            </a:ext>
          </a:extLst>
        </xdr:cNvPr>
        <xdr:cNvSpPr txBox="1"/>
      </xdr:nvSpPr>
      <xdr:spPr>
        <a:xfrm>
          <a:off x="14738350" y="162941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560" name="直線コネクタ 559">
          <a:extLst>
            <a:ext uri="{FF2B5EF4-FFF2-40B4-BE49-F238E27FC236}">
              <a16:creationId xmlns:a16="http://schemas.microsoft.com/office/drawing/2014/main" id="{975BEC36-F4D2-4857-9CA9-6B6EB35AF256}"/>
            </a:ext>
          </a:extLst>
        </xdr:cNvPr>
        <xdr:cNvCxnSpPr/>
      </xdr:nvCxnSpPr>
      <xdr:spPr>
        <a:xfrm>
          <a:off x="14611350" y="16518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44450</xdr:rowOff>
    </xdr:from>
    <xdr:ext cx="405130" cy="259080"/>
    <xdr:sp macro="" textlink="">
      <xdr:nvSpPr>
        <xdr:cNvPr id="561" name="【庁舎】&#10;有形固定資産減価償却率平均値テキスト">
          <a:extLst>
            <a:ext uri="{FF2B5EF4-FFF2-40B4-BE49-F238E27FC236}">
              <a16:creationId xmlns:a16="http://schemas.microsoft.com/office/drawing/2014/main" id="{F7DDD61F-CCB2-4B1C-BE31-6DC643B0F388}"/>
            </a:ext>
          </a:extLst>
        </xdr:cNvPr>
        <xdr:cNvSpPr txBox="1"/>
      </xdr:nvSpPr>
      <xdr:spPr>
        <a:xfrm>
          <a:off x="14738350" y="171323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66040</xdr:rowOff>
    </xdr:from>
    <xdr:to>
      <xdr:col>85</xdr:col>
      <xdr:colOff>177800</xdr:colOff>
      <xdr:row>103</xdr:row>
      <xdr:rowOff>167640</xdr:rowOff>
    </xdr:to>
    <xdr:sp macro="" textlink="">
      <xdr:nvSpPr>
        <xdr:cNvPr id="562" name="フローチャート: 判断 561">
          <a:extLst>
            <a:ext uri="{FF2B5EF4-FFF2-40B4-BE49-F238E27FC236}">
              <a16:creationId xmlns:a16="http://schemas.microsoft.com/office/drawing/2014/main" id="{25965E66-6AD3-47D0-AEED-2086C7EEB75B}"/>
            </a:ext>
          </a:extLst>
        </xdr:cNvPr>
        <xdr:cNvSpPr/>
      </xdr:nvSpPr>
      <xdr:spPr>
        <a:xfrm>
          <a:off x="14649450" y="171538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8890</xdr:rowOff>
    </xdr:from>
    <xdr:to>
      <xdr:col>81</xdr:col>
      <xdr:colOff>101600</xdr:colOff>
      <xdr:row>103</xdr:row>
      <xdr:rowOff>110490</xdr:rowOff>
    </xdr:to>
    <xdr:sp macro="" textlink="">
      <xdr:nvSpPr>
        <xdr:cNvPr id="563" name="フローチャート: 判断 562">
          <a:extLst>
            <a:ext uri="{FF2B5EF4-FFF2-40B4-BE49-F238E27FC236}">
              <a16:creationId xmlns:a16="http://schemas.microsoft.com/office/drawing/2014/main" id="{DD60730B-8BF5-449E-BED5-8B6BDE818594}"/>
            </a:ext>
          </a:extLst>
        </xdr:cNvPr>
        <xdr:cNvSpPr/>
      </xdr:nvSpPr>
      <xdr:spPr>
        <a:xfrm>
          <a:off x="13887450" y="1709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103</xdr:row>
      <xdr:rowOff>101600</xdr:rowOff>
    </xdr:from>
    <xdr:ext cx="405130" cy="259080"/>
    <xdr:sp macro="" textlink="">
      <xdr:nvSpPr>
        <xdr:cNvPr id="564" name="n_1aveValue【庁舎】&#10;有形固定資産減価償却率">
          <a:extLst>
            <a:ext uri="{FF2B5EF4-FFF2-40B4-BE49-F238E27FC236}">
              <a16:creationId xmlns:a16="http://schemas.microsoft.com/office/drawing/2014/main" id="{39799250-A1F1-4275-A1BA-DB9C1BBCE443}"/>
            </a:ext>
          </a:extLst>
        </xdr:cNvPr>
        <xdr:cNvSpPr txBox="1"/>
      </xdr:nvSpPr>
      <xdr:spPr>
        <a:xfrm>
          <a:off x="13742035" y="17189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103</xdr:row>
      <xdr:rowOff>52070</xdr:rowOff>
    </xdr:from>
    <xdr:to>
      <xdr:col>76</xdr:col>
      <xdr:colOff>165100</xdr:colOff>
      <xdr:row>103</xdr:row>
      <xdr:rowOff>153035</xdr:rowOff>
    </xdr:to>
    <xdr:sp macro="" textlink="">
      <xdr:nvSpPr>
        <xdr:cNvPr id="565" name="フローチャート: 判断 564">
          <a:extLst>
            <a:ext uri="{FF2B5EF4-FFF2-40B4-BE49-F238E27FC236}">
              <a16:creationId xmlns:a16="http://schemas.microsoft.com/office/drawing/2014/main" id="{E67C544C-AD5A-4733-BECD-AE441D69D9C2}"/>
            </a:ext>
          </a:extLst>
        </xdr:cNvPr>
        <xdr:cNvSpPr/>
      </xdr:nvSpPr>
      <xdr:spPr>
        <a:xfrm>
          <a:off x="13093700" y="17139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103</xdr:row>
      <xdr:rowOff>144145</xdr:rowOff>
    </xdr:from>
    <xdr:ext cx="401320" cy="255270"/>
    <xdr:sp macro="" textlink="">
      <xdr:nvSpPr>
        <xdr:cNvPr id="566" name="n_2aveValue【庁舎】&#10;有形固定資産減価償却率">
          <a:extLst>
            <a:ext uri="{FF2B5EF4-FFF2-40B4-BE49-F238E27FC236}">
              <a16:creationId xmlns:a16="http://schemas.microsoft.com/office/drawing/2014/main" id="{B5C932AD-CE94-46D3-A3E8-5FE0B41D5091}"/>
            </a:ext>
          </a:extLst>
        </xdr:cNvPr>
        <xdr:cNvSpPr txBox="1"/>
      </xdr:nvSpPr>
      <xdr:spPr>
        <a:xfrm>
          <a:off x="12960985" y="172319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103</xdr:row>
      <xdr:rowOff>126365</xdr:rowOff>
    </xdr:from>
    <xdr:to>
      <xdr:col>72</xdr:col>
      <xdr:colOff>38100</xdr:colOff>
      <xdr:row>104</xdr:row>
      <xdr:rowOff>56515</xdr:rowOff>
    </xdr:to>
    <xdr:sp macro="" textlink="">
      <xdr:nvSpPr>
        <xdr:cNvPr id="567" name="フローチャート: 判断 566">
          <a:extLst>
            <a:ext uri="{FF2B5EF4-FFF2-40B4-BE49-F238E27FC236}">
              <a16:creationId xmlns:a16="http://schemas.microsoft.com/office/drawing/2014/main" id="{2580B9E8-0157-48CE-95AB-F49DAB325B64}"/>
            </a:ext>
          </a:extLst>
        </xdr:cNvPr>
        <xdr:cNvSpPr/>
      </xdr:nvSpPr>
      <xdr:spPr>
        <a:xfrm>
          <a:off x="12299950" y="172142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102</xdr:row>
      <xdr:rowOff>73025</xdr:rowOff>
    </xdr:from>
    <xdr:ext cx="401320" cy="259080"/>
    <xdr:sp macro="" textlink="">
      <xdr:nvSpPr>
        <xdr:cNvPr id="568" name="n_3aveValue【庁舎】&#10;有形固定資産減価償却率">
          <a:extLst>
            <a:ext uri="{FF2B5EF4-FFF2-40B4-BE49-F238E27FC236}">
              <a16:creationId xmlns:a16="http://schemas.microsoft.com/office/drawing/2014/main" id="{108EC789-C678-41C9-9C20-5210F28B3B97}"/>
            </a:ext>
          </a:extLst>
        </xdr:cNvPr>
        <xdr:cNvSpPr txBox="1"/>
      </xdr:nvSpPr>
      <xdr:spPr>
        <a:xfrm>
          <a:off x="12167235" y="169894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569" name="テキスト ボックス 568">
          <a:extLst>
            <a:ext uri="{FF2B5EF4-FFF2-40B4-BE49-F238E27FC236}">
              <a16:creationId xmlns:a16="http://schemas.microsoft.com/office/drawing/2014/main" id="{C908BAF2-F519-47BA-8A2F-926D56AFF77F}"/>
            </a:ext>
          </a:extLst>
        </xdr:cNvPr>
        <xdr:cNvSpPr txBox="1"/>
      </xdr:nvSpPr>
      <xdr:spPr>
        <a:xfrm>
          <a:off x="14528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70" name="テキスト ボックス 569">
          <a:extLst>
            <a:ext uri="{FF2B5EF4-FFF2-40B4-BE49-F238E27FC236}">
              <a16:creationId xmlns:a16="http://schemas.microsoft.com/office/drawing/2014/main" id="{1F1A1A84-3A8D-4A31-AAC1-69A092FD9FB5}"/>
            </a:ext>
          </a:extLst>
        </xdr:cNvPr>
        <xdr:cNvSpPr txBox="1"/>
      </xdr:nvSpPr>
      <xdr:spPr>
        <a:xfrm>
          <a:off x="13766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71" name="テキスト ボックス 570">
          <a:extLst>
            <a:ext uri="{FF2B5EF4-FFF2-40B4-BE49-F238E27FC236}">
              <a16:creationId xmlns:a16="http://schemas.microsoft.com/office/drawing/2014/main" id="{3E5D18BF-81EA-4038-8CFA-8D15BF526128}"/>
            </a:ext>
          </a:extLst>
        </xdr:cNvPr>
        <xdr:cNvSpPr txBox="1"/>
      </xdr:nvSpPr>
      <xdr:spPr>
        <a:xfrm>
          <a:off x="12973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72" name="テキスト ボックス 571">
          <a:extLst>
            <a:ext uri="{FF2B5EF4-FFF2-40B4-BE49-F238E27FC236}">
              <a16:creationId xmlns:a16="http://schemas.microsoft.com/office/drawing/2014/main" id="{93C38967-0CD2-4DAC-A414-8A7C7A8BC38B}"/>
            </a:ext>
          </a:extLst>
        </xdr:cNvPr>
        <xdr:cNvSpPr txBox="1"/>
      </xdr:nvSpPr>
      <xdr:spPr>
        <a:xfrm>
          <a:off x="12172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73" name="テキスト ボックス 572">
          <a:extLst>
            <a:ext uri="{FF2B5EF4-FFF2-40B4-BE49-F238E27FC236}">
              <a16:creationId xmlns:a16="http://schemas.microsoft.com/office/drawing/2014/main" id="{F1CF1D5D-5105-4773-8909-E344BA5AB47A}"/>
            </a:ext>
          </a:extLst>
        </xdr:cNvPr>
        <xdr:cNvSpPr txBox="1"/>
      </xdr:nvSpPr>
      <xdr:spPr>
        <a:xfrm>
          <a:off x="11366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81</xdr:col>
      <xdr:colOff>0</xdr:colOff>
      <xdr:row>100</xdr:row>
      <xdr:rowOff>130175</xdr:rowOff>
    </xdr:from>
    <xdr:to>
      <xdr:col>81</xdr:col>
      <xdr:colOff>101600</xdr:colOff>
      <xdr:row>101</xdr:row>
      <xdr:rowOff>60325</xdr:rowOff>
    </xdr:to>
    <xdr:sp macro="" textlink="">
      <xdr:nvSpPr>
        <xdr:cNvPr id="574" name="楕円 573">
          <a:extLst>
            <a:ext uri="{FF2B5EF4-FFF2-40B4-BE49-F238E27FC236}">
              <a16:creationId xmlns:a16="http://schemas.microsoft.com/office/drawing/2014/main" id="{BECEA7C8-9287-4555-99C8-A205C4C6D0EE}"/>
            </a:ext>
          </a:extLst>
        </xdr:cNvPr>
        <xdr:cNvSpPr/>
      </xdr:nvSpPr>
      <xdr:spPr>
        <a:xfrm>
          <a:off x="1388745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133350</xdr:rowOff>
    </xdr:from>
    <xdr:to>
      <xdr:col>76</xdr:col>
      <xdr:colOff>165100</xdr:colOff>
      <xdr:row>101</xdr:row>
      <xdr:rowOff>63500</xdr:rowOff>
    </xdr:to>
    <xdr:sp macro="" textlink="">
      <xdr:nvSpPr>
        <xdr:cNvPr id="575" name="楕円 574">
          <a:extLst>
            <a:ext uri="{FF2B5EF4-FFF2-40B4-BE49-F238E27FC236}">
              <a16:creationId xmlns:a16="http://schemas.microsoft.com/office/drawing/2014/main" id="{28749FA1-B466-4C4B-94C3-1F8DB104C89D}"/>
            </a:ext>
          </a:extLst>
        </xdr:cNvPr>
        <xdr:cNvSpPr/>
      </xdr:nvSpPr>
      <xdr:spPr>
        <a:xfrm>
          <a:off x="13093700" y="167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9525</xdr:rowOff>
    </xdr:from>
    <xdr:to>
      <xdr:col>81</xdr:col>
      <xdr:colOff>50800</xdr:colOff>
      <xdr:row>101</xdr:row>
      <xdr:rowOff>12700</xdr:rowOff>
    </xdr:to>
    <xdr:cxnSp macro="">
      <xdr:nvCxnSpPr>
        <xdr:cNvPr id="576" name="直線コネクタ 575">
          <a:extLst>
            <a:ext uri="{FF2B5EF4-FFF2-40B4-BE49-F238E27FC236}">
              <a16:creationId xmlns:a16="http://schemas.microsoft.com/office/drawing/2014/main" id="{C9C27BC5-F3E1-4654-99DA-54DCBD4E3201}"/>
            </a:ext>
          </a:extLst>
        </xdr:cNvPr>
        <xdr:cNvCxnSpPr/>
      </xdr:nvCxnSpPr>
      <xdr:spPr>
        <a:xfrm flipV="1">
          <a:off x="13144500" y="1675447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99</xdr:row>
      <xdr:rowOff>76835</xdr:rowOff>
    </xdr:from>
    <xdr:ext cx="405130" cy="255270"/>
    <xdr:sp macro="" textlink="">
      <xdr:nvSpPr>
        <xdr:cNvPr id="577" name="n_1mainValue【庁舎】&#10;有形固定資産減価償却率">
          <a:extLst>
            <a:ext uri="{FF2B5EF4-FFF2-40B4-BE49-F238E27FC236}">
              <a16:creationId xmlns:a16="http://schemas.microsoft.com/office/drawing/2014/main" id="{AF956FC7-1F11-41D8-8D8E-88B1257FDECF}"/>
            </a:ext>
          </a:extLst>
        </xdr:cNvPr>
        <xdr:cNvSpPr txBox="1"/>
      </xdr:nvSpPr>
      <xdr:spPr>
        <a:xfrm>
          <a:off x="13742035" y="1647888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80010</xdr:rowOff>
    </xdr:from>
    <xdr:ext cx="401320" cy="259080"/>
    <xdr:sp macro="" textlink="">
      <xdr:nvSpPr>
        <xdr:cNvPr id="578" name="n_2mainValue【庁舎】&#10;有形固定資産減価償却率">
          <a:extLst>
            <a:ext uri="{FF2B5EF4-FFF2-40B4-BE49-F238E27FC236}">
              <a16:creationId xmlns:a16="http://schemas.microsoft.com/office/drawing/2014/main" id="{D836DCF9-A4F6-4BB7-9EA1-D0D66C95FC02}"/>
            </a:ext>
          </a:extLst>
        </xdr:cNvPr>
        <xdr:cNvSpPr txBox="1"/>
      </xdr:nvSpPr>
      <xdr:spPr>
        <a:xfrm>
          <a:off x="12960985" y="164820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9" name="正方形/長方形 578">
          <a:extLst>
            <a:ext uri="{FF2B5EF4-FFF2-40B4-BE49-F238E27FC236}">
              <a16:creationId xmlns:a16="http://schemas.microsoft.com/office/drawing/2014/main" id="{12E06C3C-8FEE-4228-A55F-D536D17AB55D}"/>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0" name="正方形/長方形 579">
          <a:extLst>
            <a:ext uri="{FF2B5EF4-FFF2-40B4-BE49-F238E27FC236}">
              <a16:creationId xmlns:a16="http://schemas.microsoft.com/office/drawing/2014/main" id="{78208784-E878-43E6-9635-65108E62D167}"/>
            </a:ext>
          </a:extLst>
        </xdr:cNvPr>
        <xdr:cNvSpPr/>
      </xdr:nvSpPr>
      <xdr:spPr>
        <a:xfrm>
          <a:off x="16586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1" name="正方形/長方形 580">
          <a:extLst>
            <a:ext uri="{FF2B5EF4-FFF2-40B4-BE49-F238E27FC236}">
              <a16:creationId xmlns:a16="http://schemas.microsoft.com/office/drawing/2014/main" id="{2AADD492-990C-4B31-B513-D9230D36CAAA}"/>
            </a:ext>
          </a:extLst>
        </xdr:cNvPr>
        <xdr:cNvSpPr/>
      </xdr:nvSpPr>
      <xdr:spPr>
        <a:xfrm>
          <a:off x="16586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2" name="正方形/長方形 581">
          <a:extLst>
            <a:ext uri="{FF2B5EF4-FFF2-40B4-BE49-F238E27FC236}">
              <a16:creationId xmlns:a16="http://schemas.microsoft.com/office/drawing/2014/main" id="{95089448-8184-46FC-AAB3-C28A759B0984}"/>
            </a:ext>
          </a:extLst>
        </xdr:cNvPr>
        <xdr:cNvSpPr/>
      </xdr:nvSpPr>
      <xdr:spPr>
        <a:xfrm>
          <a:off x="174879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3" name="正方形/長方形 582">
          <a:extLst>
            <a:ext uri="{FF2B5EF4-FFF2-40B4-BE49-F238E27FC236}">
              <a16:creationId xmlns:a16="http://schemas.microsoft.com/office/drawing/2014/main" id="{CC701F55-09DE-4F9E-9D3F-69D42FF5A535}"/>
            </a:ext>
          </a:extLst>
        </xdr:cNvPr>
        <xdr:cNvSpPr/>
      </xdr:nvSpPr>
      <xdr:spPr>
        <a:xfrm>
          <a:off x="174879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4" name="正方形/長方形 583">
          <a:extLst>
            <a:ext uri="{FF2B5EF4-FFF2-40B4-BE49-F238E27FC236}">
              <a16:creationId xmlns:a16="http://schemas.microsoft.com/office/drawing/2014/main" id="{F7A00F36-929A-4FF7-BCB5-0D5ED43E9E7F}"/>
            </a:ext>
          </a:extLst>
        </xdr:cNvPr>
        <xdr:cNvSpPr/>
      </xdr:nvSpPr>
      <xdr:spPr>
        <a:xfrm>
          <a:off x="185166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5" name="正方形/長方形 584">
          <a:extLst>
            <a:ext uri="{FF2B5EF4-FFF2-40B4-BE49-F238E27FC236}">
              <a16:creationId xmlns:a16="http://schemas.microsoft.com/office/drawing/2014/main" id="{594DECC3-0278-49B3-98A8-FF7E92E3F2CF}"/>
            </a:ext>
          </a:extLst>
        </xdr:cNvPr>
        <xdr:cNvSpPr/>
      </xdr:nvSpPr>
      <xdr:spPr>
        <a:xfrm>
          <a:off x="185166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6" name="正方形/長方形 585">
          <a:extLst>
            <a:ext uri="{FF2B5EF4-FFF2-40B4-BE49-F238E27FC236}">
              <a16:creationId xmlns:a16="http://schemas.microsoft.com/office/drawing/2014/main" id="{0488FB18-73AC-4970-B63F-BFC68D76A277}"/>
            </a:ext>
          </a:extLst>
        </xdr:cNvPr>
        <xdr:cNvSpPr/>
      </xdr:nvSpPr>
      <xdr:spPr>
        <a:xfrm>
          <a:off x="16459200" y="161925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075" cy="225425"/>
    <xdr:sp macro="" textlink="">
      <xdr:nvSpPr>
        <xdr:cNvPr id="587" name="テキスト ボックス 586">
          <a:extLst>
            <a:ext uri="{FF2B5EF4-FFF2-40B4-BE49-F238E27FC236}">
              <a16:creationId xmlns:a16="http://schemas.microsoft.com/office/drawing/2014/main" id="{1AF1F395-61F5-4009-A54E-4F4DFCF7001C}"/>
            </a:ext>
          </a:extLst>
        </xdr:cNvPr>
        <xdr:cNvSpPr txBox="1"/>
      </xdr:nvSpPr>
      <xdr:spPr>
        <a:xfrm>
          <a:off x="16440150" y="160020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8" name="直線コネクタ 587">
          <a:extLst>
            <a:ext uri="{FF2B5EF4-FFF2-40B4-BE49-F238E27FC236}">
              <a16:creationId xmlns:a16="http://schemas.microsoft.com/office/drawing/2014/main" id="{DD53430B-6A07-4368-9A76-EBF4F3321B54}"/>
            </a:ext>
          </a:extLst>
        </xdr:cNvPr>
        <xdr:cNvCxnSpPr/>
      </xdr:nvCxnSpPr>
      <xdr:spPr>
        <a:xfrm>
          <a:off x="16459200" y="1847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9" name="直線コネクタ 588">
          <a:extLst>
            <a:ext uri="{FF2B5EF4-FFF2-40B4-BE49-F238E27FC236}">
              <a16:creationId xmlns:a16="http://schemas.microsoft.com/office/drawing/2014/main" id="{697E3E26-4EAE-4980-BBBC-1FD4E0354D21}"/>
            </a:ext>
          </a:extLst>
        </xdr:cNvPr>
        <xdr:cNvCxnSpPr/>
      </xdr:nvCxnSpPr>
      <xdr:spPr>
        <a:xfrm>
          <a:off x="16459200" y="1809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3550" cy="259080"/>
    <xdr:sp macro="" textlink="">
      <xdr:nvSpPr>
        <xdr:cNvPr id="590" name="テキスト ボックス 589">
          <a:extLst>
            <a:ext uri="{FF2B5EF4-FFF2-40B4-BE49-F238E27FC236}">
              <a16:creationId xmlns:a16="http://schemas.microsoft.com/office/drawing/2014/main" id="{6D5D3724-6713-494E-B1C5-304AE13C4DCB}"/>
            </a:ext>
          </a:extLst>
        </xdr:cNvPr>
        <xdr:cNvSpPr txBox="1"/>
      </xdr:nvSpPr>
      <xdr:spPr>
        <a:xfrm>
          <a:off x="16048990" y="17955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1" name="直線コネクタ 590">
          <a:extLst>
            <a:ext uri="{FF2B5EF4-FFF2-40B4-BE49-F238E27FC236}">
              <a16:creationId xmlns:a16="http://schemas.microsoft.com/office/drawing/2014/main" id="{5633E984-3838-4989-8E17-C9C1994371E3}"/>
            </a:ext>
          </a:extLst>
        </xdr:cNvPr>
        <xdr:cNvCxnSpPr/>
      </xdr:nvCxnSpPr>
      <xdr:spPr>
        <a:xfrm>
          <a:off x="16459200" y="17716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3550" cy="255270"/>
    <xdr:sp macro="" textlink="">
      <xdr:nvSpPr>
        <xdr:cNvPr id="592" name="テキスト ボックス 591">
          <a:extLst>
            <a:ext uri="{FF2B5EF4-FFF2-40B4-BE49-F238E27FC236}">
              <a16:creationId xmlns:a16="http://schemas.microsoft.com/office/drawing/2014/main" id="{48A12BAF-1E05-4563-9590-E8760C93E84F}"/>
            </a:ext>
          </a:extLst>
        </xdr:cNvPr>
        <xdr:cNvSpPr txBox="1"/>
      </xdr:nvSpPr>
      <xdr:spPr>
        <a:xfrm>
          <a:off x="16048990" y="175742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3" name="直線コネクタ 592">
          <a:extLst>
            <a:ext uri="{FF2B5EF4-FFF2-40B4-BE49-F238E27FC236}">
              <a16:creationId xmlns:a16="http://schemas.microsoft.com/office/drawing/2014/main" id="{8E400194-8B6C-4F60-B838-A78BAB8F033A}"/>
            </a:ext>
          </a:extLst>
        </xdr:cNvPr>
        <xdr:cNvCxnSpPr/>
      </xdr:nvCxnSpPr>
      <xdr:spPr>
        <a:xfrm>
          <a:off x="16459200" y="1733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3550" cy="259080"/>
    <xdr:sp macro="" textlink="">
      <xdr:nvSpPr>
        <xdr:cNvPr id="594" name="テキスト ボックス 593">
          <a:extLst>
            <a:ext uri="{FF2B5EF4-FFF2-40B4-BE49-F238E27FC236}">
              <a16:creationId xmlns:a16="http://schemas.microsoft.com/office/drawing/2014/main" id="{A21E02EE-7165-4C0F-9434-BB4A085B0081}"/>
            </a:ext>
          </a:extLst>
        </xdr:cNvPr>
        <xdr:cNvSpPr txBox="1"/>
      </xdr:nvSpPr>
      <xdr:spPr>
        <a:xfrm>
          <a:off x="16048990" y="17193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5" name="直線コネクタ 594">
          <a:extLst>
            <a:ext uri="{FF2B5EF4-FFF2-40B4-BE49-F238E27FC236}">
              <a16:creationId xmlns:a16="http://schemas.microsoft.com/office/drawing/2014/main" id="{00AEF48B-C4FA-4B92-ABC7-06BAB2F7BB8A}"/>
            </a:ext>
          </a:extLst>
        </xdr:cNvPr>
        <xdr:cNvCxnSpPr/>
      </xdr:nvCxnSpPr>
      <xdr:spPr>
        <a:xfrm>
          <a:off x="16459200" y="1695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3550" cy="259080"/>
    <xdr:sp macro="" textlink="">
      <xdr:nvSpPr>
        <xdr:cNvPr id="596" name="テキスト ボックス 595">
          <a:extLst>
            <a:ext uri="{FF2B5EF4-FFF2-40B4-BE49-F238E27FC236}">
              <a16:creationId xmlns:a16="http://schemas.microsoft.com/office/drawing/2014/main" id="{F1568BD7-7DE3-4760-8521-F4057BC4E88F}"/>
            </a:ext>
          </a:extLst>
        </xdr:cNvPr>
        <xdr:cNvSpPr txBox="1"/>
      </xdr:nvSpPr>
      <xdr:spPr>
        <a:xfrm>
          <a:off x="16048990" y="16812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7" name="直線コネクタ 596">
          <a:extLst>
            <a:ext uri="{FF2B5EF4-FFF2-40B4-BE49-F238E27FC236}">
              <a16:creationId xmlns:a16="http://schemas.microsoft.com/office/drawing/2014/main" id="{DC6B63B4-A459-4DD8-98D7-D8B6595134A5}"/>
            </a:ext>
          </a:extLst>
        </xdr:cNvPr>
        <xdr:cNvCxnSpPr/>
      </xdr:nvCxnSpPr>
      <xdr:spPr>
        <a:xfrm>
          <a:off x="16459200" y="1657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3550" cy="255270"/>
    <xdr:sp macro="" textlink="">
      <xdr:nvSpPr>
        <xdr:cNvPr id="598" name="テキスト ボックス 597">
          <a:extLst>
            <a:ext uri="{FF2B5EF4-FFF2-40B4-BE49-F238E27FC236}">
              <a16:creationId xmlns:a16="http://schemas.microsoft.com/office/drawing/2014/main" id="{CC1477C2-0B91-4053-B4F7-E27570E89648}"/>
            </a:ext>
          </a:extLst>
        </xdr:cNvPr>
        <xdr:cNvSpPr txBox="1"/>
      </xdr:nvSpPr>
      <xdr:spPr>
        <a:xfrm>
          <a:off x="16048990" y="164312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9" name="直線コネクタ 598">
          <a:extLst>
            <a:ext uri="{FF2B5EF4-FFF2-40B4-BE49-F238E27FC236}">
              <a16:creationId xmlns:a16="http://schemas.microsoft.com/office/drawing/2014/main" id="{9AD3D4A3-CBDE-499A-A8EA-5130AFC136B1}"/>
            </a:ext>
          </a:extLst>
        </xdr:cNvPr>
        <xdr:cNvCxnSpPr/>
      </xdr:nvCxnSpPr>
      <xdr:spPr>
        <a:xfrm>
          <a:off x="164592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3550" cy="259080"/>
    <xdr:sp macro="" textlink="">
      <xdr:nvSpPr>
        <xdr:cNvPr id="600" name="テキスト ボックス 599">
          <a:extLst>
            <a:ext uri="{FF2B5EF4-FFF2-40B4-BE49-F238E27FC236}">
              <a16:creationId xmlns:a16="http://schemas.microsoft.com/office/drawing/2014/main" id="{13DBE1D5-FD23-406D-8C2B-42D985D7C280}"/>
            </a:ext>
          </a:extLst>
        </xdr:cNvPr>
        <xdr:cNvSpPr txBox="1"/>
      </xdr:nvSpPr>
      <xdr:spPr>
        <a:xfrm>
          <a:off x="16048990" y="16050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1" name="【庁舎】&#10;一人当たり面積グラフ枠">
          <a:extLst>
            <a:ext uri="{FF2B5EF4-FFF2-40B4-BE49-F238E27FC236}">
              <a16:creationId xmlns:a16="http://schemas.microsoft.com/office/drawing/2014/main" id="{695BC4C7-687A-4FF4-86BC-1367AA488687}"/>
            </a:ext>
          </a:extLst>
        </xdr:cNvPr>
        <xdr:cNvSpPr/>
      </xdr:nvSpPr>
      <xdr:spPr>
        <a:xfrm>
          <a:off x="16459200" y="161925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48260</xdr:rowOff>
    </xdr:from>
    <xdr:to>
      <xdr:col>116</xdr:col>
      <xdr:colOff>62865</xdr:colOff>
      <xdr:row>107</xdr:row>
      <xdr:rowOff>148590</xdr:rowOff>
    </xdr:to>
    <xdr:cxnSp macro="">
      <xdr:nvCxnSpPr>
        <xdr:cNvPr id="602" name="直線コネクタ 601">
          <a:extLst>
            <a:ext uri="{FF2B5EF4-FFF2-40B4-BE49-F238E27FC236}">
              <a16:creationId xmlns:a16="http://schemas.microsoft.com/office/drawing/2014/main" id="{B7E86AE0-DD08-4AD8-94D7-2A3B9775301A}"/>
            </a:ext>
          </a:extLst>
        </xdr:cNvPr>
        <xdr:cNvCxnSpPr/>
      </xdr:nvCxnSpPr>
      <xdr:spPr>
        <a:xfrm flipV="1">
          <a:off x="19951065" y="16621760"/>
          <a:ext cx="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152400</xdr:rowOff>
    </xdr:from>
    <xdr:ext cx="469900" cy="259080"/>
    <xdr:sp macro="" textlink="">
      <xdr:nvSpPr>
        <xdr:cNvPr id="603" name="【庁舎】&#10;一人当たり面積最小値テキスト">
          <a:extLst>
            <a:ext uri="{FF2B5EF4-FFF2-40B4-BE49-F238E27FC236}">
              <a16:creationId xmlns:a16="http://schemas.microsoft.com/office/drawing/2014/main" id="{7929AE63-5B7A-4A7F-AFD7-C064209F2E86}"/>
            </a:ext>
          </a:extLst>
        </xdr:cNvPr>
        <xdr:cNvSpPr txBox="1"/>
      </xdr:nvSpPr>
      <xdr:spPr>
        <a:xfrm>
          <a:off x="19989800" y="17926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0.138</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148590</xdr:rowOff>
    </xdr:from>
    <xdr:to>
      <xdr:col>116</xdr:col>
      <xdr:colOff>152400</xdr:colOff>
      <xdr:row>107</xdr:row>
      <xdr:rowOff>148590</xdr:rowOff>
    </xdr:to>
    <xdr:cxnSp macro="">
      <xdr:nvCxnSpPr>
        <xdr:cNvPr id="604" name="直線コネクタ 603">
          <a:extLst>
            <a:ext uri="{FF2B5EF4-FFF2-40B4-BE49-F238E27FC236}">
              <a16:creationId xmlns:a16="http://schemas.microsoft.com/office/drawing/2014/main" id="{B9C9FCCF-3A3F-46AC-8677-06C4704F85C4}"/>
            </a:ext>
          </a:extLst>
        </xdr:cNvPr>
        <xdr:cNvCxnSpPr/>
      </xdr:nvCxnSpPr>
      <xdr:spPr>
        <a:xfrm>
          <a:off x="19881850" y="17922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166370</xdr:rowOff>
    </xdr:from>
    <xdr:ext cx="469900" cy="255270"/>
    <xdr:sp macro="" textlink="">
      <xdr:nvSpPr>
        <xdr:cNvPr id="605" name="【庁舎】&#10;一人当たり面積最大値テキスト">
          <a:extLst>
            <a:ext uri="{FF2B5EF4-FFF2-40B4-BE49-F238E27FC236}">
              <a16:creationId xmlns:a16="http://schemas.microsoft.com/office/drawing/2014/main" id="{82B22263-B031-400B-B385-071C1B29F855}"/>
            </a:ext>
          </a:extLst>
        </xdr:cNvPr>
        <xdr:cNvSpPr txBox="1"/>
      </xdr:nvSpPr>
      <xdr:spPr>
        <a:xfrm>
          <a:off x="19989800" y="163969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48260</xdr:rowOff>
    </xdr:from>
    <xdr:to>
      <xdr:col>116</xdr:col>
      <xdr:colOff>152400</xdr:colOff>
      <xdr:row>100</xdr:row>
      <xdr:rowOff>48260</xdr:rowOff>
    </xdr:to>
    <xdr:cxnSp macro="">
      <xdr:nvCxnSpPr>
        <xdr:cNvPr id="606" name="直線コネクタ 605">
          <a:extLst>
            <a:ext uri="{FF2B5EF4-FFF2-40B4-BE49-F238E27FC236}">
              <a16:creationId xmlns:a16="http://schemas.microsoft.com/office/drawing/2014/main" id="{C742FAF6-735A-4900-A701-7FB25B2D5796}"/>
            </a:ext>
          </a:extLst>
        </xdr:cNvPr>
        <xdr:cNvCxnSpPr/>
      </xdr:nvCxnSpPr>
      <xdr:spPr>
        <a:xfrm>
          <a:off x="19881850" y="16621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102870</xdr:rowOff>
    </xdr:from>
    <xdr:ext cx="469900" cy="259080"/>
    <xdr:sp macro="" textlink="">
      <xdr:nvSpPr>
        <xdr:cNvPr id="607" name="【庁舎】&#10;一人当たり面積平均値テキスト">
          <a:extLst>
            <a:ext uri="{FF2B5EF4-FFF2-40B4-BE49-F238E27FC236}">
              <a16:creationId xmlns:a16="http://schemas.microsoft.com/office/drawing/2014/main" id="{1A1B40B1-1615-4697-BD89-D91F74E556C8}"/>
            </a:ext>
          </a:extLst>
        </xdr:cNvPr>
        <xdr:cNvSpPr txBox="1"/>
      </xdr:nvSpPr>
      <xdr:spPr>
        <a:xfrm>
          <a:off x="19989800" y="17533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124460</xdr:rowOff>
    </xdr:from>
    <xdr:to>
      <xdr:col>116</xdr:col>
      <xdr:colOff>114300</xdr:colOff>
      <xdr:row>106</xdr:row>
      <xdr:rowOff>54610</xdr:rowOff>
    </xdr:to>
    <xdr:sp macro="" textlink="">
      <xdr:nvSpPr>
        <xdr:cNvPr id="608" name="フローチャート: 判断 607">
          <a:extLst>
            <a:ext uri="{FF2B5EF4-FFF2-40B4-BE49-F238E27FC236}">
              <a16:creationId xmlns:a16="http://schemas.microsoft.com/office/drawing/2014/main" id="{F1041157-3C97-499A-A6EB-D9F64F79C544}"/>
            </a:ext>
          </a:extLst>
        </xdr:cNvPr>
        <xdr:cNvSpPr/>
      </xdr:nvSpPr>
      <xdr:spPr>
        <a:xfrm>
          <a:off x="19900900" y="1755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609" name="フローチャート: 判断 608">
          <a:extLst>
            <a:ext uri="{FF2B5EF4-FFF2-40B4-BE49-F238E27FC236}">
              <a16:creationId xmlns:a16="http://schemas.microsoft.com/office/drawing/2014/main" id="{6AC25949-0F81-462C-87BF-24572BD66466}"/>
            </a:ext>
          </a:extLst>
        </xdr:cNvPr>
        <xdr:cNvSpPr/>
      </xdr:nvSpPr>
      <xdr:spPr>
        <a:xfrm>
          <a:off x="19157950" y="17571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106</xdr:row>
      <xdr:rowOff>62230</xdr:rowOff>
    </xdr:from>
    <xdr:ext cx="469900" cy="259080"/>
    <xdr:sp macro="" textlink="">
      <xdr:nvSpPr>
        <xdr:cNvPr id="610" name="n_1aveValue【庁舎】&#10;一人当たり面積">
          <a:extLst>
            <a:ext uri="{FF2B5EF4-FFF2-40B4-BE49-F238E27FC236}">
              <a16:creationId xmlns:a16="http://schemas.microsoft.com/office/drawing/2014/main" id="{DAE9ABFE-8136-4BD4-84CD-8DC4B98B4A3D}"/>
            </a:ext>
          </a:extLst>
        </xdr:cNvPr>
        <xdr:cNvSpPr txBox="1"/>
      </xdr:nvSpPr>
      <xdr:spPr>
        <a:xfrm>
          <a:off x="18980150" y="17664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0.374</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611" name="フローチャート: 判断 610">
          <a:extLst>
            <a:ext uri="{FF2B5EF4-FFF2-40B4-BE49-F238E27FC236}">
              <a16:creationId xmlns:a16="http://schemas.microsoft.com/office/drawing/2014/main" id="{7765603C-4D62-4CF3-8036-EE0BB95DC3BE}"/>
            </a:ext>
          </a:extLst>
        </xdr:cNvPr>
        <xdr:cNvSpPr/>
      </xdr:nvSpPr>
      <xdr:spPr>
        <a:xfrm>
          <a:off x="18345150" y="1754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106</xdr:row>
      <xdr:rowOff>35560</xdr:rowOff>
    </xdr:from>
    <xdr:ext cx="466090" cy="259080"/>
    <xdr:sp macro="" textlink="">
      <xdr:nvSpPr>
        <xdr:cNvPr id="612" name="n_2aveValue【庁舎】&#10;一人当たり面積">
          <a:extLst>
            <a:ext uri="{FF2B5EF4-FFF2-40B4-BE49-F238E27FC236}">
              <a16:creationId xmlns:a16="http://schemas.microsoft.com/office/drawing/2014/main" id="{89168EEC-7700-451E-AD02-A0254F01F558}"/>
            </a:ext>
          </a:extLst>
        </xdr:cNvPr>
        <xdr:cNvSpPr txBox="1"/>
      </xdr:nvSpPr>
      <xdr:spPr>
        <a:xfrm>
          <a:off x="18180050" y="1763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613" name="フローチャート: 判断 612">
          <a:extLst>
            <a:ext uri="{FF2B5EF4-FFF2-40B4-BE49-F238E27FC236}">
              <a16:creationId xmlns:a16="http://schemas.microsoft.com/office/drawing/2014/main" id="{DC28C8C7-8C46-4E06-8C5D-3BFD33DF6BD4}"/>
            </a:ext>
          </a:extLst>
        </xdr:cNvPr>
        <xdr:cNvSpPr/>
      </xdr:nvSpPr>
      <xdr:spPr>
        <a:xfrm>
          <a:off x="17551400" y="1760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104</xdr:row>
      <xdr:rowOff>119380</xdr:rowOff>
    </xdr:from>
    <xdr:ext cx="466090" cy="259080"/>
    <xdr:sp macro="" textlink="">
      <xdr:nvSpPr>
        <xdr:cNvPr id="614" name="n_3aveValue【庁舎】&#10;一人当たり面積">
          <a:extLst>
            <a:ext uri="{FF2B5EF4-FFF2-40B4-BE49-F238E27FC236}">
              <a16:creationId xmlns:a16="http://schemas.microsoft.com/office/drawing/2014/main" id="{3CCCD4F2-16C9-4883-AA43-3B1610A8AA7F}"/>
            </a:ext>
          </a:extLst>
        </xdr:cNvPr>
        <xdr:cNvSpPr txBox="1"/>
      </xdr:nvSpPr>
      <xdr:spPr>
        <a:xfrm>
          <a:off x="17386300" y="173786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615" name="テキスト ボックス 614">
          <a:extLst>
            <a:ext uri="{FF2B5EF4-FFF2-40B4-BE49-F238E27FC236}">
              <a16:creationId xmlns:a16="http://schemas.microsoft.com/office/drawing/2014/main" id="{5671BE2D-1772-4965-A0B9-E8E880EAE7FE}"/>
            </a:ext>
          </a:extLst>
        </xdr:cNvPr>
        <xdr:cNvSpPr txBox="1"/>
      </xdr:nvSpPr>
      <xdr:spPr>
        <a:xfrm>
          <a:off x="19780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16" name="テキスト ボックス 615">
          <a:extLst>
            <a:ext uri="{FF2B5EF4-FFF2-40B4-BE49-F238E27FC236}">
              <a16:creationId xmlns:a16="http://schemas.microsoft.com/office/drawing/2014/main" id="{16F86798-C53F-4942-822D-D5A64B6EE6A5}"/>
            </a:ext>
          </a:extLst>
        </xdr:cNvPr>
        <xdr:cNvSpPr txBox="1"/>
      </xdr:nvSpPr>
      <xdr:spPr>
        <a:xfrm>
          <a:off x="19030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17" name="テキスト ボックス 616">
          <a:extLst>
            <a:ext uri="{FF2B5EF4-FFF2-40B4-BE49-F238E27FC236}">
              <a16:creationId xmlns:a16="http://schemas.microsoft.com/office/drawing/2014/main" id="{F3A21EF7-5BEE-4171-82F5-B6624702A5BB}"/>
            </a:ext>
          </a:extLst>
        </xdr:cNvPr>
        <xdr:cNvSpPr txBox="1"/>
      </xdr:nvSpPr>
      <xdr:spPr>
        <a:xfrm>
          <a:off x="18224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18" name="テキスト ボックス 617">
          <a:extLst>
            <a:ext uri="{FF2B5EF4-FFF2-40B4-BE49-F238E27FC236}">
              <a16:creationId xmlns:a16="http://schemas.microsoft.com/office/drawing/2014/main" id="{C6F0CD5A-6456-444A-A842-6C54B4564C96}"/>
            </a:ext>
          </a:extLst>
        </xdr:cNvPr>
        <xdr:cNvSpPr txBox="1"/>
      </xdr:nvSpPr>
      <xdr:spPr>
        <a:xfrm>
          <a:off x="17430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19" name="テキスト ボックス 618">
          <a:extLst>
            <a:ext uri="{FF2B5EF4-FFF2-40B4-BE49-F238E27FC236}">
              <a16:creationId xmlns:a16="http://schemas.microsoft.com/office/drawing/2014/main" id="{798495E8-D850-4C3B-A75A-52F57B16AA82}"/>
            </a:ext>
          </a:extLst>
        </xdr:cNvPr>
        <xdr:cNvSpPr txBox="1"/>
      </xdr:nvSpPr>
      <xdr:spPr>
        <a:xfrm>
          <a:off x="166306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111</xdr:col>
      <xdr:colOff>127000</xdr:colOff>
      <xdr:row>105</xdr:row>
      <xdr:rowOff>6350</xdr:rowOff>
    </xdr:from>
    <xdr:to>
      <xdr:col>112</xdr:col>
      <xdr:colOff>38100</xdr:colOff>
      <xdr:row>105</xdr:row>
      <xdr:rowOff>107950</xdr:rowOff>
    </xdr:to>
    <xdr:sp macro="" textlink="">
      <xdr:nvSpPr>
        <xdr:cNvPr id="620" name="楕円 619">
          <a:extLst>
            <a:ext uri="{FF2B5EF4-FFF2-40B4-BE49-F238E27FC236}">
              <a16:creationId xmlns:a16="http://schemas.microsoft.com/office/drawing/2014/main" id="{704C3F0B-F03E-4C15-BC9E-15864EA25B1D}"/>
            </a:ext>
          </a:extLst>
        </xdr:cNvPr>
        <xdr:cNvSpPr/>
      </xdr:nvSpPr>
      <xdr:spPr>
        <a:xfrm>
          <a:off x="19157950" y="17437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20320</xdr:rowOff>
    </xdr:from>
    <xdr:to>
      <xdr:col>107</xdr:col>
      <xdr:colOff>101600</xdr:colOff>
      <xdr:row>105</xdr:row>
      <xdr:rowOff>121920</xdr:rowOff>
    </xdr:to>
    <xdr:sp macro="" textlink="">
      <xdr:nvSpPr>
        <xdr:cNvPr id="621" name="楕円 620">
          <a:extLst>
            <a:ext uri="{FF2B5EF4-FFF2-40B4-BE49-F238E27FC236}">
              <a16:creationId xmlns:a16="http://schemas.microsoft.com/office/drawing/2014/main" id="{8FE4966A-33AB-4263-B1C8-6CD47C107FBB}"/>
            </a:ext>
          </a:extLst>
        </xdr:cNvPr>
        <xdr:cNvSpPr/>
      </xdr:nvSpPr>
      <xdr:spPr>
        <a:xfrm>
          <a:off x="18345150" y="174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57150</xdr:rowOff>
    </xdr:from>
    <xdr:to>
      <xdr:col>111</xdr:col>
      <xdr:colOff>177800</xdr:colOff>
      <xdr:row>105</xdr:row>
      <xdr:rowOff>71120</xdr:rowOff>
    </xdr:to>
    <xdr:cxnSp macro="">
      <xdr:nvCxnSpPr>
        <xdr:cNvPr id="622" name="直線コネクタ 621">
          <a:extLst>
            <a:ext uri="{FF2B5EF4-FFF2-40B4-BE49-F238E27FC236}">
              <a16:creationId xmlns:a16="http://schemas.microsoft.com/office/drawing/2014/main" id="{62E42C9F-582D-426C-91D5-28FE718E2CCA}"/>
            </a:ext>
          </a:extLst>
        </xdr:cNvPr>
        <xdr:cNvCxnSpPr/>
      </xdr:nvCxnSpPr>
      <xdr:spPr>
        <a:xfrm flipV="1">
          <a:off x="18395950" y="17487900"/>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124460</xdr:rowOff>
    </xdr:from>
    <xdr:ext cx="469900" cy="259080"/>
    <xdr:sp macro="" textlink="">
      <xdr:nvSpPr>
        <xdr:cNvPr id="623" name="n_1mainValue【庁舎】&#10;一人当たり面積">
          <a:extLst>
            <a:ext uri="{FF2B5EF4-FFF2-40B4-BE49-F238E27FC236}">
              <a16:creationId xmlns:a16="http://schemas.microsoft.com/office/drawing/2014/main" id="{FF543E29-5D1E-4B73-AEA1-436C1D8EB8F3}"/>
            </a:ext>
          </a:extLst>
        </xdr:cNvPr>
        <xdr:cNvSpPr txBox="1"/>
      </xdr:nvSpPr>
      <xdr:spPr>
        <a:xfrm>
          <a:off x="18980150" y="1721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138430</xdr:rowOff>
    </xdr:from>
    <xdr:ext cx="466090" cy="259080"/>
    <xdr:sp macro="" textlink="">
      <xdr:nvSpPr>
        <xdr:cNvPr id="624" name="n_2mainValue【庁舎】&#10;一人当たり面積">
          <a:extLst>
            <a:ext uri="{FF2B5EF4-FFF2-40B4-BE49-F238E27FC236}">
              <a16:creationId xmlns:a16="http://schemas.microsoft.com/office/drawing/2014/main" id="{98FCEE57-ECE2-46E9-8E44-B71BEB1CA1B8}"/>
            </a:ext>
          </a:extLst>
        </xdr:cNvPr>
        <xdr:cNvSpPr txBox="1"/>
      </xdr:nvSpPr>
      <xdr:spPr>
        <a:xfrm>
          <a:off x="18180050" y="172262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a:extLst>
            <a:ext uri="{FF2B5EF4-FFF2-40B4-BE49-F238E27FC236}">
              <a16:creationId xmlns:a16="http://schemas.microsoft.com/office/drawing/2014/main" id="{3FFA6EEF-FDB9-4662-8F86-8AA1F0F51463}"/>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a:extLst>
            <a:ext uri="{FF2B5EF4-FFF2-40B4-BE49-F238E27FC236}">
              <a16:creationId xmlns:a16="http://schemas.microsoft.com/office/drawing/2014/main" id="{E61E5E01-5FA1-46A4-A7CC-8E5AB0C80A1C}"/>
            </a:ext>
          </a:extLst>
        </xdr:cNvPr>
        <xdr:cNvSpPr/>
      </xdr:nvSpPr>
      <xdr:spPr>
        <a:xfrm>
          <a:off x="685800" y="189230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a:extLst>
            <a:ext uri="{FF2B5EF4-FFF2-40B4-BE49-F238E27FC236}">
              <a16:creationId xmlns:a16="http://schemas.microsoft.com/office/drawing/2014/main" id="{CC8D0A5A-EEA7-4D2C-8072-75D819AD6878}"/>
            </a:ext>
          </a:extLst>
        </xdr:cNvPr>
        <xdr:cNvSpPr txBox="1"/>
      </xdr:nvSpPr>
      <xdr:spPr>
        <a:xfrm>
          <a:off x="762000" y="191770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類似団体と比較して特に有形固定資産減価償却率が高くなっている施設は、</a:t>
          </a:r>
          <a:r>
            <a:rPr lang="ja-JP" altLang="en-US" sz="1200" b="0" i="0" baseline="0">
              <a:solidFill>
                <a:schemeClr val="dk1"/>
              </a:solidFill>
              <a:effectLst/>
              <a:latin typeface="ＭＳ Ｐゴシック"/>
              <a:ea typeface="ＭＳ Ｐゴシック"/>
              <a:cs typeface="+mn-cs"/>
            </a:rPr>
            <a:t>体育館・プール</a:t>
          </a:r>
          <a:r>
            <a:rPr lang="ja-JP" altLang="ja-JP" sz="1200" b="0" i="0" baseline="0">
              <a:solidFill>
                <a:schemeClr val="dk1"/>
              </a:solidFill>
              <a:effectLst/>
              <a:latin typeface="ＭＳ Ｐゴシック"/>
              <a:ea typeface="ＭＳ Ｐゴシック"/>
              <a:cs typeface="+mn-cs"/>
            </a:rPr>
            <a:t>、</a:t>
          </a:r>
          <a:r>
            <a:rPr lang="ja-JP" altLang="en-US" sz="1200" b="0" i="0" baseline="0">
              <a:solidFill>
                <a:schemeClr val="dk1"/>
              </a:solidFill>
              <a:effectLst/>
              <a:latin typeface="ＭＳ Ｐゴシック"/>
              <a:ea typeface="ＭＳ Ｐゴシック"/>
              <a:cs typeface="+mn-cs"/>
            </a:rPr>
            <a:t>庁舎</a:t>
          </a:r>
          <a:r>
            <a:rPr lang="ja-JP" altLang="ja-JP" sz="1200" b="0" i="0" baseline="0">
              <a:solidFill>
                <a:schemeClr val="dk1"/>
              </a:solidFill>
              <a:effectLst/>
              <a:latin typeface="ＭＳ Ｐゴシック"/>
              <a:ea typeface="ＭＳ Ｐゴシック"/>
              <a:cs typeface="+mn-cs"/>
            </a:rPr>
            <a:t>である。</a:t>
          </a:r>
          <a:endParaRPr lang="ja-JP" altLang="ja-JP" sz="1200">
            <a:effectLst/>
            <a:latin typeface="ＭＳ Ｐゴシック"/>
            <a:ea typeface="ＭＳ Ｐゴシック"/>
          </a:endParaRPr>
        </a:p>
        <a:p>
          <a:r>
            <a:rPr lang="ja-JP" altLang="ja-JP" sz="1200" b="0" i="0" baseline="0">
              <a:solidFill>
                <a:schemeClr val="dk1"/>
              </a:solidFill>
              <a:effectLst/>
              <a:latin typeface="ＭＳ Ｐゴシック"/>
              <a:ea typeface="ＭＳ Ｐゴシック"/>
              <a:cs typeface="+mn-cs"/>
            </a:rPr>
            <a:t>　</a:t>
          </a:r>
          <a:r>
            <a:rPr lang="ja-JP" altLang="en-US" sz="1200" b="0" i="0" baseline="0">
              <a:solidFill>
                <a:schemeClr val="dk1"/>
              </a:solidFill>
              <a:effectLst/>
              <a:latin typeface="ＭＳ Ｐゴシック"/>
              <a:ea typeface="ＭＳ Ｐゴシック"/>
              <a:cs typeface="+mn-cs"/>
            </a:rPr>
            <a:t>体育館・プール施設</a:t>
          </a:r>
          <a:r>
            <a:rPr lang="ja-JP" altLang="ja-JP" sz="1200" b="0" i="0" baseline="0">
              <a:solidFill>
                <a:schemeClr val="dk1"/>
              </a:solidFill>
              <a:effectLst/>
              <a:latin typeface="ＭＳ Ｐゴシック"/>
              <a:ea typeface="ＭＳ Ｐゴシック"/>
              <a:cs typeface="+mn-cs"/>
            </a:rPr>
            <a:t>については、</a:t>
          </a:r>
          <a:r>
            <a:rPr lang="ja-JP" altLang="en-US" sz="1200" b="0" i="0" baseline="0">
              <a:solidFill>
                <a:schemeClr val="dk1"/>
              </a:solidFill>
              <a:effectLst/>
              <a:latin typeface="ＭＳ Ｐゴシック"/>
              <a:ea typeface="ＭＳ Ｐゴシック"/>
              <a:cs typeface="+mn-cs"/>
            </a:rPr>
            <a:t>廃校となった学校施設の体育館等を運動施設として引き継いだ施設が多く、著しく老朽化が進んだ施設もみられる。また、活発に使用されている施設がある一方で、少子化等の影響により使用頻度の少ない施設や、一部プール等は使用実態のない施設もある状況である。そういった中、平成</a:t>
          </a:r>
          <a:r>
            <a:rPr lang="en-US" altLang="ja-JP" sz="1200" b="0" i="0" baseline="0">
              <a:solidFill>
                <a:schemeClr val="dk1"/>
              </a:solidFill>
              <a:effectLst/>
              <a:latin typeface="ＭＳ Ｐゴシック"/>
              <a:ea typeface="ＭＳ Ｐゴシック"/>
              <a:cs typeface="+mn-cs"/>
            </a:rPr>
            <a:t>28</a:t>
          </a:r>
          <a:r>
            <a:rPr lang="ja-JP" altLang="en-US" sz="1200" b="0" i="0" baseline="0">
              <a:solidFill>
                <a:schemeClr val="dk1"/>
              </a:solidFill>
              <a:effectLst/>
              <a:latin typeface="ＭＳ Ｐゴシック"/>
              <a:ea typeface="ＭＳ Ｐゴシック"/>
              <a:cs typeface="+mn-cs"/>
            </a:rPr>
            <a:t>年度には、地域交流の拠点施設として、旧和知第二小学校校舎跡地に、屋内多目的グラウンドの整備を実施している。今後も、利用率の低い施設や使用実態のない施設について、利用率の向上等が見込めない場合は、地域住民との合意形成を図りながら、廃止・統合を視野に適宜検討を行っていく。</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庁舎については、町合併によりそれぞれの旧町庁舎を引き継ぎ、旧丹波町役場を本庁、旧瑞穂町役場・旧和知町役場をそれぞれ支所として使用している。本庁舎は昭和</a:t>
          </a:r>
          <a:r>
            <a:rPr lang="en-US" altLang="ja-JP" sz="1200" b="0" i="0" baseline="0">
              <a:solidFill>
                <a:schemeClr val="dk1"/>
              </a:solidFill>
              <a:effectLst/>
              <a:latin typeface="ＭＳ Ｐゴシック"/>
              <a:ea typeface="ＭＳ Ｐゴシック"/>
              <a:cs typeface="+mn-cs"/>
            </a:rPr>
            <a:t>34</a:t>
          </a:r>
          <a:r>
            <a:rPr lang="ja-JP" altLang="en-US" sz="1200" b="0" i="0" baseline="0">
              <a:solidFill>
                <a:schemeClr val="dk1"/>
              </a:solidFill>
              <a:effectLst/>
              <a:latin typeface="ＭＳ Ｐゴシック"/>
              <a:ea typeface="ＭＳ Ｐゴシック"/>
              <a:cs typeface="+mn-cs"/>
            </a:rPr>
            <a:t>年に本館を建築、瑞穂支所は昭和</a:t>
          </a:r>
          <a:r>
            <a:rPr lang="en-US" altLang="ja-JP" sz="1200" b="0" i="0" baseline="0">
              <a:solidFill>
                <a:schemeClr val="dk1"/>
              </a:solidFill>
              <a:effectLst/>
              <a:latin typeface="ＭＳ Ｐゴシック"/>
              <a:ea typeface="ＭＳ Ｐゴシック"/>
              <a:cs typeface="+mn-cs"/>
            </a:rPr>
            <a:t>35</a:t>
          </a:r>
          <a:r>
            <a:rPr lang="ja-JP" altLang="en-US" sz="1200" b="0" i="0" baseline="0">
              <a:solidFill>
                <a:schemeClr val="dk1"/>
              </a:solidFill>
              <a:effectLst/>
              <a:latin typeface="ＭＳ Ｐゴシック"/>
              <a:ea typeface="ＭＳ Ｐゴシック"/>
              <a:cs typeface="+mn-cs"/>
            </a:rPr>
            <a:t>年、和知支所は昭和</a:t>
          </a:r>
          <a:r>
            <a:rPr lang="en-US" altLang="ja-JP" sz="1200" b="0" i="0" baseline="0">
              <a:solidFill>
                <a:schemeClr val="dk1"/>
              </a:solidFill>
              <a:effectLst/>
              <a:latin typeface="ＭＳ Ｐゴシック"/>
              <a:ea typeface="ＭＳ Ｐゴシック"/>
              <a:cs typeface="+mn-cs"/>
            </a:rPr>
            <a:t>54</a:t>
          </a:r>
          <a:r>
            <a:rPr lang="ja-JP" altLang="en-US" sz="1200" b="0" i="0" baseline="0">
              <a:solidFill>
                <a:schemeClr val="dk1"/>
              </a:solidFill>
              <a:effectLst/>
              <a:latin typeface="ＭＳ Ｐゴシック"/>
              <a:ea typeface="ＭＳ Ｐゴシック"/>
              <a:cs typeface="+mn-cs"/>
            </a:rPr>
            <a:t>年に建築され、特に、大部分が木造の本庁舎においては、老朽化が著しい状況である。今後、本庁舎は、防災拠点として、また、まちのシンボルとして、新庁舎の整備が不可欠な状況となっており、整備工事を進めている。また、瑞穂支所については、新庁舎整備と併せて支所の配置についても検討を行い、現在の瑞穂保健福祉センターへ移転する方向で検討を進めている。和知支所についても、地域に密着した窓口として、また、防災拠点として今後も長期に渡り活用する必要があることから、耐震化工事を実施する予定に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14,246
14,083
303.09
11,362,637
11,061,012
59,595
6,619,087
13,999,951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16.8
141.4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400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2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00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00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92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ＭＳ ゴシック"/>
              <a:ea typeface="ＭＳ ゴシック"/>
              <a:cs typeface="+mn-cs"/>
            </a:rPr>
            <a:t>　本町は面積が303.0</a:t>
          </a:r>
          <a:r>
            <a:rPr lang="en-US" altLang="ja-JP" sz="1100" b="0" i="0" baseline="0">
              <a:solidFill>
                <a:schemeClr val="dk1"/>
              </a:solidFill>
              <a:effectLst/>
              <a:latin typeface="ＭＳ ゴシック"/>
              <a:ea typeface="ＭＳ ゴシック"/>
              <a:cs typeface="+mn-cs"/>
            </a:rPr>
            <a:t>9</a:t>
          </a:r>
          <a:r>
            <a:rPr lang="ja-JP" altLang="ja-JP" sz="1100" b="0" i="0" baseline="0">
              <a:solidFill>
                <a:schemeClr val="dk1"/>
              </a:solidFill>
              <a:effectLst/>
              <a:latin typeface="ＭＳ ゴシック"/>
              <a:ea typeface="ＭＳ ゴシック"/>
              <a:cs typeface="+mn-cs"/>
            </a:rPr>
            <a:t>㎢と類似団体と比較して広大であり、集落は面積の大部分を占める山林の間に点在しており、行政運営上極めて不利な地理的条件にある。</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これにより、分母となる基準財政需要額は類似団体平均と比較して大きくなり、また基準財政収入額については類似団体平均より小さくなることから、財政力指数は低くならざるを得ない状況にある。</a:t>
          </a:r>
          <a:endParaRPr lang="ja-JP" altLang="ja-JP" sz="14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引き続き、歳出削減の他、</a:t>
          </a:r>
          <a:r>
            <a:rPr kumimoji="1" lang="ja-JP" altLang="ja-JP" sz="1100">
              <a:solidFill>
                <a:schemeClr val="dk1"/>
              </a:solidFill>
              <a:effectLst/>
              <a:latin typeface="ＭＳ ゴシック"/>
              <a:ea typeface="ＭＳ ゴシック"/>
              <a:cs typeface="+mn-cs"/>
            </a:rPr>
            <a:t>企業誘致の促進など税基盤の拡充に努め、京都地方税機構と連携し、徴収強化に取り組む。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00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00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00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46355</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90005"/>
          <a:ext cx="0" cy="1246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64770</xdr:rowOff>
    </xdr:from>
    <xdr:ext cx="762000" cy="254000"/>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85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3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132715</xdr:rowOff>
    </xdr:from>
    <xdr:ext cx="762000" cy="254000"/>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334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46355</xdr:rowOff>
    </xdr:from>
    <xdr:to>
      <xdr:col>24</xdr:col>
      <xdr:colOff>12700</xdr:colOff>
      <xdr:row>37</xdr:row>
      <xdr:rowOff>46355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9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xdr:rowOff>
    </xdr:from>
    <xdr:to>
      <xdr:col>23</xdr:col>
      <xdr:colOff>133350</xdr:colOff>
      <xdr:row>44</xdr:row>
      <xdr:rowOff>12065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4824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4445</xdr:rowOff>
    </xdr:from>
    <xdr:ext cx="762000" cy="259080"/>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53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159385</xdr:rowOff>
    </xdr:from>
    <xdr:to>
      <xdr:col>23</xdr:col>
      <xdr:colOff>184150</xdr:colOff>
      <xdr:row>43</xdr:row>
      <xdr:rowOff>89535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xdr:rowOff>
    </xdr:from>
    <xdr:to>
      <xdr:col>19</xdr:col>
      <xdr:colOff>133350</xdr:colOff>
      <xdr:row>44</xdr:row>
      <xdr:rowOff>4445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482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159385</xdr:rowOff>
    </xdr:from>
    <xdr:to>
      <xdr:col>19</xdr:col>
      <xdr:colOff>184150</xdr:colOff>
      <xdr:row>43</xdr:row>
      <xdr:rowOff>89535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99695</xdr:rowOff>
    </xdr:from>
    <xdr:ext cx="736600" cy="254000"/>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14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4445</xdr:rowOff>
    </xdr:from>
    <xdr:to>
      <xdr:col>15</xdr:col>
      <xdr:colOff>82550</xdr:colOff>
      <xdr:row>44</xdr:row>
      <xdr:rowOff>12065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482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107950</xdr:rowOff>
    </xdr:from>
    <xdr:ext cx="762000" cy="25908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12065</xdr:rowOff>
    </xdr:from>
    <xdr:to>
      <xdr:col>11</xdr:col>
      <xdr:colOff>31750</xdr:colOff>
      <xdr:row>44</xdr:row>
      <xdr:rowOff>20320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558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107950</xdr:rowOff>
    </xdr:from>
    <xdr:ext cx="762000" cy="25908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159385</xdr:rowOff>
    </xdr:from>
    <xdr:to>
      <xdr:col>7</xdr:col>
      <xdr:colOff>31750</xdr:colOff>
      <xdr:row>43</xdr:row>
      <xdr:rowOff>89535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99695</xdr:rowOff>
    </xdr:from>
    <xdr:ext cx="762000" cy="25400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1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132715</xdr:rowOff>
    </xdr:from>
    <xdr:to>
      <xdr:col>23</xdr:col>
      <xdr:colOff>184150</xdr:colOff>
      <xdr:row>44</xdr:row>
      <xdr:rowOff>63500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05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29210</xdr:rowOff>
    </xdr:from>
    <xdr:ext cx="762000" cy="254000"/>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1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125095</xdr:rowOff>
    </xdr:from>
    <xdr:to>
      <xdr:col>19</xdr:col>
      <xdr:colOff>184150</xdr:colOff>
      <xdr:row>44</xdr:row>
      <xdr:rowOff>55245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40640</xdr:rowOff>
    </xdr:from>
    <xdr:ext cx="736600" cy="25400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8444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125095</xdr:rowOff>
    </xdr:from>
    <xdr:to>
      <xdr:col>15</xdr:col>
      <xdr:colOff>133350</xdr:colOff>
      <xdr:row>44</xdr:row>
      <xdr:rowOff>55245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40640</xdr:rowOff>
    </xdr:from>
    <xdr:ext cx="762000" cy="25400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4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132715</xdr:rowOff>
    </xdr:from>
    <xdr:to>
      <xdr:col>11</xdr:col>
      <xdr:colOff>82550</xdr:colOff>
      <xdr:row>44</xdr:row>
      <xdr:rowOff>63500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05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47625</xdr:rowOff>
    </xdr:from>
    <xdr:ext cx="762000" cy="25908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9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55880</xdr:rowOff>
    </xdr:from>
    <xdr:ext cx="762000" cy="25908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920" cy="35369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ＭＳ ゴシック"/>
              <a:ea typeface="ＭＳ ゴシック"/>
              <a:cs typeface="+mn-cs"/>
            </a:rPr>
            <a:t>　本町は、分母である経常一般財源等における地方交付税等への依存度が類似団体平均と比較して極めて高いことから、交付税等の増減の影響が如実に表れることとなる。そのため、普通交付税の段階的縮減</a:t>
          </a:r>
          <a:r>
            <a:rPr lang="ja-JP" altLang="en-US" sz="1100" b="0" i="0" baseline="0">
              <a:solidFill>
                <a:schemeClr val="dk1"/>
              </a:solidFill>
              <a:effectLst/>
              <a:latin typeface="ＭＳ ゴシック"/>
              <a:ea typeface="ＭＳ ゴシック"/>
              <a:cs typeface="+mn-cs"/>
            </a:rPr>
            <a:t>が</a:t>
          </a:r>
          <a:r>
            <a:rPr lang="ja-JP" altLang="ja-JP" sz="1100" b="0" i="0" baseline="0">
              <a:solidFill>
                <a:schemeClr val="dk1"/>
              </a:solidFill>
              <a:effectLst/>
              <a:latin typeface="ＭＳ ゴシック"/>
              <a:ea typeface="ＭＳ ゴシック"/>
              <a:cs typeface="+mn-cs"/>
            </a:rPr>
            <a:t>開始</a:t>
          </a:r>
          <a:r>
            <a:rPr lang="ja-JP" altLang="en-US" sz="1100" b="0" i="0" baseline="0">
              <a:solidFill>
                <a:schemeClr val="dk1"/>
              </a:solidFill>
              <a:effectLst/>
              <a:latin typeface="ＭＳ ゴシック"/>
              <a:ea typeface="ＭＳ ゴシック"/>
              <a:cs typeface="+mn-cs"/>
            </a:rPr>
            <a:t>となった平成</a:t>
          </a:r>
          <a:r>
            <a:rPr lang="en-US" altLang="ja-JP" sz="1100" b="0" i="0" baseline="0">
              <a:solidFill>
                <a:schemeClr val="dk1"/>
              </a:solidFill>
              <a:effectLst/>
              <a:latin typeface="ＭＳ ゴシック"/>
              <a:ea typeface="ＭＳ ゴシック"/>
              <a:cs typeface="+mn-cs"/>
            </a:rPr>
            <a:t>28</a:t>
          </a:r>
          <a:r>
            <a:rPr lang="ja-JP" altLang="en-US" sz="1100" b="0" i="0" baseline="0">
              <a:solidFill>
                <a:schemeClr val="dk1"/>
              </a:solidFill>
              <a:effectLst/>
              <a:latin typeface="ＭＳ ゴシック"/>
              <a:ea typeface="ＭＳ ゴシック"/>
              <a:cs typeface="+mn-cs"/>
            </a:rPr>
            <a:t>年度以降</a:t>
          </a:r>
          <a:r>
            <a:rPr lang="ja-JP" altLang="ja-JP" sz="1100" b="0" i="0" baseline="0">
              <a:solidFill>
                <a:schemeClr val="dk1"/>
              </a:solidFill>
              <a:effectLst/>
              <a:latin typeface="ＭＳ ゴシック"/>
              <a:ea typeface="ＭＳ ゴシック"/>
              <a:cs typeface="+mn-cs"/>
            </a:rPr>
            <a:t>指標は悪化となっている。</a:t>
          </a:r>
          <a:endParaRPr lang="ja-JP" altLang="ja-JP" sz="14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a:t>
          </a:r>
          <a:r>
            <a:rPr kumimoji="1" lang="ja-JP" altLang="en-US" sz="1100">
              <a:latin typeface="ＭＳ ゴシック"/>
              <a:ea typeface="ＭＳ ゴシック"/>
            </a:rPr>
            <a:t>今後も交付税に依存した財政運営となることは必至であることから、</a:t>
          </a:r>
          <a:r>
            <a:rPr lang="ja-JP" altLang="ja-JP" sz="1100" b="0" i="0" baseline="0">
              <a:solidFill>
                <a:schemeClr val="dk1"/>
              </a:solidFill>
              <a:effectLst/>
              <a:latin typeface="ＭＳ ゴシック"/>
              <a:ea typeface="ＭＳ ゴシック"/>
              <a:cs typeface="+mn-cs"/>
            </a:rPr>
            <a:t>業務</a:t>
          </a:r>
          <a:r>
            <a:rPr lang="ja-JP" altLang="ja-JP" sz="1100">
              <a:solidFill>
                <a:schemeClr val="dk1"/>
              </a:solidFill>
              <a:effectLst/>
              <a:latin typeface="ＭＳ ゴシック"/>
              <a:ea typeface="ＭＳ ゴシック"/>
              <a:cs typeface="+mn-cs"/>
            </a:rPr>
            <a:t>の見直し等による徹底的な歳出削減と収納対策、ふるさと納税の強化等による歳入確保に取り組み、財政構造の弾力化に努める。</a:t>
          </a:r>
        </a:p>
      </xdr:txBody>
    </xdr:sp>
    <xdr:clientData/>
  </xdr:twoCellAnchor>
  <xdr:oneCellAnchor>
    <xdr:from>
      <xdr:col>3</xdr:col>
      <xdr:colOff>95250</xdr:colOff>
      <xdr:row>54</xdr:row>
      <xdr:rowOff>139700</xdr:rowOff>
    </xdr:from>
    <xdr:ext cx="298450" cy="22542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000"/>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400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59055</xdr:rowOff>
    </xdr:from>
    <xdr:to>
      <xdr:col>23</xdr:col>
      <xdr:colOff>133350</xdr:colOff>
      <xdr:row>66</xdr:row>
      <xdr:rowOff>48895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46055"/>
          <a:ext cx="0" cy="1018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20955</xdr:rowOff>
    </xdr:from>
    <xdr:ext cx="762000" cy="254000"/>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366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48895</xdr:rowOff>
    </xdr:from>
    <xdr:to>
      <xdr:col>24</xdr:col>
      <xdr:colOff>12700</xdr:colOff>
      <xdr:row>66</xdr:row>
      <xdr:rowOff>48895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64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145415</xdr:rowOff>
    </xdr:from>
    <xdr:ext cx="762000" cy="254000"/>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895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75.7</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59055</xdr:rowOff>
    </xdr:from>
    <xdr:to>
      <xdr:col>24</xdr:col>
      <xdr:colOff>12700</xdr:colOff>
      <xdr:row>60</xdr:row>
      <xdr:rowOff>59055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4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65</xdr:row>
      <xdr:rowOff>12700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88040"/>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133350</xdr:rowOff>
    </xdr:from>
    <xdr:ext cx="762000" cy="254000"/>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6325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116840</xdr:rowOff>
    </xdr:from>
    <xdr:to>
      <xdr:col>23</xdr:col>
      <xdr:colOff>184150</xdr:colOff>
      <xdr:row>64</xdr:row>
      <xdr:rowOff>46990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1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60960</xdr:rowOff>
    </xdr:from>
    <xdr:to>
      <xdr:col>19</xdr:col>
      <xdr:colOff>133350</xdr:colOff>
      <xdr:row>64</xdr:row>
      <xdr:rowOff>15240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6231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78105</xdr:rowOff>
    </xdr:from>
    <xdr:to>
      <xdr:col>19</xdr:col>
      <xdr:colOff>184150</xdr:colOff>
      <xdr:row>64</xdr:row>
      <xdr:rowOff>8255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18415</xdr:rowOff>
    </xdr:from>
    <xdr:ext cx="736600" cy="254000"/>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83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111760</xdr:rowOff>
    </xdr:from>
    <xdr:to>
      <xdr:col>15</xdr:col>
      <xdr:colOff>82550</xdr:colOff>
      <xdr:row>63</xdr:row>
      <xdr:rowOff>60960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4166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24765</xdr:rowOff>
    </xdr:from>
    <xdr:to>
      <xdr:col>15</xdr:col>
      <xdr:colOff>133350</xdr:colOff>
      <xdr:row>63</xdr:row>
      <xdr:rowOff>126365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111125</xdr:rowOff>
    </xdr:from>
    <xdr:ext cx="762000" cy="25400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124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111760</xdr:rowOff>
    </xdr:from>
    <xdr:to>
      <xdr:col>11</xdr:col>
      <xdr:colOff>31750</xdr:colOff>
      <xdr:row>62</xdr:row>
      <xdr:rowOff>146050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416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95250</xdr:rowOff>
    </xdr:from>
    <xdr:to>
      <xdr:col>11</xdr:col>
      <xdr:colOff>82550</xdr:colOff>
      <xdr:row>63</xdr:row>
      <xdr:rowOff>25400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10160</xdr:rowOff>
    </xdr:from>
    <xdr:ext cx="762000" cy="25908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53340</xdr:rowOff>
    </xdr:from>
    <xdr:ext cx="762000" cy="25400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546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00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00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00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00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00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105410</xdr:rowOff>
    </xdr:from>
    <xdr:ext cx="762000" cy="259080"/>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7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50800</xdr:rowOff>
    </xdr:from>
    <xdr:ext cx="736600" cy="259080"/>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23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10160</xdr:rowOff>
    </xdr:from>
    <xdr:to>
      <xdr:col>15</xdr:col>
      <xdr:colOff>133350</xdr:colOff>
      <xdr:row>63</xdr:row>
      <xdr:rowOff>111760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121920</xdr:rowOff>
    </xdr:from>
    <xdr:ext cx="762000" cy="25400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803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60960</xdr:rowOff>
    </xdr:from>
    <xdr:to>
      <xdr:col>11</xdr:col>
      <xdr:colOff>82550</xdr:colOff>
      <xdr:row>62</xdr:row>
      <xdr:rowOff>162560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xdr:rowOff>
    </xdr:from>
    <xdr:ext cx="762000" cy="25908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5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95250</xdr:rowOff>
    </xdr:from>
    <xdr:to>
      <xdr:col>7</xdr:col>
      <xdr:colOff>31750</xdr:colOff>
      <xdr:row>63</xdr:row>
      <xdr:rowOff>25400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35560</xdr:rowOff>
    </xdr:from>
    <xdr:ext cx="762000" cy="25908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94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920" cy="35877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[216,854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141,422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000" b="0" i="0" baseline="0">
              <a:solidFill>
                <a:schemeClr val="dk1"/>
              </a:solidFill>
              <a:effectLst/>
              <a:latin typeface="ＭＳ ゴシック"/>
              <a:ea typeface="ＭＳ ゴシック"/>
              <a:cs typeface="+mn-cs"/>
            </a:rPr>
            <a:t>　本町は面積が303.0</a:t>
          </a:r>
          <a:r>
            <a:rPr lang="en-US" altLang="ja-JP" sz="1000" b="0" i="0" baseline="0">
              <a:solidFill>
                <a:schemeClr val="dk1"/>
              </a:solidFill>
              <a:effectLst/>
              <a:latin typeface="ＭＳ ゴシック"/>
              <a:ea typeface="ＭＳ ゴシック"/>
              <a:cs typeface="+mn-cs"/>
            </a:rPr>
            <a:t>9</a:t>
          </a:r>
          <a:r>
            <a:rPr lang="ja-JP" altLang="ja-JP" sz="1000" b="0" i="0" baseline="0">
              <a:solidFill>
                <a:schemeClr val="dk1"/>
              </a:solidFill>
              <a:effectLst/>
              <a:latin typeface="ＭＳ ゴシック"/>
              <a:ea typeface="ＭＳ ゴシック"/>
              <a:cs typeface="+mn-cs"/>
            </a:rPr>
            <a:t>㎢と類似団体と比較して広大であり、集落は面積の大部分を占める山林の間に点在しており、行政運営上極めて不利な地理的条件にある。</a:t>
          </a:r>
          <a:endParaRPr lang="ja-JP" altLang="ja-JP" sz="1000">
            <a:effectLst/>
            <a:latin typeface="ＭＳ ゴシック"/>
            <a:ea typeface="ＭＳ ゴシック"/>
          </a:endParaRPr>
        </a:p>
        <a:p>
          <a:pPr rtl="0"/>
          <a:r>
            <a:rPr lang="ja-JP" altLang="ja-JP" sz="1000" b="0" i="0" baseline="0">
              <a:solidFill>
                <a:schemeClr val="dk1"/>
              </a:solidFill>
              <a:effectLst/>
              <a:latin typeface="ＭＳ ゴシック"/>
              <a:ea typeface="ＭＳ ゴシック"/>
              <a:cs typeface="+mn-cs"/>
            </a:rPr>
            <a:t>　この広大な面積をカバーするため行政コストは類似団体と比較して高くならざるを得ず、また、過疎地域であるがゆえに民間サービスが十分では無いことから、バス事業やCATV事業を町直営で実施せざるを得ないことも指標を押し上げる要因となっている。</a:t>
          </a:r>
          <a:endParaRPr lang="ja-JP" altLang="ja-JP" sz="1000">
            <a:effectLst/>
            <a:latin typeface="ＭＳ ゴシック"/>
            <a:ea typeface="ＭＳ ゴシック"/>
          </a:endParaRPr>
        </a:p>
        <a:p>
          <a:r>
            <a:rPr lang="ja-JP" altLang="ja-JP" sz="1000" b="0" i="0" baseline="0">
              <a:solidFill>
                <a:schemeClr val="dk1"/>
              </a:solidFill>
              <a:effectLst/>
              <a:latin typeface="ＭＳ ゴシック"/>
              <a:ea typeface="ＭＳ ゴシック"/>
              <a:cs typeface="+mn-cs"/>
            </a:rPr>
            <a:t>　事業の見直しや施設の統廃合等抜本的な取り組みが必要不可欠である。</a:t>
          </a:r>
        </a:p>
      </xdr:txBody>
    </xdr:sp>
    <xdr:clientData/>
  </xdr:twoCellAnchor>
  <xdr:oneCellAnchor>
    <xdr:from>
      <xdr:col>3</xdr:col>
      <xdr:colOff>95250</xdr:colOff>
      <xdr:row>77</xdr:row>
      <xdr:rowOff>6350</xdr:rowOff>
    </xdr:from>
    <xdr:ext cx="349885" cy="2203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400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400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00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72390</xdr:rowOff>
    </xdr:from>
    <xdr:to>
      <xdr:col>23</xdr:col>
      <xdr:colOff>133350</xdr:colOff>
      <xdr:row>88</xdr:row>
      <xdr:rowOff>128270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88390"/>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100330</xdr:rowOff>
    </xdr:from>
    <xdr:ext cx="762000" cy="254000"/>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1879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451,964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128270</xdr:rowOff>
    </xdr:from>
    <xdr:to>
      <xdr:col>24</xdr:col>
      <xdr:colOff>12700</xdr:colOff>
      <xdr:row>88</xdr:row>
      <xdr:rowOff>128270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15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158750</xdr:rowOff>
    </xdr:from>
    <xdr:ext cx="762000" cy="259080"/>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3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96,897</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72390</xdr:rowOff>
    </xdr:from>
    <xdr:to>
      <xdr:col>24</xdr:col>
      <xdr:colOff>12700</xdr:colOff>
      <xdr:row>80</xdr:row>
      <xdr:rowOff>72390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8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40640</xdr:rowOff>
    </xdr:from>
    <xdr:to>
      <xdr:col>23</xdr:col>
      <xdr:colOff>133350</xdr:colOff>
      <xdr:row>83</xdr:row>
      <xdr:rowOff>40640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709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6350</xdr:rowOff>
    </xdr:from>
    <xdr:ext cx="762000" cy="254000"/>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9380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174,150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160655</xdr:rowOff>
    </xdr:from>
    <xdr:to>
      <xdr:col>23</xdr:col>
      <xdr:colOff>184150</xdr:colOff>
      <xdr:row>82</xdr:row>
      <xdr:rowOff>90805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165100</xdr:rowOff>
    </xdr:from>
    <xdr:to>
      <xdr:col>19</xdr:col>
      <xdr:colOff>133350</xdr:colOff>
      <xdr:row>83</xdr:row>
      <xdr:rowOff>40640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240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161925</xdr:rowOff>
    </xdr:from>
    <xdr:to>
      <xdr:col>19</xdr:col>
      <xdr:colOff>184150</xdr:colOff>
      <xdr:row>82</xdr:row>
      <xdr:rowOff>92075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4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102235</xdr:rowOff>
    </xdr:from>
    <xdr:ext cx="736600" cy="2584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8182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174,429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132080</xdr:rowOff>
    </xdr:from>
    <xdr:to>
      <xdr:col>15</xdr:col>
      <xdr:colOff>82550</xdr:colOff>
      <xdr:row>82</xdr:row>
      <xdr:rowOff>165100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909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157480</xdr:rowOff>
    </xdr:from>
    <xdr:to>
      <xdr:col>15</xdr:col>
      <xdr:colOff>133350</xdr:colOff>
      <xdr:row>82</xdr:row>
      <xdr:rowOff>87630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97790</xdr:rowOff>
    </xdr:from>
    <xdr:ext cx="762000" cy="25400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137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173,377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83820</xdr:rowOff>
    </xdr:from>
    <xdr:to>
      <xdr:col>11</xdr:col>
      <xdr:colOff>31750</xdr:colOff>
      <xdr:row>82</xdr:row>
      <xdr:rowOff>132080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427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164465</xdr:rowOff>
    </xdr:from>
    <xdr:to>
      <xdr:col>11</xdr:col>
      <xdr:colOff>82550</xdr:colOff>
      <xdr:row>82</xdr:row>
      <xdr:rowOff>94615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104775</xdr:rowOff>
    </xdr:from>
    <xdr:ext cx="762000" cy="25908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2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26670</xdr:rowOff>
    </xdr:from>
    <xdr:to>
      <xdr:col>7</xdr:col>
      <xdr:colOff>31750</xdr:colOff>
      <xdr:row>83</xdr:row>
      <xdr:rowOff>128270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25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113030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34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226,113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160655</xdr:rowOff>
    </xdr:from>
    <xdr:to>
      <xdr:col>23</xdr:col>
      <xdr:colOff>184150</xdr:colOff>
      <xdr:row>83</xdr:row>
      <xdr:rowOff>90805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132715</xdr:rowOff>
    </xdr:from>
    <xdr:ext cx="762000" cy="254000"/>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916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216,854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160655</xdr:rowOff>
    </xdr:from>
    <xdr:to>
      <xdr:col>19</xdr:col>
      <xdr:colOff>184150</xdr:colOff>
      <xdr:row>83</xdr:row>
      <xdr:rowOff>90805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75565</xdr:rowOff>
    </xdr:from>
    <xdr:ext cx="736600" cy="25400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3059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216,814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114300</xdr:rowOff>
    </xdr:from>
    <xdr:to>
      <xdr:col>15</xdr:col>
      <xdr:colOff>133350</xdr:colOff>
      <xdr:row>83</xdr:row>
      <xdr:rowOff>44450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29210</xdr:rowOff>
    </xdr:from>
    <xdr:ext cx="762000" cy="25400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59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205,293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80645</xdr:rowOff>
    </xdr:from>
    <xdr:to>
      <xdr:col>11</xdr:col>
      <xdr:colOff>82550</xdr:colOff>
      <xdr:row>83</xdr:row>
      <xdr:rowOff>10795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167005</xdr:rowOff>
    </xdr:from>
    <xdr:ext cx="762000" cy="25400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259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196,915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33020</xdr:rowOff>
    </xdr:from>
    <xdr:to>
      <xdr:col>7</xdr:col>
      <xdr:colOff>31750</xdr:colOff>
      <xdr:row>82</xdr:row>
      <xdr:rowOff>134620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144780</xdr:rowOff>
    </xdr:from>
    <xdr:ext cx="762000" cy="25400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607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184,985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920" cy="35877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ＭＳ ゴシック"/>
              <a:ea typeface="ＭＳ ゴシック"/>
              <a:cs typeface="+mn-cs"/>
            </a:rPr>
            <a:t>　本指数は、前年度と</a:t>
          </a:r>
          <a:r>
            <a:rPr lang="ja-JP" altLang="en-US" sz="1100" b="0" i="0" baseline="0">
              <a:solidFill>
                <a:schemeClr val="dk1"/>
              </a:solidFill>
              <a:effectLst/>
              <a:latin typeface="ＭＳ ゴシック"/>
              <a:ea typeface="ＭＳ ゴシック"/>
              <a:cs typeface="+mn-cs"/>
            </a:rPr>
            <a:t>横ばいであり</a:t>
          </a:r>
          <a:r>
            <a:rPr lang="ja-JP" altLang="ja-JP" sz="1100" b="0" i="0" baseline="0">
              <a:solidFill>
                <a:schemeClr val="dk1"/>
              </a:solidFill>
              <a:effectLst/>
              <a:latin typeface="ＭＳ ゴシック"/>
              <a:ea typeface="ＭＳ ゴシック"/>
              <a:cs typeface="+mn-cs"/>
            </a:rPr>
            <a:t>、類似団体平均、全国町村平均のいずれと比較しても著しく下回っている水準にある。</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今後については適宜、財政状況等を勘案しながら適切な水準へ是正を図っていくものとする。</a:t>
          </a:r>
          <a:endParaRPr lang="en-US" altLang="ja-JP" sz="1100" b="0" i="0" baseline="0">
            <a:solidFill>
              <a:schemeClr val="dk1"/>
            </a:solidFill>
            <a:effectLst/>
            <a:latin typeface="ＭＳ ゴシック"/>
            <a:ea typeface="ＭＳ ゴシック"/>
            <a:cs typeface="+mn-cs"/>
          </a:endParaRPr>
        </a:p>
        <a:p>
          <a:r>
            <a:rPr lang="ja-JP" altLang="en-US" sz="1100" b="0" i="0" baseline="0">
              <a:solidFill>
                <a:srgbClr val="FF0000"/>
              </a:solidFill>
              <a:effectLst/>
              <a:latin typeface="ＭＳ ゴシック"/>
              <a:ea typeface="ＭＳ ゴシック"/>
              <a:cs typeface="+mn-cs"/>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400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400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00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50800</xdr:rowOff>
    </xdr:from>
    <xdr:to>
      <xdr:col>81</xdr:col>
      <xdr:colOff>44450</xdr:colOff>
      <xdr:row>89</xdr:row>
      <xdr:rowOff>12700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38250"/>
          <a:ext cx="0" cy="1333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156210</xdr:rowOff>
    </xdr:from>
    <xdr:ext cx="762000" cy="254000"/>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438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100.3</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12700</xdr:rowOff>
    </xdr:from>
    <xdr:to>
      <xdr:col>81</xdr:col>
      <xdr:colOff>133350</xdr:colOff>
      <xdr:row>89</xdr:row>
      <xdr:rowOff>12700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137795</xdr:rowOff>
    </xdr:from>
    <xdr:ext cx="762000" cy="259080"/>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50800</xdr:rowOff>
    </xdr:from>
    <xdr:to>
      <xdr:col>81</xdr:col>
      <xdr:colOff>133350</xdr:colOff>
      <xdr:row>81</xdr:row>
      <xdr:rowOff>50800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3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110490</xdr:rowOff>
    </xdr:from>
    <xdr:to>
      <xdr:col>81</xdr:col>
      <xdr:colOff>44450</xdr:colOff>
      <xdr:row>84</xdr:row>
      <xdr:rowOff>7620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34084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22860</xdr:rowOff>
    </xdr:from>
    <xdr:ext cx="762000" cy="259080"/>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6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7620</xdr:rowOff>
    </xdr:from>
    <xdr:to>
      <xdr:col>77</xdr:col>
      <xdr:colOff>44450</xdr:colOff>
      <xdr:row>84</xdr:row>
      <xdr:rowOff>42545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40942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39370</xdr:rowOff>
    </xdr:from>
    <xdr:to>
      <xdr:col>77</xdr:col>
      <xdr:colOff>95250</xdr:colOff>
      <xdr:row>86</xdr:row>
      <xdr:rowOff>140970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125730</xdr:rowOff>
    </xdr:from>
    <xdr:ext cx="736600" cy="259080"/>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870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19050</xdr:rowOff>
    </xdr:from>
    <xdr:to>
      <xdr:col>72</xdr:col>
      <xdr:colOff>203200</xdr:colOff>
      <xdr:row>84</xdr:row>
      <xdr:rowOff>42545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4208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27940</xdr:rowOff>
    </xdr:from>
    <xdr:to>
      <xdr:col>73</xdr:col>
      <xdr:colOff>44450</xdr:colOff>
      <xdr:row>86</xdr:row>
      <xdr:rowOff>129540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77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114300</xdr:rowOff>
    </xdr:from>
    <xdr:ext cx="7620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85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87630</xdr:rowOff>
    </xdr:from>
    <xdr:to>
      <xdr:col>68</xdr:col>
      <xdr:colOff>152400</xdr:colOff>
      <xdr:row>84</xdr:row>
      <xdr:rowOff>19050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31798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16510</xdr:rowOff>
    </xdr:from>
    <xdr:to>
      <xdr:col>68</xdr:col>
      <xdr:colOff>203200</xdr:colOff>
      <xdr:row>86</xdr:row>
      <xdr:rowOff>118110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102870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73660</xdr:rowOff>
    </xdr:from>
    <xdr:to>
      <xdr:col>64</xdr:col>
      <xdr:colOff>152400</xdr:colOff>
      <xdr:row>87</xdr:row>
      <xdr:rowOff>3810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1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160020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0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59690</xdr:rowOff>
    </xdr:from>
    <xdr:to>
      <xdr:col>81</xdr:col>
      <xdr:colOff>95250</xdr:colOff>
      <xdr:row>83</xdr:row>
      <xdr:rowOff>161290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2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76200</xdr:rowOff>
    </xdr:from>
    <xdr:ext cx="762000" cy="254000"/>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1351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128270</xdr:rowOff>
    </xdr:from>
    <xdr:to>
      <xdr:col>77</xdr:col>
      <xdr:colOff>95250</xdr:colOff>
      <xdr:row>84</xdr:row>
      <xdr:rowOff>58420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68580</xdr:rowOff>
    </xdr:from>
    <xdr:ext cx="7366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27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163195</xdr:rowOff>
    </xdr:from>
    <xdr:to>
      <xdr:col>73</xdr:col>
      <xdr:colOff>44450</xdr:colOff>
      <xdr:row>84</xdr:row>
      <xdr:rowOff>93345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103505</xdr:rowOff>
    </xdr:from>
    <xdr:ext cx="762000" cy="25908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16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139700</xdr:rowOff>
    </xdr:from>
    <xdr:to>
      <xdr:col>68</xdr:col>
      <xdr:colOff>203200</xdr:colOff>
      <xdr:row>84</xdr:row>
      <xdr:rowOff>69850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80645</xdr:rowOff>
    </xdr:from>
    <xdr:ext cx="762000" cy="2590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139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36830</xdr:rowOff>
    </xdr:from>
    <xdr:to>
      <xdr:col>64</xdr:col>
      <xdr:colOff>152400</xdr:colOff>
      <xdr:row>83</xdr:row>
      <xdr:rowOff>138430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148590</xdr:rowOff>
    </xdr:from>
    <xdr:ext cx="762000" cy="25908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03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5920" cy="35369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570"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[13.48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本町は面積が303.</a:t>
          </a:r>
          <a:r>
            <a:rPr lang="en-US" altLang="ja-JP" sz="1100" b="0" i="0" baseline="0">
              <a:solidFill>
                <a:schemeClr val="dk1"/>
              </a:solidFill>
              <a:effectLst/>
              <a:latin typeface="ＭＳ ゴシック"/>
              <a:ea typeface="ＭＳ ゴシック"/>
              <a:cs typeface="+mn-cs"/>
            </a:rPr>
            <a:t>09</a:t>
          </a:r>
          <a:r>
            <a:rPr lang="ja-JP" altLang="ja-JP" sz="1100" b="0" i="0" baseline="0">
              <a:solidFill>
                <a:schemeClr val="dk1"/>
              </a:solidFill>
              <a:effectLst/>
              <a:latin typeface="ＭＳ ゴシック"/>
              <a:ea typeface="ＭＳ ゴシック"/>
              <a:cs typeface="+mn-cs"/>
            </a:rPr>
            <a:t>㎢と類似団体と比較して広大であり、合併前の旧町単位で支所を設置していること等により、類似団体と比較して職員数が多くならざるを得ない状況にある。また、過疎地域であるがゆえに民間サービスが十分では無いことから、バス事業やCATV事業を町直営で実施せざるを得ないことが、指標を押し上げる要因となっている。</a:t>
          </a:r>
          <a:endParaRPr lang="ja-JP" altLang="ja-JP" sz="14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今後については、組織の合理化や民間への業務委託等を検討し、職員数の適正化を図っていく。</a:t>
          </a:r>
        </a:p>
      </xdr:txBody>
    </xdr:sp>
    <xdr:clientData/>
  </xdr:twoCellAnchor>
  <xdr:oneCellAnchor>
    <xdr:from>
      <xdr:col>61</xdr:col>
      <xdr:colOff>6350</xdr:colOff>
      <xdr:row>54</xdr:row>
      <xdr:rowOff>139700</xdr:rowOff>
    </xdr:from>
    <xdr:ext cx="349885" cy="22542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000"/>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400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8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400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2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127635</xdr:rowOff>
    </xdr:from>
    <xdr:to>
      <xdr:col>81</xdr:col>
      <xdr:colOff>44450</xdr:colOff>
      <xdr:row>67</xdr:row>
      <xdr:rowOff>126365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1735"/>
          <a:ext cx="0" cy="1541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98425</xdr:rowOff>
    </xdr:from>
    <xdr:ext cx="762000" cy="254000"/>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55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25.18</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126365</xdr:rowOff>
    </xdr:from>
    <xdr:to>
      <xdr:col>81</xdr:col>
      <xdr:colOff>133350</xdr:colOff>
      <xdr:row>67</xdr:row>
      <xdr:rowOff>126365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1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42545</xdr:rowOff>
    </xdr:from>
    <xdr:ext cx="762000" cy="254000"/>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51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127635</xdr:rowOff>
    </xdr:from>
    <xdr:to>
      <xdr:col>81</xdr:col>
      <xdr:colOff>133350</xdr:colOff>
      <xdr:row>58</xdr:row>
      <xdr:rowOff>127635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30480</xdr:rowOff>
    </xdr:from>
    <xdr:to>
      <xdr:col>81</xdr:col>
      <xdr:colOff>44450</xdr:colOff>
      <xdr:row>62</xdr:row>
      <xdr:rowOff>42545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66038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102235</xdr:rowOff>
    </xdr:from>
    <xdr:ext cx="762000" cy="2584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177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86360</xdr:rowOff>
    </xdr:from>
    <xdr:to>
      <xdr:col>81</xdr:col>
      <xdr:colOff>95250</xdr:colOff>
      <xdr:row>61</xdr:row>
      <xdr:rowOff>15875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73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22225</xdr:rowOff>
    </xdr:from>
    <xdr:to>
      <xdr:col>77</xdr:col>
      <xdr:colOff>44450</xdr:colOff>
      <xdr:row>62</xdr:row>
      <xdr:rowOff>30480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6521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76835</xdr:rowOff>
    </xdr:from>
    <xdr:to>
      <xdr:col>77</xdr:col>
      <xdr:colOff>95250</xdr:colOff>
      <xdr:row>61</xdr:row>
      <xdr:rowOff>6985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17780</xdr:rowOff>
    </xdr:from>
    <xdr:ext cx="736600" cy="254000"/>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3333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8255</xdr:rowOff>
    </xdr:from>
    <xdr:to>
      <xdr:col>72</xdr:col>
      <xdr:colOff>203200</xdr:colOff>
      <xdr:row>62</xdr:row>
      <xdr:rowOff>22225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6381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70485</xdr:rowOff>
    </xdr:from>
    <xdr:to>
      <xdr:col>73</xdr:col>
      <xdr:colOff>44450</xdr:colOff>
      <xdr:row>61</xdr:row>
      <xdr:rowOff>635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5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10795</xdr:rowOff>
    </xdr:from>
    <xdr:ext cx="762000" cy="2584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26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158750</xdr:rowOff>
    </xdr:from>
    <xdr:to>
      <xdr:col>68</xdr:col>
      <xdr:colOff>152400</xdr:colOff>
      <xdr:row>62</xdr:row>
      <xdr:rowOff>8255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61720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38735</xdr:rowOff>
    </xdr:from>
    <xdr:to>
      <xdr:col>68</xdr:col>
      <xdr:colOff>203200</xdr:colOff>
      <xdr:row>60</xdr:row>
      <xdr:rowOff>140335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150495</xdr:rowOff>
    </xdr:from>
    <xdr:ext cx="762000"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94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109220</xdr:rowOff>
    </xdr:from>
    <xdr:to>
      <xdr:col>64</xdr:col>
      <xdr:colOff>152400</xdr:colOff>
      <xdr:row>60</xdr:row>
      <xdr:rowOff>39370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49530</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93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00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00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00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00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00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163195</xdr:rowOff>
    </xdr:from>
    <xdr:to>
      <xdr:col>81</xdr:col>
      <xdr:colOff>95250</xdr:colOff>
      <xdr:row>62</xdr:row>
      <xdr:rowOff>93345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6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135255</xdr:rowOff>
    </xdr:from>
    <xdr:ext cx="762000" cy="254000"/>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937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151130</xdr:rowOff>
    </xdr:from>
    <xdr:to>
      <xdr:col>77</xdr:col>
      <xdr:colOff>95250</xdr:colOff>
      <xdr:row>62</xdr:row>
      <xdr:rowOff>81280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66040</xdr:rowOff>
    </xdr:from>
    <xdr:ext cx="736600" cy="25400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9594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143510</xdr:rowOff>
    </xdr:from>
    <xdr:to>
      <xdr:col>73</xdr:col>
      <xdr:colOff>44450</xdr:colOff>
      <xdr:row>62</xdr:row>
      <xdr:rowOff>73025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601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57785</xdr:rowOff>
    </xdr:from>
    <xdr:ext cx="762000" cy="25908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87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128905</xdr:rowOff>
    </xdr:from>
    <xdr:to>
      <xdr:col>68</xdr:col>
      <xdr:colOff>203200</xdr:colOff>
      <xdr:row>62</xdr:row>
      <xdr:rowOff>59055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43815</xdr:rowOff>
    </xdr:from>
    <xdr:ext cx="762000" cy="25400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73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107950</xdr:rowOff>
    </xdr:from>
    <xdr:to>
      <xdr:col>64</xdr:col>
      <xdr:colOff>152400</xdr:colOff>
      <xdr:row>62</xdr:row>
      <xdr:rowOff>38100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22860</xdr:rowOff>
    </xdr:from>
    <xdr:ext cx="762000" cy="25908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920" cy="35877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tx1"/>
              </a:solidFill>
              <a:effectLst/>
              <a:latin typeface="ＭＳ ゴシック"/>
              <a:ea typeface="ＭＳ ゴシック"/>
              <a:cs typeface="+mn-cs"/>
            </a:rPr>
            <a:t>　分母となる</a:t>
          </a:r>
          <a:r>
            <a:rPr lang="ja-JP" altLang="ja-JP" sz="1100">
              <a:solidFill>
                <a:schemeClr val="tx1"/>
              </a:solidFill>
              <a:effectLst/>
              <a:latin typeface="ＭＳ ゴシック"/>
              <a:ea typeface="ＭＳ ゴシック"/>
              <a:cs typeface="+mn-cs"/>
            </a:rPr>
            <a:t>標準財政規模が普通交付税の段階的縮減により減少したこと等により、前年度と比較して1.8ポイントの増加となった。</a:t>
          </a:r>
          <a:endParaRPr lang="ja-JP" altLang="ja-JP" sz="1400">
            <a:solidFill>
              <a:schemeClr val="tx1"/>
            </a:solidFill>
            <a:effectLst/>
            <a:latin typeface="ＭＳ ゴシック"/>
            <a:ea typeface="ＭＳ ゴシック"/>
          </a:endParaRPr>
        </a:p>
        <a:p>
          <a:r>
            <a:rPr lang="ja-JP" altLang="ja-JP" sz="1100" b="0" i="0" baseline="0">
              <a:solidFill>
                <a:schemeClr val="tx1"/>
              </a:solidFill>
              <a:effectLst/>
              <a:latin typeface="ＭＳ ゴシック"/>
              <a:ea typeface="ＭＳ ゴシック"/>
              <a:cs typeface="+mn-cs"/>
            </a:rPr>
            <a:t>　次年度以後も</a:t>
          </a:r>
          <a:r>
            <a:rPr lang="ja-JP" altLang="ja-JP" sz="1100">
              <a:solidFill>
                <a:schemeClr val="tx1"/>
              </a:solidFill>
              <a:effectLst/>
              <a:latin typeface="ＭＳ ゴシック"/>
              <a:ea typeface="ＭＳ ゴシック"/>
              <a:cs typeface="+mn-cs"/>
            </a:rPr>
            <a:t>標準財政規模の減少や公営企業債の償還が高止まりする等により、指標の更なる増加が懸念される。このことから令和元年度（平成31年度）には約5億円の繰上償還を実施したところであり、令和2年度以降においても計画的に繰上償還を実施することとしている。</a:t>
          </a:r>
        </a:p>
        <a:p>
          <a:endParaRPr/>
        </a:p>
      </xdr:txBody>
    </xdr:sp>
    <xdr:clientData/>
  </xdr:twoCellAnchor>
  <xdr:oneCellAnchor>
    <xdr:from>
      <xdr:col>61</xdr:col>
      <xdr:colOff>6350</xdr:colOff>
      <xdr:row>32</xdr:row>
      <xdr:rowOff>101600</xdr:rowOff>
    </xdr:from>
    <xdr:ext cx="298450" cy="224790"/>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400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48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4000"/>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54610</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6810"/>
          <a:ext cx="0" cy="1482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137160</xdr:rowOff>
    </xdr:from>
    <xdr:ext cx="762000" cy="259080"/>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140970</xdr:rowOff>
    </xdr:from>
    <xdr:ext cx="762000" cy="259080"/>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54610</xdr:rowOff>
    </xdr:from>
    <xdr:to>
      <xdr:col>81</xdr:col>
      <xdr:colOff>133350</xdr:colOff>
      <xdr:row>36</xdr:row>
      <xdr:rowOff>54610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129540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501890"/>
          <a:ext cx="8382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103505</xdr:rowOff>
    </xdr:from>
    <xdr:ext cx="762000" cy="259080"/>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186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86995</xdr:rowOff>
    </xdr:from>
    <xdr:to>
      <xdr:col>81</xdr:col>
      <xdr:colOff>95250</xdr:colOff>
      <xdr:row>40</xdr:row>
      <xdr:rowOff>17780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38100</xdr:rowOff>
    </xdr:from>
    <xdr:to>
      <xdr:col>77</xdr:col>
      <xdr:colOff>44450</xdr:colOff>
      <xdr:row>43</xdr:row>
      <xdr:rowOff>129540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41045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86995</xdr:rowOff>
    </xdr:from>
    <xdr:to>
      <xdr:col>77</xdr:col>
      <xdr:colOff>95250</xdr:colOff>
      <xdr:row>40</xdr:row>
      <xdr:rowOff>17780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27305</xdr:rowOff>
    </xdr:from>
    <xdr:ext cx="736600"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542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14605</xdr:rowOff>
    </xdr:from>
    <xdr:to>
      <xdr:col>72</xdr:col>
      <xdr:colOff>203200</xdr:colOff>
      <xdr:row>43</xdr:row>
      <xdr:rowOff>38100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38695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98425</xdr:rowOff>
    </xdr:from>
    <xdr:to>
      <xdr:col>73</xdr:col>
      <xdr:colOff>44450</xdr:colOff>
      <xdr:row>40</xdr:row>
      <xdr:rowOff>29210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84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38735</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53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14605</xdr:rowOff>
    </xdr:from>
    <xdr:to>
      <xdr:col>68</xdr:col>
      <xdr:colOff>152400</xdr:colOff>
      <xdr:row>43</xdr:row>
      <xdr:rowOff>60960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38695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109855</xdr:rowOff>
    </xdr:from>
    <xdr:to>
      <xdr:col>68</xdr:col>
      <xdr:colOff>203200</xdr:colOff>
      <xdr:row>40</xdr:row>
      <xdr:rowOff>40640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96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50165</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56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167005</xdr:rowOff>
    </xdr:from>
    <xdr:to>
      <xdr:col>64</xdr:col>
      <xdr:colOff>152400</xdr:colOff>
      <xdr:row>40</xdr:row>
      <xdr:rowOff>97790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853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107315</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62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44</xdr:row>
      <xdr:rowOff>114300</xdr:rowOff>
    </xdr:from>
    <xdr:to>
      <xdr:col>81</xdr:col>
      <xdr:colOff>95250</xdr:colOff>
      <xdr:row>45</xdr:row>
      <xdr:rowOff>44450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10160</xdr:rowOff>
    </xdr:from>
    <xdr:ext cx="762000" cy="259080"/>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43</xdr:row>
      <xdr:rowOff>78740</xdr:rowOff>
    </xdr:from>
    <xdr:to>
      <xdr:col>77</xdr:col>
      <xdr:colOff>95250</xdr:colOff>
      <xdr:row>44</xdr:row>
      <xdr:rowOff>8890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165100</xdr:rowOff>
    </xdr:from>
    <xdr:ext cx="7366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537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158750</xdr:rowOff>
    </xdr:from>
    <xdr:to>
      <xdr:col>73</xdr:col>
      <xdr:colOff>44450</xdr:colOff>
      <xdr:row>43</xdr:row>
      <xdr:rowOff>88900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3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73660</xdr:rowOff>
    </xdr:from>
    <xdr:ext cx="762000" cy="25908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135255</xdr:rowOff>
    </xdr:from>
    <xdr:to>
      <xdr:col>68</xdr:col>
      <xdr:colOff>203200</xdr:colOff>
      <xdr:row>43</xdr:row>
      <xdr:rowOff>65405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50165</xdr:rowOff>
    </xdr:from>
    <xdr:ext cx="762000" cy="259080"/>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42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10160</xdr:rowOff>
    </xdr:from>
    <xdr:to>
      <xdr:col>64</xdr:col>
      <xdr:colOff>152400</xdr:colOff>
      <xdr:row>43</xdr:row>
      <xdr:rowOff>111760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96520</xdr:rowOff>
    </xdr:from>
    <xdr:ext cx="762000" cy="259080"/>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920" cy="35877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[141.4%]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tx1"/>
              </a:solidFill>
              <a:effectLst/>
              <a:latin typeface="ＭＳ ゴシック"/>
              <a:ea typeface="ＭＳ ゴシック"/>
              <a:cs typeface="+mn-cs"/>
            </a:rPr>
            <a:t>　分母となる</a:t>
          </a:r>
          <a:r>
            <a:rPr lang="ja-JP" altLang="ja-JP" sz="1100">
              <a:solidFill>
                <a:schemeClr val="tx1"/>
              </a:solidFill>
              <a:effectLst/>
              <a:latin typeface="ＭＳ ゴシック"/>
              <a:ea typeface="ＭＳ ゴシック"/>
              <a:cs typeface="+mn-cs"/>
            </a:rPr>
            <a:t>標準財政規模が普通交付税の段階的縮減により減少したこと等により、前年度と比較して12.7ポイントの増加となった。</a:t>
          </a:r>
          <a:endParaRPr lang="ja-JP" altLang="ja-JP" sz="1400">
            <a:solidFill>
              <a:schemeClr val="tx1"/>
            </a:solidFill>
            <a:effectLst/>
            <a:latin typeface="ＭＳ ゴシック"/>
            <a:ea typeface="ＭＳ ゴシック"/>
          </a:endParaRPr>
        </a:p>
        <a:p>
          <a:r>
            <a:rPr lang="ja-JP" altLang="ja-JP" sz="1100" b="0" i="0" baseline="0">
              <a:solidFill>
                <a:schemeClr val="tx1"/>
              </a:solidFill>
              <a:effectLst/>
              <a:latin typeface="ＭＳ ゴシック"/>
              <a:ea typeface="ＭＳ ゴシック"/>
              <a:cs typeface="+mn-cs"/>
            </a:rPr>
            <a:t>　次年度以後も</a:t>
          </a:r>
          <a:r>
            <a:rPr lang="ja-JP" altLang="ja-JP" sz="1100">
              <a:solidFill>
                <a:schemeClr val="tx1"/>
              </a:solidFill>
              <a:effectLst/>
              <a:latin typeface="ＭＳ ゴシック"/>
              <a:ea typeface="ＭＳ ゴシック"/>
              <a:cs typeface="+mn-cs"/>
            </a:rPr>
            <a:t>標準財政規模の減少や基金の減少等により、指標の更なる増加が懸念される。このことから令和元年度（平成31年度）には約5億円の繰上償還を実施したところであり、令和2年度以降においても計画的に繰上償還を実施することとしている。</a:t>
          </a:r>
        </a:p>
        <a:p>
          <a:endParaRPr/>
        </a:p>
      </xdr:txBody>
    </xdr:sp>
    <xdr:clientData/>
  </xdr:twoCellAnchor>
  <xdr:oneCellAnchor>
    <xdr:from>
      <xdr:col>61</xdr:col>
      <xdr:colOff>6350</xdr:colOff>
      <xdr:row>10</xdr:row>
      <xdr:rowOff>63500</xdr:rowOff>
    </xdr:from>
    <xdr:ext cx="298450" cy="2203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400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400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166370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305"/>
          <a:ext cx="0" cy="1624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138430</xdr:rowOff>
    </xdr:from>
    <xdr:ext cx="762000" cy="259080"/>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1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141.4</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166370</xdr:rowOff>
    </xdr:from>
    <xdr:to>
      <xdr:col>81</xdr:col>
      <xdr:colOff>133350</xdr:colOff>
      <xdr:row>22</xdr:row>
      <xdr:rowOff>166370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3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20320</xdr:rowOff>
    </xdr:from>
    <xdr:to>
      <xdr:col>81</xdr:col>
      <xdr:colOff>44450</xdr:colOff>
      <xdr:row>22</xdr:row>
      <xdr:rowOff>166370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3792220"/>
          <a:ext cx="8382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118745</xdr:rowOff>
    </xdr:from>
    <xdr:ext cx="762000" cy="259080"/>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475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102235</xdr:rowOff>
    </xdr:from>
    <xdr:to>
      <xdr:col>81</xdr:col>
      <xdr:colOff>95250</xdr:colOff>
      <xdr:row>15</xdr:row>
      <xdr:rowOff>32385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0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102870</xdr:rowOff>
    </xdr:from>
    <xdr:to>
      <xdr:col>77</xdr:col>
      <xdr:colOff>44450</xdr:colOff>
      <xdr:row>22</xdr:row>
      <xdr:rowOff>20320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370332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67310</xdr:rowOff>
    </xdr:from>
    <xdr:to>
      <xdr:col>77</xdr:col>
      <xdr:colOff>95250</xdr:colOff>
      <xdr:row>15</xdr:row>
      <xdr:rowOff>168910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63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7620</xdr:rowOff>
    </xdr:from>
    <xdr:ext cx="736600" cy="25400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40792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21</xdr:row>
      <xdr:rowOff>86995</xdr:rowOff>
    </xdr:from>
    <xdr:to>
      <xdr:col>72</xdr:col>
      <xdr:colOff>203200</xdr:colOff>
      <xdr:row>21</xdr:row>
      <xdr:rowOff>102870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368744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133350</xdr:rowOff>
    </xdr:from>
    <xdr:to>
      <xdr:col>73</xdr:col>
      <xdr:colOff>44450</xdr:colOff>
      <xdr:row>16</xdr:row>
      <xdr:rowOff>63500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73660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21</xdr:row>
      <xdr:rowOff>86995</xdr:rowOff>
    </xdr:from>
    <xdr:to>
      <xdr:col>68</xdr:col>
      <xdr:colOff>152400</xdr:colOff>
      <xdr:row>21</xdr:row>
      <xdr:rowOff>102870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68744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93980</xdr:rowOff>
    </xdr:from>
    <xdr:to>
      <xdr:col>68</xdr:col>
      <xdr:colOff>203200</xdr:colOff>
      <xdr:row>15</xdr:row>
      <xdr:rowOff>24130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9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34290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63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153670</xdr:rowOff>
    </xdr:from>
    <xdr:to>
      <xdr:col>64</xdr:col>
      <xdr:colOff>152400</xdr:colOff>
      <xdr:row>16</xdr:row>
      <xdr:rowOff>83820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72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93980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94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22</xdr:row>
      <xdr:rowOff>115570</xdr:rowOff>
    </xdr:from>
    <xdr:to>
      <xdr:col>81</xdr:col>
      <xdr:colOff>95250</xdr:colOff>
      <xdr:row>23</xdr:row>
      <xdr:rowOff>45720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8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11430</xdr:rowOff>
    </xdr:from>
    <xdr:ext cx="762000" cy="259080"/>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78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21</xdr:row>
      <xdr:rowOff>140970</xdr:rowOff>
    </xdr:from>
    <xdr:to>
      <xdr:col>77</xdr:col>
      <xdr:colOff>95250</xdr:colOff>
      <xdr:row>22</xdr:row>
      <xdr:rowOff>71120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7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55880</xdr:rowOff>
    </xdr:from>
    <xdr:ext cx="736600" cy="25908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827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21</xdr:row>
      <xdr:rowOff>52070</xdr:rowOff>
    </xdr:from>
    <xdr:to>
      <xdr:col>73</xdr:col>
      <xdr:colOff>44450</xdr:colOff>
      <xdr:row>21</xdr:row>
      <xdr:rowOff>153670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6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138430</xdr:rowOff>
    </xdr:from>
    <xdr:ext cx="762000" cy="259080"/>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73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21</xdr:row>
      <xdr:rowOff>36195</xdr:rowOff>
    </xdr:from>
    <xdr:to>
      <xdr:col>68</xdr:col>
      <xdr:colOff>203200</xdr:colOff>
      <xdr:row>21</xdr:row>
      <xdr:rowOff>137795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6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122555</xdr:rowOff>
    </xdr:from>
    <xdr:ext cx="762000" cy="254000"/>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7230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21</xdr:row>
      <xdr:rowOff>52070</xdr:rowOff>
    </xdr:from>
    <xdr:to>
      <xdr:col>64</xdr:col>
      <xdr:colOff>152400</xdr:colOff>
      <xdr:row>21</xdr:row>
      <xdr:rowOff>153670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6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138430</xdr:rowOff>
    </xdr:from>
    <xdr:ext cx="762000" cy="259080"/>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73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14,246
14,083
303.09
11,362,637
11,061,012
59,595
6,619,087
13,999,951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16.8
141.4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270" cy="25400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1390" cy="25400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056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05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70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平成26年度以後指標は悪化傾向にあることから、職員の定員管理や業務の効率化等による時間外勤務手当の縮小を図っていく。令和元年度（平成31年度）は、ほぼ横ばいと想定されるが、令和2年度は会計年度任用職員制度の開始に伴い、指標は大きく増加するものと見込まれる。</a:t>
          </a:r>
        </a:p>
      </xdr:txBody>
    </xdr:sp>
    <xdr:clientData/>
  </xdr:twoCellAnchor>
  <xdr:oneCellAnchor>
    <xdr:from>
      <xdr:col>3</xdr:col>
      <xdr:colOff>123825</xdr:colOff>
      <xdr:row>29</xdr:row>
      <xdr:rowOff>107950</xdr:rowOff>
    </xdr:from>
    <xdr:ext cx="29337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920" cy="25400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92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92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920" cy="25400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92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92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920" cy="25400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60960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4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118110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96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39370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01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534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127000</xdr:rowOff>
    </xdr:from>
    <xdr:ext cx="731520"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0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12700</xdr:rowOff>
    </xdr:from>
    <xdr:to>
      <xdr:col>15</xdr:col>
      <xdr:colOff>98425</xdr:colOff>
      <xdr:row>36</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49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88900</xdr:rowOff>
    </xdr:from>
    <xdr:ext cx="762000" cy="25400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82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123190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39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73660</xdr:rowOff>
    </xdr:from>
    <xdr:ext cx="75692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0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71120</xdr:rowOff>
    </xdr:from>
    <xdr:ext cx="75692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433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92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101600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21590</xdr:rowOff>
    </xdr:from>
    <xdr:ext cx="73152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524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116840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48260</xdr:rowOff>
    </xdr:from>
    <xdr:ext cx="75692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20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12700</xdr:rowOff>
    </xdr:from>
    <xdr:ext cx="75692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20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本指標は、平成26年度以降一貫して良好な水準にあり、今後も大きな増加要因はないと考える。施設の統廃合等による更なる維持管理の削減に努める。</a:t>
          </a:r>
        </a:p>
      </xdr:txBody>
    </xdr:sp>
    <xdr:clientData/>
  </xdr:twoCellAnchor>
  <xdr:oneCellAnchor>
    <xdr:from>
      <xdr:col>62</xdr:col>
      <xdr:colOff>6350</xdr:colOff>
      <xdr:row>9</xdr:row>
      <xdr:rowOff>107950</xdr:rowOff>
    </xdr:from>
    <xdr:ext cx="29337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292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2920" cy="25400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2920"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292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2920" cy="25400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2920"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920" cy="25400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154940</xdr:rowOff>
    </xdr:from>
    <xdr:to>
      <xdr:col>82</xdr:col>
      <xdr:colOff>107950</xdr:colOff>
      <xdr:row>21</xdr:row>
      <xdr:rowOff>167640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2340"/>
          <a:ext cx="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139700</xdr:rowOff>
    </xdr:from>
    <xdr:ext cx="762000" cy="25908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4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167640</xdr:rowOff>
    </xdr:from>
    <xdr:to>
      <xdr:col>82</xdr:col>
      <xdr:colOff>196850</xdr:colOff>
      <xdr:row>21</xdr:row>
      <xdr:rowOff>167640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8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69215</xdr:rowOff>
    </xdr:from>
    <xdr:ext cx="762000"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154940</xdr:rowOff>
    </xdr:from>
    <xdr:to>
      <xdr:col>82</xdr:col>
      <xdr:colOff>196850</xdr:colOff>
      <xdr:row>12</xdr:row>
      <xdr:rowOff>154940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59055</xdr:rowOff>
    </xdr:from>
    <xdr:to>
      <xdr:col>82</xdr:col>
      <xdr:colOff>107950</xdr:colOff>
      <xdr:row>13</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2879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149225</xdr:rowOff>
    </xdr:from>
    <xdr:ext cx="762000" cy="25908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09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6350</xdr:rowOff>
    </xdr:from>
    <xdr:to>
      <xdr:col>82</xdr:col>
      <xdr:colOff>158750</xdr:colOff>
      <xdr:row>16</xdr:row>
      <xdr:rowOff>107315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49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59055</xdr:rowOff>
    </xdr:from>
    <xdr:to>
      <xdr:col>78</xdr:col>
      <xdr:colOff>69850</xdr:colOff>
      <xdr:row>13</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2879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122555</xdr:rowOff>
    </xdr:from>
    <xdr:to>
      <xdr:col>78</xdr:col>
      <xdr:colOff>120650</xdr:colOff>
      <xdr:row>16</xdr:row>
      <xdr:rowOff>52705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37465</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806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13</xdr:row>
      <xdr:rowOff>4445</xdr:rowOff>
    </xdr:from>
    <xdr:to>
      <xdr:col>73</xdr:col>
      <xdr:colOff>180975</xdr:colOff>
      <xdr:row>13</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23329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100965</xdr:rowOff>
    </xdr:from>
    <xdr:to>
      <xdr:col>74</xdr:col>
      <xdr:colOff>31750</xdr:colOff>
      <xdr:row>16</xdr:row>
      <xdr:rowOff>31115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15875</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59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12</xdr:row>
      <xdr:rowOff>165100</xdr:rowOff>
    </xdr:from>
    <xdr:to>
      <xdr:col>69</xdr:col>
      <xdr:colOff>92075</xdr:colOff>
      <xdr:row>13</xdr:row>
      <xdr:rowOff>4445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2225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46355</xdr:rowOff>
    </xdr:from>
    <xdr:to>
      <xdr:col>69</xdr:col>
      <xdr:colOff>142875</xdr:colOff>
      <xdr:row>15</xdr:row>
      <xdr:rowOff>147955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132715</xdr:rowOff>
    </xdr:from>
    <xdr:ext cx="756920" cy="25400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446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130810</xdr:rowOff>
    </xdr:from>
    <xdr:to>
      <xdr:col>65</xdr:col>
      <xdr:colOff>53975</xdr:colOff>
      <xdr:row>15</xdr:row>
      <xdr:rowOff>60960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5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45720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1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92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92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13</xdr:row>
      <xdr:rowOff>19050</xdr:rowOff>
    </xdr:from>
    <xdr:to>
      <xdr:col>82</xdr:col>
      <xdr:colOff>158750</xdr:colOff>
      <xdr:row>13</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99060</xdr:rowOff>
    </xdr:from>
    <xdr:ext cx="762000" cy="25400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56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8255</xdr:rowOff>
    </xdr:from>
    <xdr:to>
      <xdr:col>78</xdr:col>
      <xdr:colOff>120650</xdr:colOff>
      <xdr:row>13</xdr:row>
      <xdr:rowOff>109855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23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120650</xdr:rowOff>
    </xdr:from>
    <xdr:ext cx="736600" cy="25400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0660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130810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1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12</xdr:row>
      <xdr:rowOff>125095</xdr:rowOff>
    </xdr:from>
    <xdr:to>
      <xdr:col>69</xdr:col>
      <xdr:colOff>142875</xdr:colOff>
      <xdr:row>13</xdr:row>
      <xdr:rowOff>55245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18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65405</xdr:rowOff>
    </xdr:from>
    <xdr:ext cx="756920" cy="25400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95135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12</xdr:row>
      <xdr:rowOff>114300</xdr:rowOff>
    </xdr:from>
    <xdr:to>
      <xdr:col>65</xdr:col>
      <xdr:colOff>53975</xdr:colOff>
      <xdr:row>13</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54610</xdr:rowOff>
    </xdr:from>
    <xdr:ext cx="762000" cy="25400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40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本町は、18歳までの医療費助成や高齢者支援等手厚い福祉施策を実施しているが、人口減少による影響等により、結果として類似団体内では良好な部類となっている。</a:t>
          </a:r>
        </a:p>
        <a:p>
          <a:r>
            <a:rPr lang="ja-JP" altLang="en-US">
              <a:latin typeface="ＭＳ ゴシック"/>
              <a:ea typeface="ＭＳ ゴシック"/>
            </a:rPr>
            <a:t>　引き続き、財政状況を勘案しながら、現状の福祉施策を実施していく。</a:t>
          </a:r>
        </a:p>
        <a:p>
          <a:endParaRPr/>
        </a:p>
        <a:p>
          <a:r>
            <a:rPr lang="ja-JP" altLang="en-US"/>
            <a:t>　</a:t>
          </a:r>
        </a:p>
      </xdr:txBody>
    </xdr:sp>
    <xdr:clientData/>
  </xdr:twoCellAnchor>
  <xdr:oneCellAnchor>
    <xdr:from>
      <xdr:col>3</xdr:col>
      <xdr:colOff>123825</xdr:colOff>
      <xdr:row>49</xdr:row>
      <xdr:rowOff>107950</xdr:rowOff>
    </xdr:from>
    <xdr:ext cx="293370"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920" cy="25400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92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920"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920" cy="25400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92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920"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33450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130810</xdr:rowOff>
    </xdr:from>
    <xdr:ext cx="762000" cy="259080"/>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58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61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162560</xdr:rowOff>
    </xdr:from>
    <xdr:ext cx="762000" cy="259080"/>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907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33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76200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987800" y="96647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124460</xdr:rowOff>
    </xdr:from>
    <xdr:ext cx="762000" cy="259080"/>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725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76200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96266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41910</xdr:rowOff>
    </xdr:from>
    <xdr:ext cx="731520" cy="254000"/>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8145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25400</xdr:rowOff>
    </xdr:from>
    <xdr:to>
      <xdr:col>15</xdr:col>
      <xdr:colOff>98425</xdr:colOff>
      <xdr:row>56</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2209800" y="9626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16510</xdr:rowOff>
    </xdr:from>
    <xdr:ext cx="76200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78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50800</xdr:rowOff>
    </xdr:from>
    <xdr:to>
      <xdr:col>11</xdr:col>
      <xdr:colOff>9525</xdr:colOff>
      <xdr:row>56</xdr:row>
      <xdr:rowOff>63500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1320800" y="96520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16510</xdr:rowOff>
    </xdr:from>
    <xdr:ext cx="75692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7891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124460</xdr:rowOff>
    </xdr:from>
    <xdr:ext cx="75692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7256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92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29210</xdr:rowOff>
    </xdr:from>
    <xdr:ext cx="762000" cy="254000"/>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45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137160</xdr:rowOff>
    </xdr:from>
    <xdr:ext cx="731520" cy="25908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3954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86360</xdr:rowOff>
    </xdr:from>
    <xdr:ext cx="762000" cy="254000"/>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344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111760</xdr:rowOff>
    </xdr:from>
    <xdr:ext cx="756920" cy="254000"/>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3700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124460</xdr:rowOff>
    </xdr:from>
    <xdr:ext cx="756920" cy="259080"/>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3827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ゴシック"/>
              <a:ea typeface="ＭＳ ゴシック"/>
            </a:rPr>
            <a:t>　平成</a:t>
          </a:r>
          <a:r>
            <a:rPr kumimoji="1" lang="en-US" altLang="ja-JP" sz="1100">
              <a:latin typeface="ＭＳ ゴシック"/>
              <a:ea typeface="ＭＳ ゴシック"/>
            </a:rPr>
            <a:t>29</a:t>
          </a:r>
          <a:r>
            <a:rPr kumimoji="1" lang="ja-JP" altLang="en-US" sz="1100">
              <a:latin typeface="ＭＳ ゴシック"/>
              <a:ea typeface="ＭＳ ゴシック"/>
            </a:rPr>
            <a:t>年度から水道事業が法適用となり繰出金が減少したことにより、本指標は大きく減少した。</a:t>
          </a:r>
        </a:p>
        <a:p>
          <a:r>
            <a:rPr lang="ja-JP" altLang="en-US"/>
            <a:t>　</a:t>
          </a:r>
          <a:r>
            <a:rPr lang="ja-JP" altLang="en-US" sz="1100" b="0" i="0" baseline="0">
              <a:solidFill>
                <a:schemeClr val="dk1"/>
              </a:solidFill>
              <a:effectLst/>
              <a:latin typeface="ＭＳ ゴシック"/>
              <a:ea typeface="ＭＳ ゴシック"/>
              <a:cs typeface="+mn-cs"/>
            </a:rPr>
            <a:t>本町の特別会計</a:t>
          </a:r>
          <a:r>
            <a:rPr lang="ja-JP" altLang="ja-JP" sz="1100" b="0" i="0" baseline="0">
              <a:solidFill>
                <a:schemeClr val="dk1"/>
              </a:solidFill>
              <a:effectLst/>
              <a:latin typeface="ＭＳ ゴシック"/>
              <a:ea typeface="ＭＳ ゴシック"/>
              <a:cs typeface="+mn-cs"/>
            </a:rPr>
            <a:t>に対する繰出金は、十分な料金収入が</a:t>
          </a:r>
          <a:r>
            <a:rPr lang="ja-JP" altLang="en-US" sz="1100" b="0" i="0" baseline="0">
              <a:solidFill>
                <a:schemeClr val="dk1"/>
              </a:solidFill>
              <a:effectLst/>
              <a:latin typeface="ＭＳ ゴシック"/>
              <a:ea typeface="ＭＳ ゴシック"/>
              <a:cs typeface="+mn-cs"/>
            </a:rPr>
            <a:t>確保でき</a:t>
          </a:r>
          <a:r>
            <a:rPr lang="ja-JP" altLang="ja-JP" sz="1100" b="0" i="0" baseline="0">
              <a:solidFill>
                <a:schemeClr val="dk1"/>
              </a:solidFill>
              <a:effectLst/>
              <a:latin typeface="ＭＳ ゴシック"/>
              <a:ea typeface="ＭＳ ゴシック"/>
              <a:cs typeface="+mn-cs"/>
            </a:rPr>
            <a:t>ないことが根本的な要因であるが、これは、過疎地域全体が抱える問題であり、個別での対応は困難</a:t>
          </a:r>
          <a:r>
            <a:rPr lang="ja-JP" altLang="en-US" sz="1100" b="0" i="0" baseline="0">
              <a:solidFill>
                <a:schemeClr val="dk1"/>
              </a:solidFill>
              <a:effectLst/>
              <a:latin typeface="ＭＳ ゴシック"/>
              <a:ea typeface="ＭＳ ゴシック"/>
              <a:cs typeface="+mn-cs"/>
            </a:rPr>
            <a:t>な状況にある。</a:t>
          </a:r>
        </a:p>
        <a:p>
          <a:r>
            <a:rPr lang="ja-JP" altLang="en-US"/>
            <a:t>　</a:t>
          </a:r>
        </a:p>
      </xdr:txBody>
    </xdr:sp>
    <xdr:clientData/>
  </xdr:twoCellAnchor>
  <xdr:oneCellAnchor>
    <xdr:from>
      <xdr:col>62</xdr:col>
      <xdr:colOff>6350</xdr:colOff>
      <xdr:row>49</xdr:row>
      <xdr:rowOff>107950</xdr:rowOff>
    </xdr:from>
    <xdr:ext cx="293370" cy="22542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2920" cy="259080"/>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2920" cy="254000"/>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2920" cy="2584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2920" cy="259080"/>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7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2920" cy="254000"/>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2920" cy="259080"/>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920" cy="254000"/>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141605</xdr:rowOff>
    </xdr:from>
    <xdr:to>
      <xdr:col>82</xdr:col>
      <xdr:colOff>107950</xdr:colOff>
      <xdr:row>61</xdr:row>
      <xdr:rowOff>43815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22845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15875</xdr:rowOff>
    </xdr:from>
    <xdr:ext cx="762000" cy="259080"/>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7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43815</xdr:rowOff>
    </xdr:from>
    <xdr:to>
      <xdr:col>82</xdr:col>
      <xdr:colOff>196850</xdr:colOff>
      <xdr:row>61</xdr:row>
      <xdr:rowOff>43815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50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56515</xdr:rowOff>
    </xdr:from>
    <xdr:ext cx="762000" cy="2584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71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141605</xdr:rowOff>
    </xdr:from>
    <xdr:to>
      <xdr:col>82</xdr:col>
      <xdr:colOff>196850</xdr:colOff>
      <xdr:row>53</xdr:row>
      <xdr:rowOff>141605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22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45085</xdr:rowOff>
    </xdr:from>
    <xdr:to>
      <xdr:col>82</xdr:col>
      <xdr:colOff>107950</xdr:colOff>
      <xdr:row>56</xdr:row>
      <xdr:rowOff>97790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671800" y="964628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25400</xdr:rowOff>
    </xdr:from>
    <xdr:ext cx="762000" cy="259080"/>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45085</xdr:rowOff>
    </xdr:from>
    <xdr:to>
      <xdr:col>78</xdr:col>
      <xdr:colOff>69850</xdr:colOff>
      <xdr:row>58</xdr:row>
      <xdr:rowOff>22225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4782800" y="9646285"/>
          <a:ext cx="8890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139700</xdr:rowOff>
    </xdr:from>
    <xdr:ext cx="7366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740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121920</xdr:rowOff>
    </xdr:from>
    <xdr:to>
      <xdr:col>73</xdr:col>
      <xdr:colOff>180975</xdr:colOff>
      <xdr:row>58</xdr:row>
      <xdr:rowOff>22225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893800" y="989457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27305</xdr:rowOff>
    </xdr:from>
    <xdr:to>
      <xdr:col>74</xdr:col>
      <xdr:colOff>31750</xdr:colOff>
      <xdr:row>56</xdr:row>
      <xdr:rowOff>128905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139065</xdr:rowOff>
    </xdr:from>
    <xdr:ext cx="76200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397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121920</xdr:rowOff>
    </xdr:from>
    <xdr:to>
      <xdr:col>69</xdr:col>
      <xdr:colOff>92075</xdr:colOff>
      <xdr:row>57</xdr:row>
      <xdr:rowOff>135255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004800" y="98945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xdr:rowOff>
    </xdr:from>
    <xdr:to>
      <xdr:col>69</xdr:col>
      <xdr:colOff>142875</xdr:colOff>
      <xdr:row>56</xdr:row>
      <xdr:rowOff>102870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113030</xdr:rowOff>
    </xdr:from>
    <xdr:ext cx="75692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3713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40640</xdr:rowOff>
    </xdr:from>
    <xdr:to>
      <xdr:col>65</xdr:col>
      <xdr:colOff>53975</xdr:colOff>
      <xdr:row>56</xdr:row>
      <xdr:rowOff>141605</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151765</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41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92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92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56</xdr:row>
      <xdr:rowOff>46990</xdr:rowOff>
    </xdr:from>
    <xdr:to>
      <xdr:col>82</xdr:col>
      <xdr:colOff>158750</xdr:colOff>
      <xdr:row>56</xdr:row>
      <xdr:rowOff>148590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6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63500</xdr:rowOff>
    </xdr:from>
    <xdr:ext cx="762000" cy="254000"/>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4932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166370</xdr:rowOff>
    </xdr:from>
    <xdr:to>
      <xdr:col>78</xdr:col>
      <xdr:colOff>120650</xdr:colOff>
      <xdr:row>56</xdr:row>
      <xdr:rowOff>95885</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106045</xdr:rowOff>
    </xdr:from>
    <xdr:ext cx="736600" cy="259080"/>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364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143510</xdr:rowOff>
    </xdr:from>
    <xdr:to>
      <xdr:col>74</xdr:col>
      <xdr:colOff>31750</xdr:colOff>
      <xdr:row>58</xdr:row>
      <xdr:rowOff>73025</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57785</xdr:rowOff>
    </xdr:from>
    <xdr:ext cx="762000" cy="259080"/>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10001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71120</xdr:rowOff>
    </xdr:from>
    <xdr:to>
      <xdr:col>69</xdr:col>
      <xdr:colOff>142875</xdr:colOff>
      <xdr:row>58</xdr:row>
      <xdr:rowOff>1270</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157480</xdr:rowOff>
    </xdr:from>
    <xdr:ext cx="756920" cy="254000"/>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93013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84455</xdr:rowOff>
    </xdr:from>
    <xdr:to>
      <xdr:col>65</xdr:col>
      <xdr:colOff>53975</xdr:colOff>
      <xdr:row>58</xdr:row>
      <xdr:rowOff>14605</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170815</xdr:rowOff>
    </xdr:from>
    <xdr:ext cx="762000" cy="2584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94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ゴシック"/>
              <a:ea typeface="ＭＳ ゴシック"/>
            </a:rPr>
            <a:t>　平成29年度から水道事業が地方公営企業法の適用となり、補助費として支出しているため、大きく増加した。</a:t>
          </a:r>
        </a:p>
        <a:p>
          <a:r>
            <a:rPr lang="ja-JP" altLang="en-US">
              <a:latin typeface="ＭＳ Ｐゴシック"/>
              <a:ea typeface="ＭＳ Ｐゴシック"/>
            </a:rPr>
            <a:t>　一部事務組合への負担金等任意に削減できない経費が大半を占めるため、今後も現状値並で推移していくと想定される。</a:t>
          </a:r>
        </a:p>
      </xdr:txBody>
    </xdr:sp>
    <xdr:clientData/>
  </xdr:twoCellAnchor>
  <xdr:oneCellAnchor>
    <xdr:from>
      <xdr:col>62</xdr:col>
      <xdr:colOff>6350</xdr:colOff>
      <xdr:row>29</xdr:row>
      <xdr:rowOff>107950</xdr:rowOff>
    </xdr:from>
    <xdr:ext cx="293370" cy="22542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920" cy="254000"/>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920" cy="254000"/>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920" cy="254000"/>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920" cy="254000"/>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44450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60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16510</xdr:rowOff>
    </xdr:from>
    <xdr:ext cx="762000" cy="259080"/>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74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44450</xdr:rowOff>
    </xdr:from>
    <xdr:to>
      <xdr:col>82</xdr:col>
      <xdr:colOff>196850</xdr:colOff>
      <xdr:row>40</xdr:row>
      <xdr:rowOff>44450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0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99060</xdr:rowOff>
    </xdr:from>
    <xdr:ext cx="762000" cy="254000"/>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88265</xdr:rowOff>
    </xdr:from>
    <xdr:to>
      <xdr:col>82</xdr:col>
      <xdr:colOff>107950</xdr:colOff>
      <xdr:row>38</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43191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3810</xdr:rowOff>
    </xdr:from>
    <xdr:ext cx="762000" cy="259080"/>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76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158750</xdr:rowOff>
    </xdr:from>
    <xdr:to>
      <xdr:col>82</xdr:col>
      <xdr:colOff>158750</xdr:colOff>
      <xdr:row>37</xdr:row>
      <xdr:rowOff>88900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67310</xdr:rowOff>
    </xdr:from>
    <xdr:to>
      <xdr:col>78</xdr:col>
      <xdr:colOff>69850</xdr:colOff>
      <xdr:row>37</xdr:row>
      <xdr:rowOff>88265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239510"/>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85090</xdr:rowOff>
    </xdr:from>
    <xdr:ext cx="73660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8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49530</xdr:rowOff>
    </xdr:from>
    <xdr:to>
      <xdr:col>73</xdr:col>
      <xdr:colOff>180975</xdr:colOff>
      <xdr:row>36</xdr:row>
      <xdr:rowOff>67310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2217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130810</xdr:rowOff>
    </xdr:from>
    <xdr:to>
      <xdr:col>74</xdr:col>
      <xdr:colOff>31750</xdr:colOff>
      <xdr:row>37</xdr:row>
      <xdr:rowOff>60960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45720</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31115</xdr:rowOff>
    </xdr:from>
    <xdr:to>
      <xdr:col>69</xdr:col>
      <xdr:colOff>92075</xdr:colOff>
      <xdr:row>36</xdr:row>
      <xdr:rowOff>49530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2033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135890</xdr:rowOff>
    </xdr:from>
    <xdr:to>
      <xdr:col>69</xdr:col>
      <xdr:colOff>142875</xdr:colOff>
      <xdr:row>37</xdr:row>
      <xdr:rowOff>66040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50800</xdr:rowOff>
    </xdr:from>
    <xdr:ext cx="75692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944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27940</xdr:rowOff>
    </xdr:from>
    <xdr:to>
      <xdr:col>65</xdr:col>
      <xdr:colOff>53975</xdr:colOff>
      <xdr:row>37</xdr:row>
      <xdr:rowOff>129540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114300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457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92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92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105410</xdr:rowOff>
    </xdr:from>
    <xdr:ext cx="762000" cy="259080"/>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37465</xdr:rowOff>
    </xdr:from>
    <xdr:to>
      <xdr:col>78</xdr:col>
      <xdr:colOff>120650</xdr:colOff>
      <xdr:row>37</xdr:row>
      <xdr:rowOff>139065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123825</xdr:rowOff>
    </xdr:from>
    <xdr:ext cx="736600" cy="25400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6747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16510</xdr:rowOff>
    </xdr:from>
    <xdr:to>
      <xdr:col>74</xdr:col>
      <xdr:colOff>31750</xdr:colOff>
      <xdr:row>36</xdr:row>
      <xdr:rowOff>118110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128270</xdr:rowOff>
    </xdr:from>
    <xdr:ext cx="762000" cy="25908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170180</xdr:rowOff>
    </xdr:from>
    <xdr:to>
      <xdr:col>69</xdr:col>
      <xdr:colOff>142875</xdr:colOff>
      <xdr:row>36</xdr:row>
      <xdr:rowOff>100330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110490</xdr:rowOff>
    </xdr:from>
    <xdr:ext cx="756920" cy="25400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93979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151765</xdr:rowOff>
    </xdr:from>
    <xdr:to>
      <xdr:col>65</xdr:col>
      <xdr:colOff>53975</xdr:colOff>
      <xdr:row>36</xdr:row>
      <xdr:rowOff>81915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92075</xdr:rowOff>
    </xdr:from>
    <xdr:ext cx="762000"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ＭＳ ゴシック"/>
              <a:ea typeface="ＭＳ ゴシック"/>
              <a:cs typeface="+mn-cs"/>
            </a:rPr>
            <a:t>　近年整備を行った道の駅の元金償還が開始になったことにより指標は昨年度より0.3ポイント増加した。</a:t>
          </a:r>
        </a:p>
        <a:p>
          <a:r>
            <a:rPr lang="ja-JP" altLang="en-US"/>
            <a:t>　</a:t>
          </a:r>
          <a:r>
            <a:rPr lang="ja-JP" altLang="ja-JP" sz="1100">
              <a:solidFill>
                <a:schemeClr val="tx1"/>
              </a:solidFill>
              <a:effectLst/>
              <a:latin typeface="ＭＳ ゴシック"/>
              <a:ea typeface="ＭＳ ゴシック"/>
              <a:cs typeface="+mn-cs"/>
            </a:rPr>
            <a:t>令和元年度（平成31年度）には約5億円の繰上償還を実施したところであり、令和2年度以降においても計画的に繰上償還を実施し、後年度の公債費の圧縮に努める。</a:t>
          </a:r>
        </a:p>
        <a:p>
          <a:r>
            <a:rPr lang="ja-JP" altLang="en-US"/>
            <a:t>　</a:t>
          </a:r>
        </a:p>
      </xdr:txBody>
    </xdr:sp>
    <xdr:clientData/>
  </xdr:twoCellAnchor>
  <xdr:oneCellAnchor>
    <xdr:from>
      <xdr:col>3</xdr:col>
      <xdr:colOff>123825</xdr:colOff>
      <xdr:row>69</xdr:row>
      <xdr:rowOff>107950</xdr:rowOff>
    </xdr:from>
    <xdr:ext cx="293370" cy="22542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920" cy="25400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2920" cy="25400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2920" cy="25400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2920" cy="25400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2920" cy="25400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6350</xdr:rowOff>
    </xdr:from>
    <xdr:to>
      <xdr:col>24</xdr:col>
      <xdr:colOff>25400</xdr:colOff>
      <xdr:row>80</xdr:row>
      <xdr:rowOff>67310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865100"/>
          <a:ext cx="0" cy="918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39370</xdr:rowOff>
    </xdr:from>
    <xdr:ext cx="762000" cy="259080"/>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5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67310</xdr:rowOff>
    </xdr:from>
    <xdr:to>
      <xdr:col>24</xdr:col>
      <xdr:colOff>114300</xdr:colOff>
      <xdr:row>80</xdr:row>
      <xdr:rowOff>67310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8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92075</xdr:rowOff>
    </xdr:from>
    <xdr:ext cx="762000" cy="259080"/>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60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23</xdr:col>
      <xdr:colOff>136525</xdr:colOff>
      <xdr:row>75</xdr:row>
      <xdr:rowOff>6350</xdr:rowOff>
    </xdr:from>
    <xdr:to>
      <xdr:col>24</xdr:col>
      <xdr:colOff>114300</xdr:colOff>
      <xdr:row>75</xdr:row>
      <xdr:rowOff>6350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86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145415</xdr:rowOff>
    </xdr:from>
    <xdr:to>
      <xdr:col>24</xdr:col>
      <xdr:colOff>25400</xdr:colOff>
      <xdr:row>78</xdr:row>
      <xdr:rowOff>158750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51851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63500</xdr:rowOff>
    </xdr:from>
    <xdr:ext cx="762000" cy="254000"/>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70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53975</xdr:rowOff>
    </xdr:from>
    <xdr:to>
      <xdr:col>19</xdr:col>
      <xdr:colOff>187325</xdr:colOff>
      <xdr:row>78</xdr:row>
      <xdr:rowOff>145415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42707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60325</xdr:rowOff>
    </xdr:from>
    <xdr:to>
      <xdr:col>20</xdr:col>
      <xdr:colOff>38100</xdr:colOff>
      <xdr:row>77</xdr:row>
      <xdr:rowOff>161925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635</xdr:rowOff>
    </xdr:from>
    <xdr:ext cx="731520"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03083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53975</xdr:rowOff>
    </xdr:from>
    <xdr:to>
      <xdr:col>15</xdr:col>
      <xdr:colOff>98425</xdr:colOff>
      <xdr:row>78</xdr:row>
      <xdr:rowOff>67310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4270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83185</xdr:rowOff>
    </xdr:from>
    <xdr:to>
      <xdr:col>15</xdr:col>
      <xdr:colOff>149225</xdr:colOff>
      <xdr:row>78</xdr:row>
      <xdr:rowOff>13335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23495</xdr:rowOff>
    </xdr:from>
    <xdr:ext cx="76200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53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67310</xdr:rowOff>
    </xdr:from>
    <xdr:to>
      <xdr:col>11</xdr:col>
      <xdr:colOff>9525</xdr:colOff>
      <xdr:row>78</xdr:row>
      <xdr:rowOff>145415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44041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33020</xdr:rowOff>
    </xdr:from>
    <xdr:to>
      <xdr:col>11</xdr:col>
      <xdr:colOff>60325</xdr:colOff>
      <xdr:row>77</xdr:row>
      <xdr:rowOff>134620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144780</xdr:rowOff>
    </xdr:from>
    <xdr:ext cx="756920" cy="25400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0353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27940</xdr:rowOff>
    </xdr:from>
    <xdr:to>
      <xdr:col>6</xdr:col>
      <xdr:colOff>171450</xdr:colOff>
      <xdr:row>77</xdr:row>
      <xdr:rowOff>129540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139700</xdr:rowOff>
    </xdr:from>
    <xdr:ext cx="75692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9984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92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107950</xdr:rowOff>
    </xdr:from>
    <xdr:to>
      <xdr:col>24</xdr:col>
      <xdr:colOff>76200</xdr:colOff>
      <xdr:row>79</xdr:row>
      <xdr:rowOff>38100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80010</xdr:rowOff>
    </xdr:from>
    <xdr:ext cx="762000" cy="259080"/>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5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94615</xdr:rowOff>
    </xdr:from>
    <xdr:to>
      <xdr:col>20</xdr:col>
      <xdr:colOff>38100</xdr:colOff>
      <xdr:row>79</xdr:row>
      <xdr:rowOff>24765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9525</xdr:rowOff>
    </xdr:from>
    <xdr:ext cx="731520" cy="25400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55407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3175</xdr:rowOff>
    </xdr:from>
    <xdr:to>
      <xdr:col>15</xdr:col>
      <xdr:colOff>149225</xdr:colOff>
      <xdr:row>78</xdr:row>
      <xdr:rowOff>104775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89535</xdr:rowOff>
    </xdr:from>
    <xdr:ext cx="762000" cy="25400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4626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16510</xdr:rowOff>
    </xdr:from>
    <xdr:to>
      <xdr:col>11</xdr:col>
      <xdr:colOff>60325</xdr:colOff>
      <xdr:row>78</xdr:row>
      <xdr:rowOff>118110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102870</xdr:rowOff>
    </xdr:from>
    <xdr:ext cx="75692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759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94615</xdr:rowOff>
    </xdr:from>
    <xdr:to>
      <xdr:col>6</xdr:col>
      <xdr:colOff>171450</xdr:colOff>
      <xdr:row>79</xdr:row>
      <xdr:rowOff>24765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9525</xdr:rowOff>
    </xdr:from>
    <xdr:ext cx="756920" cy="25400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5407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本指標は、ほぼ類似団体平均と同水準であるが、経常収支比率では類似団体平均を上回る水準であることから、公債費が主因と判断できる。</a:t>
          </a:r>
        </a:p>
        <a:p>
          <a:r>
            <a:rPr lang="ja-JP" altLang="en-US">
              <a:latin typeface="ＭＳ ゴシック"/>
              <a:ea typeface="ＭＳ ゴシック"/>
            </a:rPr>
            <a:t>　繰上償還により公債費の圧縮に努め、経常収支比率の減少を図っていく。</a:t>
          </a:r>
        </a:p>
        <a:p>
          <a:endParaRPr/>
        </a:p>
      </xdr:txBody>
    </xdr:sp>
    <xdr:clientData/>
  </xdr:twoCellAnchor>
  <xdr:oneCellAnchor>
    <xdr:from>
      <xdr:col>62</xdr:col>
      <xdr:colOff>6350</xdr:colOff>
      <xdr:row>69</xdr:row>
      <xdr:rowOff>107950</xdr:rowOff>
    </xdr:from>
    <xdr:ext cx="293370" cy="22542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920" cy="25400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920" cy="25400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920" cy="25400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920" cy="25400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97790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13640"/>
          <a:ext cx="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30480</xdr:rowOff>
    </xdr:from>
    <xdr:ext cx="762000" cy="254000"/>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86.0</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12065</xdr:rowOff>
    </xdr:from>
    <xdr:ext cx="762000" cy="259080"/>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56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60.6</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97790</xdr:rowOff>
    </xdr:from>
    <xdr:to>
      <xdr:col>82</xdr:col>
      <xdr:colOff>196850</xdr:colOff>
      <xdr:row>73</xdr:row>
      <xdr:rowOff>97790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1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120650</xdr:rowOff>
    </xdr:from>
    <xdr:to>
      <xdr:col>82</xdr:col>
      <xdr:colOff>107950</xdr:colOff>
      <xdr:row>76</xdr:row>
      <xdr:rowOff>95250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79400"/>
          <a:ext cx="8382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71120</xdr:rowOff>
    </xdr:from>
    <xdr:ext cx="762000" cy="259080"/>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01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99060</xdr:rowOff>
    </xdr:from>
    <xdr:to>
      <xdr:col>82</xdr:col>
      <xdr:colOff>158750</xdr:colOff>
      <xdr:row>77</xdr:row>
      <xdr:rowOff>29210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75</xdr:row>
      <xdr:rowOff>120650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29514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48895</xdr:rowOff>
    </xdr:from>
    <xdr:to>
      <xdr:col>78</xdr:col>
      <xdr:colOff>120650</xdr:colOff>
      <xdr:row>76</xdr:row>
      <xdr:rowOff>150495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135255</xdr:rowOff>
    </xdr:from>
    <xdr:ext cx="736600" cy="25400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545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135890</xdr:rowOff>
    </xdr:from>
    <xdr:to>
      <xdr:col>73</xdr:col>
      <xdr:colOff>180975</xdr:colOff>
      <xdr:row>75</xdr:row>
      <xdr:rowOff>92710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282319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147320</xdr:rowOff>
    </xdr:from>
    <xdr:to>
      <xdr:col>74</xdr:col>
      <xdr:colOff>31750</xdr:colOff>
      <xdr:row>76</xdr:row>
      <xdr:rowOff>77470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62230</xdr:rowOff>
    </xdr:from>
    <xdr:ext cx="7620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92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90170</xdr:rowOff>
    </xdr:from>
    <xdr:to>
      <xdr:col>69</xdr:col>
      <xdr:colOff>92075</xdr:colOff>
      <xdr:row>74</xdr:row>
      <xdr:rowOff>135890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7774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101600</xdr:rowOff>
    </xdr:from>
    <xdr:to>
      <xdr:col>69</xdr:col>
      <xdr:colOff>142875</xdr:colOff>
      <xdr:row>76</xdr:row>
      <xdr:rowOff>31750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16510</xdr:rowOff>
    </xdr:from>
    <xdr:ext cx="75692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467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147320</xdr:rowOff>
    </xdr:from>
    <xdr:to>
      <xdr:col>65</xdr:col>
      <xdr:colOff>53975</xdr:colOff>
      <xdr:row>76</xdr:row>
      <xdr:rowOff>77470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62230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92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92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92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76</xdr:row>
      <xdr:rowOff>44450</xdr:rowOff>
    </xdr:from>
    <xdr:to>
      <xdr:col>82</xdr:col>
      <xdr:colOff>158750</xdr:colOff>
      <xdr:row>76</xdr:row>
      <xdr:rowOff>146050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60960</xdr:rowOff>
    </xdr:from>
    <xdr:ext cx="762000" cy="259080"/>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19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69215</xdr:rowOff>
    </xdr:from>
    <xdr:to>
      <xdr:col>78</xdr:col>
      <xdr:colOff>120650</xdr:colOff>
      <xdr:row>75</xdr:row>
      <xdr:rowOff>170815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9525</xdr:rowOff>
    </xdr:from>
    <xdr:ext cx="736600" cy="25400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9682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153670</xdr:rowOff>
    </xdr:from>
    <xdr:ext cx="76200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66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85090</xdr:rowOff>
    </xdr:from>
    <xdr:to>
      <xdr:col>69</xdr:col>
      <xdr:colOff>142875</xdr:colOff>
      <xdr:row>75</xdr:row>
      <xdr:rowOff>15240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7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25400</xdr:rowOff>
    </xdr:from>
    <xdr:ext cx="75692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5412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39370</xdr:rowOff>
    </xdr:from>
    <xdr:to>
      <xdr:col>65</xdr:col>
      <xdr:colOff>53975</xdr:colOff>
      <xdr:row>74</xdr:row>
      <xdr:rowOff>140970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7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151130</xdr:rowOff>
    </xdr:from>
    <xdr:ext cx="762000"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49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京都府京丹波町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6400" cy="27051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00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400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00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400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00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31750</xdr:rowOff>
    </xdr:from>
    <xdr:to>
      <xdr:col>29</xdr:col>
      <xdr:colOff>127000</xdr:colOff>
      <xdr:row>20</xdr:row>
      <xdr:rowOff>34925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2136775"/>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6985</xdr:rowOff>
    </xdr:from>
    <xdr:ext cx="756920" cy="25400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361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55,824</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34925</xdr:rowOff>
    </xdr:from>
    <xdr:to>
      <xdr:col>30</xdr:col>
      <xdr:colOff>25400</xdr:colOff>
      <xdr:row>20</xdr:row>
      <xdr:rowOff>34925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5115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118110</xdr:rowOff>
    </xdr:from>
    <xdr:ext cx="756920"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02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236,288</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31750</xdr:rowOff>
    </xdr:from>
    <xdr:to>
      <xdr:col>30</xdr:col>
      <xdr:colOff>25400</xdr:colOff>
      <xdr:row>12</xdr:row>
      <xdr:rowOff>31750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21367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134620</xdr:rowOff>
    </xdr:from>
    <xdr:to>
      <xdr:col>29</xdr:col>
      <xdr:colOff>127000</xdr:colOff>
      <xdr:row>16</xdr:row>
      <xdr:rowOff>12065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2753995"/>
          <a:ext cx="6477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57150</xdr:rowOff>
    </xdr:from>
    <xdr:ext cx="756920" cy="25908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19425"/>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110,093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85090</xdr:rowOff>
    </xdr:from>
    <xdr:to>
      <xdr:col>29</xdr:col>
      <xdr:colOff>177800</xdr:colOff>
      <xdr:row>18</xdr:row>
      <xdr:rowOff>15240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3047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12065</xdr:rowOff>
    </xdr:from>
    <xdr:to>
      <xdr:col>26</xdr:col>
      <xdr:colOff>50800</xdr:colOff>
      <xdr:row>16</xdr:row>
      <xdr:rowOff>81915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2802890"/>
          <a:ext cx="698500" cy="698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100330</xdr:rowOff>
    </xdr:from>
    <xdr:to>
      <xdr:col>26</xdr:col>
      <xdr:colOff>101600</xdr:colOff>
      <xdr:row>18</xdr:row>
      <xdr:rowOff>30480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3062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15240</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89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108,111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81915</xdr:rowOff>
    </xdr:from>
    <xdr:to>
      <xdr:col>22</xdr:col>
      <xdr:colOff>114300</xdr:colOff>
      <xdr:row>16</xdr:row>
      <xdr:rowOff>97790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287274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114935</xdr:rowOff>
    </xdr:from>
    <xdr:to>
      <xdr:col>22</xdr:col>
      <xdr:colOff>165100</xdr:colOff>
      <xdr:row>18</xdr:row>
      <xdr:rowOff>45085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307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29845</xdr:rowOff>
    </xdr:from>
    <xdr:ext cx="762000" cy="25400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635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106,172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97790</xdr:rowOff>
    </xdr:from>
    <xdr:to>
      <xdr:col>18</xdr:col>
      <xdr:colOff>177800</xdr:colOff>
      <xdr:row>16</xdr:row>
      <xdr:rowOff>154940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2888615"/>
          <a:ext cx="698500" cy="571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130175</xdr:rowOff>
    </xdr:from>
    <xdr:to>
      <xdr:col>19</xdr:col>
      <xdr:colOff>38100</xdr:colOff>
      <xdr:row>18</xdr:row>
      <xdr:rowOff>60325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3092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45085</xdr:rowOff>
    </xdr:from>
    <xdr:ext cx="762000" cy="2584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7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104,161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24765</xdr:rowOff>
    </xdr:from>
    <xdr:to>
      <xdr:col>15</xdr:col>
      <xdr:colOff>101600</xdr:colOff>
      <xdr:row>18</xdr:row>
      <xdr:rowOff>126365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315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111125</xdr:rowOff>
    </xdr:from>
    <xdr:ext cx="762000" cy="25400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48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95,496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92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15</xdr:row>
      <xdr:rowOff>83820</xdr:rowOff>
    </xdr:from>
    <xdr:to>
      <xdr:col>29</xdr:col>
      <xdr:colOff>177800</xdr:colOff>
      <xdr:row>16</xdr:row>
      <xdr:rowOff>13970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703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100330</xdr:rowOff>
    </xdr:from>
    <xdr:ext cx="756920" cy="25400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4825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155,245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132715</xdr:rowOff>
    </xdr:from>
    <xdr:to>
      <xdr:col>26</xdr:col>
      <xdr:colOff>101600</xdr:colOff>
      <xdr:row>16</xdr:row>
      <xdr:rowOff>63500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7520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73025</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20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148,852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31115</xdr:rowOff>
    </xdr:from>
    <xdr:to>
      <xdr:col>22</xdr:col>
      <xdr:colOff>165100</xdr:colOff>
      <xdr:row>16</xdr:row>
      <xdr:rowOff>132715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82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143510</xdr:rowOff>
    </xdr:from>
    <xdr:ext cx="762000" cy="25400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914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139,666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46355</xdr:rowOff>
    </xdr:from>
    <xdr:to>
      <xdr:col>19</xdr:col>
      <xdr:colOff>38100</xdr:colOff>
      <xdr:row>16</xdr:row>
      <xdr:rowOff>147955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2837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158115</xdr:rowOff>
    </xdr:from>
    <xdr:ext cx="762000" cy="25400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060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137,704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104140</xdr:rowOff>
    </xdr:from>
    <xdr:to>
      <xdr:col>15</xdr:col>
      <xdr:colOff>101600</xdr:colOff>
      <xdr:row>17</xdr:row>
      <xdr:rowOff>34290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289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44450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63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130,069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6400"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00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330835</xdr:rowOff>
    </xdr:from>
    <xdr:to>
      <xdr:col>29</xdr:col>
      <xdr:colOff>127000</xdr:colOff>
      <xdr:row>37</xdr:row>
      <xdr:rowOff>198755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255385"/>
          <a:ext cx="0" cy="1068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170815</xdr:rowOff>
    </xdr:from>
    <xdr:ext cx="756920" cy="2584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551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12,243</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198755</xdr:rowOff>
    </xdr:from>
    <xdr:to>
      <xdr:col>30</xdr:col>
      <xdr:colOff>25400</xdr:colOff>
      <xdr:row>37</xdr:row>
      <xdr:rowOff>198755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3234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73660</xdr:rowOff>
    </xdr:from>
    <xdr:ext cx="756920" cy="2584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8210"/>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68,299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330835</xdr:rowOff>
    </xdr:from>
    <xdr:to>
      <xdr:col>30</xdr:col>
      <xdr:colOff>25400</xdr:colOff>
      <xdr:row>33</xdr:row>
      <xdr:rowOff>330835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2553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330835</xdr:rowOff>
    </xdr:from>
    <xdr:to>
      <xdr:col>29</xdr:col>
      <xdr:colOff>127000</xdr:colOff>
      <xdr:row>34</xdr:row>
      <xdr:rowOff>160020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6255385"/>
          <a:ext cx="647700" cy="172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23495</xdr:rowOff>
    </xdr:from>
    <xdr:ext cx="756920" cy="25971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76745"/>
          <a:ext cx="75692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26,298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52070</xdr:rowOff>
    </xdr:from>
    <xdr:to>
      <xdr:col>29</xdr:col>
      <xdr:colOff>177800</xdr:colOff>
      <xdr:row>36</xdr:row>
      <xdr:rowOff>153035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700532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160020</xdr:rowOff>
    </xdr:from>
    <xdr:to>
      <xdr:col>26</xdr:col>
      <xdr:colOff>50800</xdr:colOff>
      <xdr:row>34</xdr:row>
      <xdr:rowOff>243205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6427470"/>
          <a:ext cx="698500" cy="83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42545</xdr:rowOff>
    </xdr:from>
    <xdr:to>
      <xdr:col>26</xdr:col>
      <xdr:colOff>101600</xdr:colOff>
      <xdr:row>36</xdr:row>
      <xdr:rowOff>144145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9957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128905</xdr:rowOff>
    </xdr:from>
    <xdr:ext cx="736600" cy="25908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82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26,777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243205</xdr:rowOff>
    </xdr:from>
    <xdr:to>
      <xdr:col>22</xdr:col>
      <xdr:colOff>114300</xdr:colOff>
      <xdr:row>34</xdr:row>
      <xdr:rowOff>317500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6510655"/>
          <a:ext cx="698500" cy="742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46990</xdr:rowOff>
    </xdr:from>
    <xdr:to>
      <xdr:col>22</xdr:col>
      <xdr:colOff>165100</xdr:colOff>
      <xdr:row>36</xdr:row>
      <xdr:rowOff>148590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7000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133350</xdr:rowOff>
    </xdr:from>
    <xdr:ext cx="762000" cy="25590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6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306705</xdr:rowOff>
    </xdr:from>
    <xdr:to>
      <xdr:col>18</xdr:col>
      <xdr:colOff>177800</xdr:colOff>
      <xdr:row>34</xdr:row>
      <xdr:rowOff>317500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2908300" y="657415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85090</xdr:rowOff>
    </xdr:from>
    <xdr:to>
      <xdr:col>19</xdr:col>
      <xdr:colOff>38100</xdr:colOff>
      <xdr:row>37</xdr:row>
      <xdr:rowOff>14605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703834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171450</xdr:rowOff>
    </xdr:from>
    <xdr:ext cx="762000" cy="25971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247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119380</xdr:rowOff>
    </xdr:from>
    <xdr:to>
      <xdr:col>15</xdr:col>
      <xdr:colOff>101600</xdr:colOff>
      <xdr:row>37</xdr:row>
      <xdr:rowOff>49530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7072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34925</xdr:rowOff>
    </xdr:from>
    <xdr:ext cx="762000" cy="25971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596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22,719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92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33</xdr:row>
      <xdr:rowOff>279400</xdr:rowOff>
    </xdr:from>
    <xdr:to>
      <xdr:col>29</xdr:col>
      <xdr:colOff>177800</xdr:colOff>
      <xdr:row>34</xdr:row>
      <xdr:rowOff>38735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62039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227330</xdr:rowOff>
    </xdr:from>
    <xdr:ext cx="756920" cy="25273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15188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68,299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110490</xdr:rowOff>
    </xdr:from>
    <xdr:to>
      <xdr:col>26</xdr:col>
      <xdr:colOff>101600</xdr:colOff>
      <xdr:row>34</xdr:row>
      <xdr:rowOff>210820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637794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221615</xdr:rowOff>
    </xdr:from>
    <xdr:ext cx="736600" cy="2584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1461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59,243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192405</xdr:rowOff>
    </xdr:from>
    <xdr:to>
      <xdr:col>22</xdr:col>
      <xdr:colOff>165100</xdr:colOff>
      <xdr:row>34</xdr:row>
      <xdr:rowOff>294640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64598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304165</xdr:rowOff>
    </xdr:from>
    <xdr:ext cx="762000" cy="25654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228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54,896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266065</xdr:rowOff>
    </xdr:from>
    <xdr:to>
      <xdr:col>19</xdr:col>
      <xdr:colOff>38100</xdr:colOff>
      <xdr:row>35</xdr:row>
      <xdr:rowOff>24130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65335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34925</xdr:rowOff>
    </xdr:from>
    <xdr:ext cx="762000" cy="25971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023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51,018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255270</xdr:rowOff>
    </xdr:from>
    <xdr:to>
      <xdr:col>15</xdr:col>
      <xdr:colOff>101600</xdr:colOff>
      <xdr:row>35</xdr:row>
      <xdr:rowOff>13335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65227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24130</xdr:rowOff>
    </xdr:from>
    <xdr:ext cx="762000" cy="25971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915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51,610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14,246
14,083
303.09
11,362,637
11,061,012
59,595
6,619,087
13,999,951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16.8
141.4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400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3840" cy="25400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5400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125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90550" cy="25400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6055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90550" cy="25400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598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0550" cy="25400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140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0550" cy="25400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145415</xdr:rowOff>
    </xdr:from>
    <xdr:to>
      <xdr:col>24</xdr:col>
      <xdr:colOff>62865</xdr:colOff>
      <xdr:row>39</xdr:row>
      <xdr:rowOff>10795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891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14605</xdr:rowOff>
    </xdr:from>
    <xdr:ext cx="534670" cy="259080"/>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01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45,378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10795</xdr:rowOff>
    </xdr:from>
    <xdr:to>
      <xdr:col>24</xdr:col>
      <xdr:colOff>152400</xdr:colOff>
      <xdr:row>39</xdr:row>
      <xdr:rowOff>10795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7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92075</xdr:rowOff>
    </xdr:from>
    <xdr:ext cx="598805" cy="259080"/>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4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199,364</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145415</xdr:rowOff>
    </xdr:from>
    <xdr:to>
      <xdr:col>24</xdr:col>
      <xdr:colOff>152400</xdr:colOff>
      <xdr:row>30</xdr:row>
      <xdr:rowOff>145415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8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123190</xdr:rowOff>
    </xdr:from>
    <xdr:to>
      <xdr:col>24</xdr:col>
      <xdr:colOff>63500</xdr:colOff>
      <xdr:row>34</xdr:row>
      <xdr:rowOff>156210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95249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66040</xdr:rowOff>
    </xdr:from>
    <xdr:ext cx="534670" cy="254000"/>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3824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87,631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87630</xdr:rowOff>
    </xdr:from>
    <xdr:to>
      <xdr:col>24</xdr:col>
      <xdr:colOff>114300</xdr:colOff>
      <xdr:row>37</xdr:row>
      <xdr:rowOff>17780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156210</xdr:rowOff>
    </xdr:from>
    <xdr:to>
      <xdr:col>19</xdr:col>
      <xdr:colOff>177800</xdr:colOff>
      <xdr:row>35</xdr:row>
      <xdr:rowOff>43815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98551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93980</xdr:rowOff>
    </xdr:from>
    <xdr:to>
      <xdr:col>20</xdr:col>
      <xdr:colOff>38100</xdr:colOff>
      <xdr:row>37</xdr:row>
      <xdr:rowOff>24130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15240</xdr:rowOff>
    </xdr:from>
    <xdr:ext cx="529590" cy="259080"/>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29965" y="63588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43815</xdr:rowOff>
    </xdr:from>
    <xdr:to>
      <xdr:col>15</xdr:col>
      <xdr:colOff>50800</xdr:colOff>
      <xdr:row>35</xdr:row>
      <xdr:rowOff>47625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445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110490</xdr:rowOff>
    </xdr:from>
    <xdr:to>
      <xdr:col>15</xdr:col>
      <xdr:colOff>101600</xdr:colOff>
      <xdr:row>37</xdr:row>
      <xdr:rowOff>40640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31750</xdr:rowOff>
    </xdr:from>
    <xdr:ext cx="529590" cy="254000"/>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0965" y="63754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47625</xdr:rowOff>
    </xdr:from>
    <xdr:to>
      <xdr:col>10</xdr:col>
      <xdr:colOff>114300</xdr:colOff>
      <xdr:row>35</xdr:row>
      <xdr:rowOff>100330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04837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121285</xdr:rowOff>
    </xdr:from>
    <xdr:to>
      <xdr:col>10</xdr:col>
      <xdr:colOff>165100</xdr:colOff>
      <xdr:row>37</xdr:row>
      <xdr:rowOff>52070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93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42545</xdr:rowOff>
    </xdr:from>
    <xdr:ext cx="529590" cy="254000"/>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1965" y="63861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18415</xdr:rowOff>
    </xdr:from>
    <xdr:to>
      <xdr:col>6</xdr:col>
      <xdr:colOff>38100</xdr:colOff>
      <xdr:row>37</xdr:row>
      <xdr:rowOff>120650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362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111125</xdr:rowOff>
    </xdr:from>
    <xdr:ext cx="529590" cy="25400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2965" y="64547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34</xdr:row>
      <xdr:rowOff>72390</xdr:rowOff>
    </xdr:from>
    <xdr:to>
      <xdr:col>24</xdr:col>
      <xdr:colOff>114300</xdr:colOff>
      <xdr:row>35</xdr:row>
      <xdr:rowOff>2540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95250</xdr:rowOff>
    </xdr:from>
    <xdr:ext cx="598805" cy="259080"/>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75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126,823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105410</xdr:rowOff>
    </xdr:from>
    <xdr:to>
      <xdr:col>20</xdr:col>
      <xdr:colOff>38100</xdr:colOff>
      <xdr:row>35</xdr:row>
      <xdr:rowOff>35560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33</xdr:row>
      <xdr:rowOff>52070</xdr:rowOff>
    </xdr:from>
    <xdr:ext cx="593725" cy="25400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580" y="570992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164465</xdr:rowOff>
    </xdr:from>
    <xdr:to>
      <xdr:col>15</xdr:col>
      <xdr:colOff>101600</xdr:colOff>
      <xdr:row>35</xdr:row>
      <xdr:rowOff>94615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33</xdr:row>
      <xdr:rowOff>111125</xdr:rowOff>
    </xdr:from>
    <xdr:ext cx="593725" cy="25400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580" y="576897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168275</xdr:rowOff>
    </xdr:from>
    <xdr:to>
      <xdr:col>10</xdr:col>
      <xdr:colOff>165100</xdr:colOff>
      <xdr:row>35</xdr:row>
      <xdr:rowOff>98425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33</xdr:row>
      <xdr:rowOff>114935</xdr:rowOff>
    </xdr:from>
    <xdr:ext cx="59372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580" y="57727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49530</xdr:rowOff>
    </xdr:from>
    <xdr:to>
      <xdr:col>6</xdr:col>
      <xdr:colOff>38100</xdr:colOff>
      <xdr:row>35</xdr:row>
      <xdr:rowOff>151130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167640</xdr:rowOff>
    </xdr:from>
    <xdr:ext cx="593725" cy="25400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580" y="582549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110,529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3840" cy="254000"/>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0550" cy="25400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0550" cy="25400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0550" cy="25400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161925</xdr:rowOff>
    </xdr:from>
    <xdr:to>
      <xdr:col>24</xdr:col>
      <xdr:colOff>62865</xdr:colOff>
      <xdr:row>57</xdr:row>
      <xdr:rowOff>114300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905875"/>
          <a:ext cx="1270" cy="981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118110</xdr:rowOff>
    </xdr:from>
    <xdr:ext cx="534670" cy="259080"/>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90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43,065</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114300</xdr:rowOff>
    </xdr:from>
    <xdr:to>
      <xdr:col>24</xdr:col>
      <xdr:colOff>152400</xdr:colOff>
      <xdr:row>57</xdr:row>
      <xdr:rowOff>114300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86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109220</xdr:rowOff>
    </xdr:from>
    <xdr:ext cx="598805" cy="254000"/>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68172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257,574</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161925</xdr:rowOff>
    </xdr:from>
    <xdr:to>
      <xdr:col>24</xdr:col>
      <xdr:colOff>152400</xdr:colOff>
      <xdr:row>51</xdr:row>
      <xdr:rowOff>161925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90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17780</xdr:rowOff>
    </xdr:from>
    <xdr:to>
      <xdr:col>24</xdr:col>
      <xdr:colOff>63500</xdr:colOff>
      <xdr:row>56</xdr:row>
      <xdr:rowOff>38735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3797300" y="961898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18415</xdr:rowOff>
    </xdr:from>
    <xdr:ext cx="534670" cy="254000"/>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1961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40640</xdr:rowOff>
    </xdr:from>
    <xdr:to>
      <xdr:col>24</xdr:col>
      <xdr:colOff>114300</xdr:colOff>
      <xdr:row>56</xdr:row>
      <xdr:rowOff>141605</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17780</xdr:rowOff>
    </xdr:from>
    <xdr:to>
      <xdr:col>19</xdr:col>
      <xdr:colOff>177800</xdr:colOff>
      <xdr:row>56</xdr:row>
      <xdr:rowOff>43180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6189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41910</xdr:rowOff>
    </xdr:from>
    <xdr:to>
      <xdr:col>20</xdr:col>
      <xdr:colOff>38100</xdr:colOff>
      <xdr:row>56</xdr:row>
      <xdr:rowOff>143510</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134620</xdr:rowOff>
    </xdr:from>
    <xdr:ext cx="529590" cy="254000"/>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29965" y="97358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85,330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43180</xdr:rowOff>
    </xdr:from>
    <xdr:to>
      <xdr:col>15</xdr:col>
      <xdr:colOff>50800</xdr:colOff>
      <xdr:row>56</xdr:row>
      <xdr:rowOff>71755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6443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31750</xdr:rowOff>
    </xdr:from>
    <xdr:to>
      <xdr:col>15</xdr:col>
      <xdr:colOff>101600</xdr:colOff>
      <xdr:row>56</xdr:row>
      <xdr:rowOff>133350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125095</xdr:rowOff>
    </xdr:from>
    <xdr:ext cx="529590" cy="2584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0965" y="97262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71755</xdr:rowOff>
    </xdr:from>
    <xdr:to>
      <xdr:col>10</xdr:col>
      <xdr:colOff>114300</xdr:colOff>
      <xdr:row>56</xdr:row>
      <xdr:rowOff>105410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6729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10795</xdr:rowOff>
    </xdr:from>
    <xdr:to>
      <xdr:col>10</xdr:col>
      <xdr:colOff>165100</xdr:colOff>
      <xdr:row>56</xdr:row>
      <xdr:rowOff>112395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128905</xdr:rowOff>
    </xdr:from>
    <xdr:ext cx="529590" cy="259080"/>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1965" y="93872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54</xdr:row>
      <xdr:rowOff>88900</xdr:rowOff>
    </xdr:from>
    <xdr:to>
      <xdr:col>6</xdr:col>
      <xdr:colOff>38100</xdr:colOff>
      <xdr:row>55</xdr:row>
      <xdr:rowOff>19050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53</xdr:row>
      <xdr:rowOff>35560</xdr:rowOff>
    </xdr:from>
    <xdr:ext cx="593725"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580" y="91224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159385</xdr:rowOff>
    </xdr:from>
    <xdr:to>
      <xdr:col>24</xdr:col>
      <xdr:colOff>114300</xdr:colOff>
      <xdr:row>56</xdr:row>
      <xdr:rowOff>89535</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5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10795</xdr:rowOff>
    </xdr:from>
    <xdr:ext cx="534670" cy="2584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4405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97,110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138430</xdr:rowOff>
    </xdr:from>
    <xdr:to>
      <xdr:col>20</xdr:col>
      <xdr:colOff>38100</xdr:colOff>
      <xdr:row>56</xdr:row>
      <xdr:rowOff>68580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5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85090</xdr:rowOff>
    </xdr:from>
    <xdr:ext cx="593725"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580" y="93433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163830</xdr:rowOff>
    </xdr:from>
    <xdr:to>
      <xdr:col>15</xdr:col>
      <xdr:colOff>101600</xdr:colOff>
      <xdr:row>56</xdr:row>
      <xdr:rowOff>93980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110490</xdr:rowOff>
    </xdr:from>
    <xdr:ext cx="529590" cy="25400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0965" y="93687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20955</xdr:rowOff>
    </xdr:from>
    <xdr:to>
      <xdr:col>10</xdr:col>
      <xdr:colOff>165100</xdr:colOff>
      <xdr:row>56</xdr:row>
      <xdr:rowOff>122555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113665</xdr:rowOff>
    </xdr:from>
    <xdr:ext cx="529590" cy="2584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1965" y="97148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54610</xdr:rowOff>
    </xdr:from>
    <xdr:to>
      <xdr:col>6</xdr:col>
      <xdr:colOff>38100</xdr:colOff>
      <xdr:row>56</xdr:row>
      <xdr:rowOff>156210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147320</xdr:rowOff>
    </xdr:from>
    <xdr:ext cx="529590"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2965" y="97485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3840" cy="254000"/>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400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400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50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400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00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32385</xdr:rowOff>
    </xdr:from>
    <xdr:to>
      <xdr:col>24</xdr:col>
      <xdr:colOff>62865</xdr:colOff>
      <xdr:row>78</xdr:row>
      <xdr:rowOff>123825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205335"/>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127635</xdr:rowOff>
    </xdr:from>
    <xdr:ext cx="378460" cy="259080"/>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00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9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150495</xdr:rowOff>
    </xdr:from>
    <xdr:ext cx="534670" cy="259080"/>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80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57,197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32385</xdr:rowOff>
    </xdr:from>
    <xdr:to>
      <xdr:col>24</xdr:col>
      <xdr:colOff>152400</xdr:colOff>
      <xdr:row>71</xdr:row>
      <xdr:rowOff>32385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20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121285</xdr:rowOff>
    </xdr:from>
    <xdr:to>
      <xdr:col>24</xdr:col>
      <xdr:colOff>63500</xdr:colOff>
      <xdr:row>78</xdr:row>
      <xdr:rowOff>123825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49438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128905</xdr:rowOff>
    </xdr:from>
    <xdr:ext cx="469900" cy="259080"/>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159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106045</xdr:rowOff>
    </xdr:from>
    <xdr:to>
      <xdr:col>24</xdr:col>
      <xdr:colOff>114300</xdr:colOff>
      <xdr:row>78</xdr:row>
      <xdr:rowOff>36195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121285</xdr:rowOff>
    </xdr:from>
    <xdr:to>
      <xdr:col>19</xdr:col>
      <xdr:colOff>177800</xdr:colOff>
      <xdr:row>78</xdr:row>
      <xdr:rowOff>123190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4943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60960</xdr:rowOff>
    </xdr:from>
    <xdr:to>
      <xdr:col>20</xdr:col>
      <xdr:colOff>38100</xdr:colOff>
      <xdr:row>77</xdr:row>
      <xdr:rowOff>162560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7620</xdr:rowOff>
    </xdr:from>
    <xdr:ext cx="464820" cy="254000"/>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350" y="130378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123190</xdr:rowOff>
    </xdr:from>
    <xdr:to>
      <xdr:col>15</xdr:col>
      <xdr:colOff>50800</xdr:colOff>
      <xdr:row>78</xdr:row>
      <xdr:rowOff>127000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4962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92710</xdr:rowOff>
    </xdr:from>
    <xdr:to>
      <xdr:col>15</xdr:col>
      <xdr:colOff>101600</xdr:colOff>
      <xdr:row>78</xdr:row>
      <xdr:rowOff>22860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39370</xdr:rowOff>
    </xdr:from>
    <xdr:ext cx="464820" cy="259080"/>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350" y="130695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127000</xdr:rowOff>
    </xdr:from>
    <xdr:to>
      <xdr:col>10</xdr:col>
      <xdr:colOff>114300</xdr:colOff>
      <xdr:row>78</xdr:row>
      <xdr:rowOff>128905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5001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135255</xdr:rowOff>
    </xdr:from>
    <xdr:to>
      <xdr:col>10</xdr:col>
      <xdr:colOff>165100</xdr:colOff>
      <xdr:row>78</xdr:row>
      <xdr:rowOff>65405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33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81915</xdr:rowOff>
    </xdr:from>
    <xdr:ext cx="464820" cy="259080"/>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350" y="131121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126365</xdr:rowOff>
    </xdr:from>
    <xdr:to>
      <xdr:col>6</xdr:col>
      <xdr:colOff>38100</xdr:colOff>
      <xdr:row>78</xdr:row>
      <xdr:rowOff>56515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73025</xdr:rowOff>
    </xdr:from>
    <xdr:ext cx="464820"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350" y="131032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73025</xdr:rowOff>
    </xdr:from>
    <xdr:to>
      <xdr:col>24</xdr:col>
      <xdr:colOff>114300</xdr:colOff>
      <xdr:row>79</xdr:row>
      <xdr:rowOff>3175</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159385</xdr:rowOff>
    </xdr:from>
    <xdr:ext cx="378460" cy="2584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3610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70485</xdr:rowOff>
    </xdr:from>
    <xdr:to>
      <xdr:col>20</xdr:col>
      <xdr:colOff>38100</xdr:colOff>
      <xdr:row>79</xdr:row>
      <xdr:rowOff>635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179070</xdr:colOff>
      <xdr:row>78</xdr:row>
      <xdr:rowOff>163195</xdr:rowOff>
    </xdr:from>
    <xdr:ext cx="37846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8070" y="13536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72390</xdr:rowOff>
    </xdr:from>
    <xdr:to>
      <xdr:col>15</xdr:col>
      <xdr:colOff>101600</xdr:colOff>
      <xdr:row>79</xdr:row>
      <xdr:rowOff>2540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78</xdr:row>
      <xdr:rowOff>165100</xdr:rowOff>
    </xdr:from>
    <xdr:ext cx="37846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9070" y="13538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76200</xdr:rowOff>
    </xdr:from>
    <xdr:to>
      <xdr:col>10</xdr:col>
      <xdr:colOff>165100</xdr:colOff>
      <xdr:row>79</xdr:row>
      <xdr:rowOff>6350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78</xdr:row>
      <xdr:rowOff>168910</xdr:rowOff>
    </xdr:from>
    <xdr:ext cx="378460" cy="25400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30070" y="1354201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78105</xdr:rowOff>
    </xdr:from>
    <xdr:to>
      <xdr:col>6</xdr:col>
      <xdr:colOff>38100</xdr:colOff>
      <xdr:row>79</xdr:row>
      <xdr:rowOff>8255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78</xdr:row>
      <xdr:rowOff>170815</xdr:rowOff>
    </xdr:from>
    <xdr:ext cx="378460" cy="2584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41070" y="135439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000"/>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50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400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0550"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0550"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167640</xdr:rowOff>
    </xdr:from>
    <xdr:to>
      <xdr:col>24</xdr:col>
      <xdr:colOff>62865</xdr:colOff>
      <xdr:row>99</xdr:row>
      <xdr:rowOff>69215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26690"/>
          <a:ext cx="1270" cy="1616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73025</xdr:rowOff>
    </xdr:from>
    <xdr:ext cx="534670" cy="259080"/>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46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38,699</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69215</xdr:rowOff>
    </xdr:from>
    <xdr:to>
      <xdr:col>24</xdr:col>
      <xdr:colOff>152400</xdr:colOff>
      <xdr:row>99</xdr:row>
      <xdr:rowOff>69215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42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114300</xdr:rowOff>
    </xdr:from>
    <xdr:ext cx="598805" cy="259080"/>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01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123,535</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167640</xdr:rowOff>
    </xdr:from>
    <xdr:to>
      <xdr:col>24</xdr:col>
      <xdr:colOff>152400</xdr:colOff>
      <xdr:row>89</xdr:row>
      <xdr:rowOff>167640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26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150495</xdr:rowOff>
    </xdr:from>
    <xdr:to>
      <xdr:col>24</xdr:col>
      <xdr:colOff>63500</xdr:colOff>
      <xdr:row>97</xdr:row>
      <xdr:rowOff>50165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6609695"/>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125095</xdr:rowOff>
    </xdr:from>
    <xdr:ext cx="534670" cy="2584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128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102235</xdr:rowOff>
    </xdr:from>
    <xdr:to>
      <xdr:col>24</xdr:col>
      <xdr:colOff>114300</xdr:colOff>
      <xdr:row>97</xdr:row>
      <xdr:rowOff>32385</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144780</xdr:rowOff>
    </xdr:from>
    <xdr:to>
      <xdr:col>19</xdr:col>
      <xdr:colOff>177800</xdr:colOff>
      <xdr:row>96</xdr:row>
      <xdr:rowOff>150495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6039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104140</xdr:rowOff>
    </xdr:from>
    <xdr:to>
      <xdr:col>20</xdr:col>
      <xdr:colOff>38100</xdr:colOff>
      <xdr:row>97</xdr:row>
      <xdr:rowOff>34290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25400</xdr:rowOff>
    </xdr:from>
    <xdr:ext cx="529590" cy="259080"/>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29965" y="166560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144780</xdr:rowOff>
    </xdr:from>
    <xdr:to>
      <xdr:col>15</xdr:col>
      <xdr:colOff>50800</xdr:colOff>
      <xdr:row>97</xdr:row>
      <xdr:rowOff>76200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60398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123825</xdr:rowOff>
    </xdr:from>
    <xdr:to>
      <xdr:col>15</xdr:col>
      <xdr:colOff>101600</xdr:colOff>
      <xdr:row>97</xdr:row>
      <xdr:rowOff>53975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45085</xdr:rowOff>
    </xdr:from>
    <xdr:ext cx="529590" cy="2584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0965" y="166757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34925</xdr:rowOff>
    </xdr:from>
    <xdr:to>
      <xdr:col>10</xdr:col>
      <xdr:colOff>114300</xdr:colOff>
      <xdr:row>97</xdr:row>
      <xdr:rowOff>76200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1130300" y="166655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3810</xdr:rowOff>
    </xdr:from>
    <xdr:to>
      <xdr:col>10</xdr:col>
      <xdr:colOff>165100</xdr:colOff>
      <xdr:row>97</xdr:row>
      <xdr:rowOff>105410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6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122555</xdr:rowOff>
    </xdr:from>
    <xdr:ext cx="529590" cy="254000"/>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1965" y="164103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141605</xdr:rowOff>
    </xdr:from>
    <xdr:to>
      <xdr:col>6</xdr:col>
      <xdr:colOff>38100</xdr:colOff>
      <xdr:row>98</xdr:row>
      <xdr:rowOff>71755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63500</xdr:rowOff>
    </xdr:from>
    <xdr:ext cx="529590" cy="25400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2965" y="168656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170815</xdr:rowOff>
    </xdr:from>
    <xdr:to>
      <xdr:col>24</xdr:col>
      <xdr:colOff>114300</xdr:colOff>
      <xdr:row>97</xdr:row>
      <xdr:rowOff>100965</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149860</xdr:rowOff>
    </xdr:from>
    <xdr:ext cx="534670" cy="259080"/>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609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99695</xdr:rowOff>
    </xdr:from>
    <xdr:to>
      <xdr:col>20</xdr:col>
      <xdr:colOff>38100</xdr:colOff>
      <xdr:row>97</xdr:row>
      <xdr:rowOff>29845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5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46355</xdr:rowOff>
    </xdr:from>
    <xdr:ext cx="52959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29965" y="163341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93980</xdr:rowOff>
    </xdr:from>
    <xdr:to>
      <xdr:col>15</xdr:col>
      <xdr:colOff>101600</xdr:colOff>
      <xdr:row>97</xdr:row>
      <xdr:rowOff>24130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41275</xdr:rowOff>
    </xdr:from>
    <xdr:ext cx="529590" cy="25400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0965" y="163290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25400</xdr:rowOff>
    </xdr:from>
    <xdr:to>
      <xdr:col>10</xdr:col>
      <xdr:colOff>165100</xdr:colOff>
      <xdr:row>97</xdr:row>
      <xdr:rowOff>127000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118110</xdr:rowOff>
    </xdr:from>
    <xdr:ext cx="52959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1965" y="16748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155575</xdr:rowOff>
    </xdr:from>
    <xdr:to>
      <xdr:col>6</xdr:col>
      <xdr:colOff>38100</xdr:colOff>
      <xdr:row>97</xdr:row>
      <xdr:rowOff>86360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614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102235</xdr:rowOff>
    </xdr:from>
    <xdr:ext cx="529590" cy="2584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2965" y="163899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3840" cy="259080"/>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144145</xdr:rowOff>
    </xdr:from>
    <xdr:ext cx="590550" cy="254000"/>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370" y="6316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90550" cy="25908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370" y="5989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0550" cy="25400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370" y="5664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0550" cy="2584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0550"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0550" cy="25400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15875</xdr:rowOff>
    </xdr:from>
    <xdr:to>
      <xdr:col>54</xdr:col>
      <xdr:colOff>189865</xdr:colOff>
      <xdr:row>38</xdr:row>
      <xdr:rowOff>143510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5937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147320</xdr:rowOff>
    </xdr:from>
    <xdr:ext cx="534670" cy="259080"/>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62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38,845</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143510</xdr:rowOff>
    </xdr:from>
    <xdr:to>
      <xdr:col>55</xdr:col>
      <xdr:colOff>88900</xdr:colOff>
      <xdr:row>38</xdr:row>
      <xdr:rowOff>143510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133985</xdr:rowOff>
    </xdr:from>
    <xdr:ext cx="598805" cy="254000"/>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3458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497,914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15875</xdr:rowOff>
    </xdr:from>
    <xdr:to>
      <xdr:col>55</xdr:col>
      <xdr:colOff>88900</xdr:colOff>
      <xdr:row>30</xdr:row>
      <xdr:rowOff>15875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5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109220</xdr:rowOff>
    </xdr:from>
    <xdr:to>
      <xdr:col>55</xdr:col>
      <xdr:colOff>0</xdr:colOff>
      <xdr:row>36</xdr:row>
      <xdr:rowOff>138430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8142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78740</xdr:rowOff>
    </xdr:from>
    <xdr:ext cx="534670" cy="259080"/>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4223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88,943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100330</xdr:rowOff>
    </xdr:from>
    <xdr:to>
      <xdr:col>55</xdr:col>
      <xdr:colOff>50800</xdr:colOff>
      <xdr:row>38</xdr:row>
      <xdr:rowOff>30480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138430</xdr:rowOff>
    </xdr:from>
    <xdr:to>
      <xdr:col>50</xdr:col>
      <xdr:colOff>114300</xdr:colOff>
      <xdr:row>37</xdr:row>
      <xdr:rowOff>102870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31063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135255</xdr:rowOff>
    </xdr:from>
    <xdr:to>
      <xdr:col>50</xdr:col>
      <xdr:colOff>165100</xdr:colOff>
      <xdr:row>38</xdr:row>
      <xdr:rowOff>65405</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56515</xdr:rowOff>
    </xdr:from>
    <xdr:ext cx="529590" cy="2584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1965" y="65716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102870</xdr:rowOff>
    </xdr:from>
    <xdr:to>
      <xdr:col>45</xdr:col>
      <xdr:colOff>177800</xdr:colOff>
      <xdr:row>37</xdr:row>
      <xdr:rowOff>119380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465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130810</xdr:rowOff>
    </xdr:from>
    <xdr:to>
      <xdr:col>46</xdr:col>
      <xdr:colOff>38100</xdr:colOff>
      <xdr:row>38</xdr:row>
      <xdr:rowOff>60960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52070</xdr:rowOff>
    </xdr:from>
    <xdr:ext cx="529590" cy="254000"/>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2965" y="65671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94615</xdr:rowOff>
    </xdr:from>
    <xdr:to>
      <xdr:col>41</xdr:col>
      <xdr:colOff>50800</xdr:colOff>
      <xdr:row>37</xdr:row>
      <xdr:rowOff>119380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382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135255</xdr:rowOff>
    </xdr:from>
    <xdr:to>
      <xdr:col>41</xdr:col>
      <xdr:colOff>101600</xdr:colOff>
      <xdr:row>38</xdr:row>
      <xdr:rowOff>65405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56515</xdr:rowOff>
    </xdr:from>
    <xdr:ext cx="529590" cy="2584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3965" y="65716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144780</xdr:rowOff>
    </xdr:from>
    <xdr:to>
      <xdr:col>36</xdr:col>
      <xdr:colOff>165100</xdr:colOff>
      <xdr:row>38</xdr:row>
      <xdr:rowOff>74930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66040</xdr:rowOff>
    </xdr:from>
    <xdr:ext cx="529590" cy="25400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4965" y="65811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75,417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58420</xdr:rowOff>
    </xdr:from>
    <xdr:to>
      <xdr:col>55</xdr:col>
      <xdr:colOff>50800</xdr:colOff>
      <xdr:row>36</xdr:row>
      <xdr:rowOff>160020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81280</xdr:rowOff>
    </xdr:from>
    <xdr:ext cx="598805" cy="259080"/>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82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154,409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87630</xdr:rowOff>
    </xdr:from>
    <xdr:to>
      <xdr:col>50</xdr:col>
      <xdr:colOff>165100</xdr:colOff>
      <xdr:row>37</xdr:row>
      <xdr:rowOff>17780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34290</xdr:rowOff>
    </xdr:from>
    <xdr:ext cx="593725"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580" y="60350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52070</xdr:rowOff>
    </xdr:from>
    <xdr:to>
      <xdr:col>46</xdr:col>
      <xdr:colOff>38100</xdr:colOff>
      <xdr:row>37</xdr:row>
      <xdr:rowOff>153670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170180</xdr:rowOff>
    </xdr:from>
    <xdr:ext cx="593725"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580" y="61709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103,830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68580</xdr:rowOff>
    </xdr:from>
    <xdr:to>
      <xdr:col>41</xdr:col>
      <xdr:colOff>101600</xdr:colOff>
      <xdr:row>37</xdr:row>
      <xdr:rowOff>170180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15240</xdr:rowOff>
    </xdr:from>
    <xdr:ext cx="52959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3965" y="6187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43815</xdr:rowOff>
    </xdr:from>
    <xdr:to>
      <xdr:col>36</xdr:col>
      <xdr:colOff>165100</xdr:colOff>
      <xdr:row>37</xdr:row>
      <xdr:rowOff>145415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161925</xdr:rowOff>
    </xdr:from>
    <xdr:ext cx="593725"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580" y="61626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3840" cy="254000"/>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0550" cy="25400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111760</xdr:rowOff>
    </xdr:from>
    <xdr:ext cx="680720" cy="25400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200" y="90271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168910</xdr:rowOff>
    </xdr:from>
    <xdr:ext cx="680720" cy="25400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200" y="85699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0720" cy="25400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119380</xdr:rowOff>
    </xdr:from>
    <xdr:to>
      <xdr:col>54</xdr:col>
      <xdr:colOff>189865</xdr:colOff>
      <xdr:row>58</xdr:row>
      <xdr:rowOff>128905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691880"/>
          <a:ext cx="127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132715</xdr:rowOff>
    </xdr:from>
    <xdr:ext cx="534670" cy="254000"/>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7681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11,672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128905</xdr:rowOff>
    </xdr:from>
    <xdr:to>
      <xdr:col>55</xdr:col>
      <xdr:colOff>88900</xdr:colOff>
      <xdr:row>58</xdr:row>
      <xdr:rowOff>128905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73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66040</xdr:rowOff>
    </xdr:from>
    <xdr:ext cx="690245" cy="254000"/>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467090"/>
          <a:ext cx="69024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1,522,178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119380</xdr:rowOff>
    </xdr:from>
    <xdr:to>
      <xdr:col>55</xdr:col>
      <xdr:colOff>88900</xdr:colOff>
      <xdr:row>50</xdr:row>
      <xdr:rowOff>119380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691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38735</xdr:rowOff>
    </xdr:from>
    <xdr:to>
      <xdr:col>55</xdr:col>
      <xdr:colOff>0</xdr:colOff>
      <xdr:row>58</xdr:row>
      <xdr:rowOff>49530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98283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139700</xdr:rowOff>
    </xdr:from>
    <xdr:ext cx="598805" cy="259080"/>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9123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161290</xdr:rowOff>
    </xdr:from>
    <xdr:to>
      <xdr:col>55</xdr:col>
      <xdr:colOff>50800</xdr:colOff>
      <xdr:row>58</xdr:row>
      <xdr:rowOff>91440</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33655</xdr:rowOff>
    </xdr:from>
    <xdr:to>
      <xdr:col>50</xdr:col>
      <xdr:colOff>114300</xdr:colOff>
      <xdr:row>58</xdr:row>
      <xdr:rowOff>49530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99777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12700</xdr:rowOff>
    </xdr:from>
    <xdr:to>
      <xdr:col>50</xdr:col>
      <xdr:colOff>165100</xdr:colOff>
      <xdr:row>58</xdr:row>
      <xdr:rowOff>114300</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106045</xdr:rowOff>
    </xdr:from>
    <xdr:ext cx="529590" cy="259080"/>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1965" y="100501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31115</xdr:rowOff>
    </xdr:from>
    <xdr:to>
      <xdr:col>45</xdr:col>
      <xdr:colOff>177800</xdr:colOff>
      <xdr:row>58</xdr:row>
      <xdr:rowOff>33655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9752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16510</xdr:rowOff>
    </xdr:from>
    <xdr:to>
      <xdr:col>46</xdr:col>
      <xdr:colOff>38100</xdr:colOff>
      <xdr:row>58</xdr:row>
      <xdr:rowOff>118110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6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109220</xdr:rowOff>
    </xdr:from>
    <xdr:ext cx="529590" cy="254000"/>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2965" y="100533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78,903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123190</xdr:rowOff>
    </xdr:from>
    <xdr:to>
      <xdr:col>41</xdr:col>
      <xdr:colOff>50800</xdr:colOff>
      <xdr:row>58</xdr:row>
      <xdr:rowOff>31115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89584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163195</xdr:rowOff>
    </xdr:from>
    <xdr:to>
      <xdr:col>41</xdr:col>
      <xdr:colOff>101600</xdr:colOff>
      <xdr:row>58</xdr:row>
      <xdr:rowOff>93345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84455</xdr:rowOff>
    </xdr:from>
    <xdr:ext cx="593725" cy="259080"/>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580" y="100285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106,092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8890</xdr:rowOff>
    </xdr:from>
    <xdr:to>
      <xdr:col>36</xdr:col>
      <xdr:colOff>165100</xdr:colOff>
      <xdr:row>58</xdr:row>
      <xdr:rowOff>110490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101600</xdr:rowOff>
    </xdr:from>
    <xdr:ext cx="529590" cy="25908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4965" y="100457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159385</xdr:rowOff>
    </xdr:from>
    <xdr:to>
      <xdr:col>55</xdr:col>
      <xdr:colOff>50800</xdr:colOff>
      <xdr:row>58</xdr:row>
      <xdr:rowOff>89535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118745</xdr:rowOff>
    </xdr:from>
    <xdr:ext cx="598805" cy="259080"/>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19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110,434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170180</xdr:rowOff>
    </xdr:from>
    <xdr:to>
      <xdr:col>50</xdr:col>
      <xdr:colOff>165100</xdr:colOff>
      <xdr:row>58</xdr:row>
      <xdr:rowOff>100330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116840</xdr:rowOff>
    </xdr:from>
    <xdr:ext cx="52959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1965" y="9718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154940</xdr:rowOff>
    </xdr:from>
    <xdr:to>
      <xdr:col>46</xdr:col>
      <xdr:colOff>38100</xdr:colOff>
      <xdr:row>58</xdr:row>
      <xdr:rowOff>84455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100965</xdr:rowOff>
    </xdr:from>
    <xdr:ext cx="593725" cy="25400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580" y="970216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116,155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151765</xdr:rowOff>
    </xdr:from>
    <xdr:to>
      <xdr:col>41</xdr:col>
      <xdr:colOff>101600</xdr:colOff>
      <xdr:row>58</xdr:row>
      <xdr:rowOff>81915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98425</xdr:rowOff>
    </xdr:from>
    <xdr:ext cx="593725" cy="25400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580" y="969962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118,716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72390</xdr:rowOff>
    </xdr:from>
    <xdr:to>
      <xdr:col>36</xdr:col>
      <xdr:colOff>165100</xdr:colOff>
      <xdr:row>58</xdr:row>
      <xdr:rowOff>2540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19050</xdr:rowOff>
    </xdr:from>
    <xdr:ext cx="593725" cy="25400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580" y="962025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840" cy="259080"/>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0550" cy="259080"/>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0550" cy="25400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0550" cy="25908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0550" cy="25908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0550" cy="25400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116840</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1834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63500</xdr:rowOff>
    </xdr:from>
    <xdr:ext cx="598805" cy="254000"/>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9355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386,038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116840</xdr:rowOff>
    </xdr:from>
    <xdr:to>
      <xdr:col>55</xdr:col>
      <xdr:colOff>88900</xdr:colOff>
      <xdr:row>70</xdr:row>
      <xdr:rowOff>116840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1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130810</xdr:rowOff>
    </xdr:from>
    <xdr:to>
      <xdr:col>55</xdr:col>
      <xdr:colOff>0</xdr:colOff>
      <xdr:row>78</xdr:row>
      <xdr:rowOff>133985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039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64135</xdr:rowOff>
    </xdr:from>
    <xdr:ext cx="534670" cy="254000"/>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6578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40640</xdr:rowOff>
    </xdr:from>
    <xdr:to>
      <xdr:col>55</xdr:col>
      <xdr:colOff>50800</xdr:colOff>
      <xdr:row>78</xdr:row>
      <xdr:rowOff>142240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82550</xdr:rowOff>
    </xdr:from>
    <xdr:to>
      <xdr:col>50</xdr:col>
      <xdr:colOff>114300</xdr:colOff>
      <xdr:row>78</xdr:row>
      <xdr:rowOff>130810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284200"/>
          <a:ext cx="8890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76200</xdr:rowOff>
    </xdr:from>
    <xdr:to>
      <xdr:col>50</xdr:col>
      <xdr:colOff>165100</xdr:colOff>
      <xdr:row>79</xdr:row>
      <xdr:rowOff>6350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22860</xdr:rowOff>
    </xdr:from>
    <xdr:ext cx="529590" cy="259080"/>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1965" y="132245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62230</xdr:rowOff>
    </xdr:from>
    <xdr:to>
      <xdr:col>45</xdr:col>
      <xdr:colOff>177800</xdr:colOff>
      <xdr:row>77</xdr:row>
      <xdr:rowOff>82550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2638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68580</xdr:rowOff>
    </xdr:from>
    <xdr:to>
      <xdr:col>46</xdr:col>
      <xdr:colOff>38100</xdr:colOff>
      <xdr:row>78</xdr:row>
      <xdr:rowOff>170180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161290</xdr:rowOff>
    </xdr:from>
    <xdr:ext cx="529590" cy="259080"/>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2965" y="135343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137795</xdr:rowOff>
    </xdr:from>
    <xdr:to>
      <xdr:col>41</xdr:col>
      <xdr:colOff>50800</xdr:colOff>
      <xdr:row>77</xdr:row>
      <xdr:rowOff>62230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16799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104775</xdr:rowOff>
    </xdr:from>
    <xdr:to>
      <xdr:col>41</xdr:col>
      <xdr:colOff>101600</xdr:colOff>
      <xdr:row>78</xdr:row>
      <xdr:rowOff>34925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26035</xdr:rowOff>
    </xdr:from>
    <xdr:ext cx="529590" cy="25908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3965" y="133991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1270</xdr:rowOff>
    </xdr:from>
    <xdr:to>
      <xdr:col>36</xdr:col>
      <xdr:colOff>165100</xdr:colOff>
      <xdr:row>78</xdr:row>
      <xdr:rowOff>102870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93980</xdr:rowOff>
    </xdr:from>
    <xdr:ext cx="52959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4965" y="134670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83185</xdr:rowOff>
    </xdr:from>
    <xdr:to>
      <xdr:col>55</xdr:col>
      <xdr:colOff>50800</xdr:colOff>
      <xdr:row>79</xdr:row>
      <xdr:rowOff>13335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19685</xdr:rowOff>
    </xdr:from>
    <xdr:ext cx="534670" cy="254000"/>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927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80010</xdr:rowOff>
    </xdr:from>
    <xdr:to>
      <xdr:col>50</xdr:col>
      <xdr:colOff>165100</xdr:colOff>
      <xdr:row>79</xdr:row>
      <xdr:rowOff>10160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1270</xdr:rowOff>
    </xdr:from>
    <xdr:ext cx="52959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1965" y="135458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31750</xdr:rowOff>
    </xdr:from>
    <xdr:to>
      <xdr:col>46</xdr:col>
      <xdr:colOff>38100</xdr:colOff>
      <xdr:row>77</xdr:row>
      <xdr:rowOff>133350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149860</xdr:rowOff>
    </xdr:from>
    <xdr:ext cx="52959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2965" y="130086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11430</xdr:rowOff>
    </xdr:from>
    <xdr:to>
      <xdr:col>41</xdr:col>
      <xdr:colOff>101600</xdr:colOff>
      <xdr:row>77</xdr:row>
      <xdr:rowOff>113030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129540</xdr:rowOff>
    </xdr:from>
    <xdr:ext cx="52959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3965" y="129882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86995</xdr:rowOff>
    </xdr:from>
    <xdr:to>
      <xdr:col>36</xdr:col>
      <xdr:colOff>165100</xdr:colOff>
      <xdr:row>77</xdr:row>
      <xdr:rowOff>17780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117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75</xdr:row>
      <xdr:rowOff>33655</xdr:rowOff>
    </xdr:from>
    <xdr:ext cx="593725" cy="2584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580" y="1289240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110,553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3840" cy="25908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90550" cy="25400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370" y="16603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0550" cy="25908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370" y="16276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0550" cy="25400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0550" cy="2584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38100</xdr:rowOff>
    </xdr:from>
    <xdr:ext cx="680720" cy="25908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200" y="1529715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0720" cy="25400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200" y="14970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47625</xdr:rowOff>
    </xdr:from>
    <xdr:to>
      <xdr:col>54</xdr:col>
      <xdr:colOff>189865</xdr:colOff>
      <xdr:row>99</xdr:row>
      <xdr:rowOff>93980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78125"/>
          <a:ext cx="127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97790</xdr:rowOff>
    </xdr:from>
    <xdr:ext cx="469900" cy="254000"/>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134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2,851</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93980</xdr:rowOff>
    </xdr:from>
    <xdr:to>
      <xdr:col>55</xdr:col>
      <xdr:colOff>88900</xdr:colOff>
      <xdr:row>99</xdr:row>
      <xdr:rowOff>93980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166370</xdr:rowOff>
    </xdr:from>
    <xdr:ext cx="598805" cy="254000"/>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539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976,521</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47625</xdr:rowOff>
    </xdr:from>
    <xdr:to>
      <xdr:col>55</xdr:col>
      <xdr:colOff>88900</xdr:colOff>
      <xdr:row>90</xdr:row>
      <xdr:rowOff>47625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7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9525</xdr:rowOff>
    </xdr:from>
    <xdr:to>
      <xdr:col>55</xdr:col>
      <xdr:colOff>0</xdr:colOff>
      <xdr:row>99</xdr:row>
      <xdr:rowOff>13335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98307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138430</xdr:rowOff>
    </xdr:from>
    <xdr:ext cx="534670" cy="259080"/>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90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115570</xdr:rowOff>
    </xdr:from>
    <xdr:to>
      <xdr:col>55</xdr:col>
      <xdr:colOff>50800</xdr:colOff>
      <xdr:row>99</xdr:row>
      <xdr:rowOff>45720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91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13335</xdr:rowOff>
    </xdr:from>
    <xdr:to>
      <xdr:col>50</xdr:col>
      <xdr:colOff>114300</xdr:colOff>
      <xdr:row>99</xdr:row>
      <xdr:rowOff>63500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8688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139700</xdr:rowOff>
    </xdr:from>
    <xdr:to>
      <xdr:col>50</xdr:col>
      <xdr:colOff>165100</xdr:colOff>
      <xdr:row>99</xdr:row>
      <xdr:rowOff>69850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94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60960</xdr:rowOff>
    </xdr:from>
    <xdr:ext cx="529590" cy="25908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1965" y="170345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48,803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99</xdr:row>
      <xdr:rowOff>63500</xdr:rowOff>
    </xdr:from>
    <xdr:to>
      <xdr:col>45</xdr:col>
      <xdr:colOff>177800</xdr:colOff>
      <xdr:row>99</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70370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147320</xdr:rowOff>
    </xdr:from>
    <xdr:to>
      <xdr:col>46</xdr:col>
      <xdr:colOff>38100</xdr:colOff>
      <xdr:row>99</xdr:row>
      <xdr:rowOff>77470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94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93980</xdr:rowOff>
    </xdr:from>
    <xdr:ext cx="529590" cy="25908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2965" y="16724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99</xdr:row>
      <xdr:rowOff>48260</xdr:rowOff>
    </xdr:from>
    <xdr:to>
      <xdr:col>41</xdr:col>
      <xdr:colOff>50800</xdr:colOff>
      <xdr:row>99</xdr:row>
      <xdr:rowOff>63500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70218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166370</xdr:rowOff>
    </xdr:from>
    <xdr:to>
      <xdr:col>41</xdr:col>
      <xdr:colOff>101600</xdr:colOff>
      <xdr:row>99</xdr:row>
      <xdr:rowOff>96520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96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113030</xdr:rowOff>
    </xdr:from>
    <xdr:ext cx="52959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3965" y="167436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171450</xdr:rowOff>
    </xdr:from>
    <xdr:to>
      <xdr:col>36</xdr:col>
      <xdr:colOff>165100</xdr:colOff>
      <xdr:row>99</xdr:row>
      <xdr:rowOff>101600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97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92710</xdr:rowOff>
    </xdr:from>
    <xdr:ext cx="52959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4965" y="170662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29,486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130175</xdr:rowOff>
    </xdr:from>
    <xdr:to>
      <xdr:col>55</xdr:col>
      <xdr:colOff>50800</xdr:colOff>
      <xdr:row>99</xdr:row>
      <xdr:rowOff>60325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93980</xdr:rowOff>
    </xdr:from>
    <xdr:ext cx="534670" cy="259080"/>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96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133985</xdr:rowOff>
    </xdr:from>
    <xdr:to>
      <xdr:col>50</xdr:col>
      <xdr:colOff>165100</xdr:colOff>
      <xdr:row>99</xdr:row>
      <xdr:rowOff>64135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9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80645</xdr:rowOff>
    </xdr:from>
    <xdr:ext cx="52959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1965" y="167112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99</xdr:row>
      <xdr:rowOff>12065</xdr:rowOff>
    </xdr:from>
    <xdr:to>
      <xdr:col>46</xdr:col>
      <xdr:colOff>38100</xdr:colOff>
      <xdr:row>99</xdr:row>
      <xdr:rowOff>113665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104775</xdr:rowOff>
    </xdr:from>
    <xdr:ext cx="52959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2965" y="170783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99</xdr:row>
      <xdr:rowOff>12065</xdr:rowOff>
    </xdr:from>
    <xdr:to>
      <xdr:col>41</xdr:col>
      <xdr:colOff>101600</xdr:colOff>
      <xdr:row>99</xdr:row>
      <xdr:rowOff>113665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104775</xdr:rowOff>
    </xdr:from>
    <xdr:ext cx="52959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3965" y="170783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168910</xdr:rowOff>
    </xdr:from>
    <xdr:to>
      <xdr:col>36</xdr:col>
      <xdr:colOff>165100</xdr:colOff>
      <xdr:row>99</xdr:row>
      <xdr:rowOff>99060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115570</xdr:rowOff>
    </xdr:from>
    <xdr:ext cx="52959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4965" y="167462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3840" cy="25908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400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400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0550" cy="2584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0550" cy="25908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0550" cy="25400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52705</xdr:rowOff>
    </xdr:from>
    <xdr:to>
      <xdr:col>85</xdr:col>
      <xdr:colOff>126365</xdr:colOff>
      <xdr:row>39</xdr:row>
      <xdr:rowOff>99060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96205"/>
          <a:ext cx="127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170815</xdr:rowOff>
    </xdr:from>
    <xdr:ext cx="598805" cy="2584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71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146,014</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52705</xdr:rowOff>
    </xdr:from>
    <xdr:to>
      <xdr:col>86</xdr:col>
      <xdr:colOff>25400</xdr:colOff>
      <xdr:row>30</xdr:row>
      <xdr:rowOff>52705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96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155575</xdr:rowOff>
    </xdr:from>
    <xdr:to>
      <xdr:col>85</xdr:col>
      <xdr:colOff>127000</xdr:colOff>
      <xdr:row>39</xdr:row>
      <xdr:rowOff>53975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499225"/>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97790</xdr:rowOff>
    </xdr:from>
    <xdr:ext cx="469900" cy="254000"/>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289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118745</xdr:rowOff>
    </xdr:from>
    <xdr:to>
      <xdr:col>85</xdr:col>
      <xdr:colOff>177800</xdr:colOff>
      <xdr:row>39</xdr:row>
      <xdr:rowOff>48895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53975</xdr:rowOff>
    </xdr:from>
    <xdr:to>
      <xdr:col>81</xdr:col>
      <xdr:colOff>50800</xdr:colOff>
      <xdr:row>39</xdr:row>
      <xdr:rowOff>78105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405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167005</xdr:rowOff>
    </xdr:from>
    <xdr:to>
      <xdr:col>81</xdr:col>
      <xdr:colOff>101600</xdr:colOff>
      <xdr:row>39</xdr:row>
      <xdr:rowOff>97790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2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113665</xdr:rowOff>
    </xdr:from>
    <xdr:ext cx="464820" cy="2584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350" y="645731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149225</xdr:rowOff>
    </xdr:from>
    <xdr:to>
      <xdr:col>76</xdr:col>
      <xdr:colOff>114300</xdr:colOff>
      <xdr:row>39</xdr:row>
      <xdr:rowOff>78105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6432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157480</xdr:rowOff>
    </xdr:from>
    <xdr:to>
      <xdr:col>76</xdr:col>
      <xdr:colOff>165100</xdr:colOff>
      <xdr:row>39</xdr:row>
      <xdr:rowOff>87630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104140</xdr:rowOff>
    </xdr:from>
    <xdr:ext cx="46482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350" y="64477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166370</xdr:rowOff>
    </xdr:from>
    <xdr:to>
      <xdr:col>71</xdr:col>
      <xdr:colOff>177800</xdr:colOff>
      <xdr:row>38</xdr:row>
      <xdr:rowOff>149225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1002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137795</xdr:rowOff>
    </xdr:from>
    <xdr:to>
      <xdr:col>72</xdr:col>
      <xdr:colOff>38100</xdr:colOff>
      <xdr:row>39</xdr:row>
      <xdr:rowOff>67945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59055</xdr:rowOff>
    </xdr:from>
    <xdr:ext cx="46482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350" y="67456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149225</xdr:rowOff>
    </xdr:from>
    <xdr:to>
      <xdr:col>67</xdr:col>
      <xdr:colOff>101600</xdr:colOff>
      <xdr:row>39</xdr:row>
      <xdr:rowOff>79375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70485</xdr:rowOff>
    </xdr:from>
    <xdr:ext cx="46482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350" y="67570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104775</xdr:rowOff>
    </xdr:from>
    <xdr:to>
      <xdr:col>85</xdr:col>
      <xdr:colOff>177800</xdr:colOff>
      <xdr:row>38</xdr:row>
      <xdr:rowOff>34925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127635</xdr:rowOff>
    </xdr:from>
    <xdr:ext cx="534670" cy="259080"/>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99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3175</xdr:rowOff>
    </xdr:from>
    <xdr:to>
      <xdr:col>81</xdr:col>
      <xdr:colOff>101600</xdr:colOff>
      <xdr:row>39</xdr:row>
      <xdr:rowOff>104775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95885</xdr:rowOff>
    </xdr:from>
    <xdr:ext cx="46482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350" y="67824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27305</xdr:rowOff>
    </xdr:from>
    <xdr:to>
      <xdr:col>76</xdr:col>
      <xdr:colOff>165100</xdr:colOff>
      <xdr:row>39</xdr:row>
      <xdr:rowOff>128905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120650</xdr:rowOff>
    </xdr:from>
    <xdr:ext cx="464820" cy="25400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350" y="68072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98425</xdr:rowOff>
    </xdr:from>
    <xdr:to>
      <xdr:col>72</xdr:col>
      <xdr:colOff>38100</xdr:colOff>
      <xdr:row>39</xdr:row>
      <xdr:rowOff>29210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13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45085</xdr:rowOff>
    </xdr:from>
    <xdr:ext cx="529590" cy="2584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5965" y="63887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114935</xdr:rowOff>
    </xdr:from>
    <xdr:to>
      <xdr:col>67</xdr:col>
      <xdr:colOff>101600</xdr:colOff>
      <xdr:row>38</xdr:row>
      <xdr:rowOff>45085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61595</xdr:rowOff>
    </xdr:from>
    <xdr:ext cx="52959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6965" y="62337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3840" cy="25400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840" cy="254000"/>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4475" cy="25908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4475"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4475"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4475"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4475"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4475"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4475"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4475"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840" cy="25908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0550" cy="25400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0550" cy="25908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0550"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86360</xdr:rowOff>
    </xdr:from>
    <xdr:to>
      <xdr:col>85</xdr:col>
      <xdr:colOff>126365</xdr:colOff>
      <xdr:row>78</xdr:row>
      <xdr:rowOff>24765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08786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534670" cy="254000"/>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231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25,085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24765</xdr:rowOff>
    </xdr:from>
    <xdr:to>
      <xdr:col>86</xdr:col>
      <xdr:colOff>25400</xdr:colOff>
      <xdr:row>78</xdr:row>
      <xdr:rowOff>24765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33020</xdr:rowOff>
    </xdr:from>
    <xdr:ext cx="598805" cy="259080"/>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863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197,025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86360</xdr:rowOff>
    </xdr:from>
    <xdr:to>
      <xdr:col>86</xdr:col>
      <xdr:colOff>25400</xdr:colOff>
      <xdr:row>70</xdr:row>
      <xdr:rowOff>86360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08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109220</xdr:rowOff>
    </xdr:from>
    <xdr:to>
      <xdr:col>85</xdr:col>
      <xdr:colOff>127000</xdr:colOff>
      <xdr:row>74</xdr:row>
      <xdr:rowOff>133350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279652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55880</xdr:rowOff>
    </xdr:from>
    <xdr:ext cx="534670" cy="259080"/>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60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77470</xdr:rowOff>
    </xdr:from>
    <xdr:to>
      <xdr:col>85</xdr:col>
      <xdr:colOff>177800</xdr:colOff>
      <xdr:row>77</xdr:row>
      <xdr:rowOff>7620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109220</xdr:rowOff>
    </xdr:from>
    <xdr:to>
      <xdr:col>81</xdr:col>
      <xdr:colOff>50800</xdr:colOff>
      <xdr:row>75</xdr:row>
      <xdr:rowOff>41275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79652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64770</xdr:rowOff>
    </xdr:from>
    <xdr:to>
      <xdr:col>81</xdr:col>
      <xdr:colOff>101600</xdr:colOff>
      <xdr:row>76</xdr:row>
      <xdr:rowOff>166370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157480</xdr:rowOff>
    </xdr:from>
    <xdr:ext cx="529590" cy="25400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3965" y="131876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15875</xdr:rowOff>
    </xdr:from>
    <xdr:to>
      <xdr:col>76</xdr:col>
      <xdr:colOff>114300</xdr:colOff>
      <xdr:row>75</xdr:row>
      <xdr:rowOff>41275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8746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46355</xdr:rowOff>
    </xdr:from>
    <xdr:to>
      <xdr:col>76</xdr:col>
      <xdr:colOff>165100</xdr:colOff>
      <xdr:row>76</xdr:row>
      <xdr:rowOff>147955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7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139065</xdr:rowOff>
    </xdr:from>
    <xdr:ext cx="529590"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4965" y="131692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142240</xdr:rowOff>
    </xdr:from>
    <xdr:to>
      <xdr:col>71</xdr:col>
      <xdr:colOff>177800</xdr:colOff>
      <xdr:row>75</xdr:row>
      <xdr:rowOff>15875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82954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76200</xdr:rowOff>
    </xdr:from>
    <xdr:to>
      <xdr:col>72</xdr:col>
      <xdr:colOff>38100</xdr:colOff>
      <xdr:row>77</xdr:row>
      <xdr:rowOff>6350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168910</xdr:rowOff>
    </xdr:from>
    <xdr:ext cx="529590" cy="25400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5965" y="131991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135255</xdr:rowOff>
    </xdr:from>
    <xdr:to>
      <xdr:col>67</xdr:col>
      <xdr:colOff>101600</xdr:colOff>
      <xdr:row>77</xdr:row>
      <xdr:rowOff>65405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6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56515</xdr:rowOff>
    </xdr:from>
    <xdr:ext cx="529590" cy="2584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6965" y="132581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74</xdr:row>
      <xdr:rowOff>82550</xdr:rowOff>
    </xdr:from>
    <xdr:to>
      <xdr:col>85</xdr:col>
      <xdr:colOff>177800</xdr:colOff>
      <xdr:row>75</xdr:row>
      <xdr:rowOff>12700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76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105410</xdr:rowOff>
    </xdr:from>
    <xdr:ext cx="598805" cy="259080"/>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621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100,821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58420</xdr:rowOff>
    </xdr:from>
    <xdr:to>
      <xdr:col>81</xdr:col>
      <xdr:colOff>101600</xdr:colOff>
      <xdr:row>74</xdr:row>
      <xdr:rowOff>160020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7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73</xdr:row>
      <xdr:rowOff>5080</xdr:rowOff>
    </xdr:from>
    <xdr:ext cx="593725"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580" y="125209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161925</xdr:rowOff>
    </xdr:from>
    <xdr:to>
      <xdr:col>76</xdr:col>
      <xdr:colOff>165100</xdr:colOff>
      <xdr:row>75</xdr:row>
      <xdr:rowOff>92075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109220</xdr:rowOff>
    </xdr:from>
    <xdr:ext cx="529590" cy="25400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4965" y="126250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136525</xdr:rowOff>
    </xdr:from>
    <xdr:to>
      <xdr:col>72</xdr:col>
      <xdr:colOff>38100</xdr:colOff>
      <xdr:row>75</xdr:row>
      <xdr:rowOff>66675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8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83185</xdr:rowOff>
    </xdr:from>
    <xdr:ext cx="52959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5965" y="125990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91440</xdr:rowOff>
    </xdr:from>
    <xdr:to>
      <xdr:col>67</xdr:col>
      <xdr:colOff>101600</xdr:colOff>
      <xdr:row>75</xdr:row>
      <xdr:rowOff>21590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38100</xdr:rowOff>
    </xdr:from>
    <xdr:ext cx="52959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6965" y="125539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0550" cy="25400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0550" cy="25908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0550" cy="25908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140335</xdr:rowOff>
    </xdr:from>
    <xdr:to>
      <xdr:col>85</xdr:col>
      <xdr:colOff>126365</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742285"/>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48260</xdr:rowOff>
    </xdr:from>
    <xdr:ext cx="249555" cy="259080"/>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86995</xdr:rowOff>
    </xdr:from>
    <xdr:ext cx="598805" cy="254000"/>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51749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167,425</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140335</xdr:rowOff>
    </xdr:from>
    <xdr:to>
      <xdr:col>86</xdr:col>
      <xdr:colOff>25400</xdr:colOff>
      <xdr:row>91</xdr:row>
      <xdr:rowOff>140335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742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132080</xdr:rowOff>
    </xdr:from>
    <xdr:to>
      <xdr:col>85</xdr:col>
      <xdr:colOff>127000</xdr:colOff>
      <xdr:row>99</xdr:row>
      <xdr:rowOff>19050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93418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166370</xdr:rowOff>
    </xdr:from>
    <xdr:ext cx="534670" cy="254000"/>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62557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143510</xdr:rowOff>
    </xdr:from>
    <xdr:to>
      <xdr:col>85</xdr:col>
      <xdr:colOff>177800</xdr:colOff>
      <xdr:row>98</xdr:row>
      <xdr:rowOff>73660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120650</xdr:rowOff>
    </xdr:from>
    <xdr:to>
      <xdr:col>81</xdr:col>
      <xdr:colOff>50800</xdr:colOff>
      <xdr:row>98</xdr:row>
      <xdr:rowOff>132080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9227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152400</xdr:rowOff>
    </xdr:from>
    <xdr:to>
      <xdr:col>81</xdr:col>
      <xdr:colOff>101600</xdr:colOff>
      <xdr:row>98</xdr:row>
      <xdr:rowOff>82550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8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99060</xdr:rowOff>
    </xdr:from>
    <xdr:ext cx="529590" cy="25400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3965" y="165582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154940</xdr:rowOff>
    </xdr:from>
    <xdr:to>
      <xdr:col>76</xdr:col>
      <xdr:colOff>114300</xdr:colOff>
      <xdr:row>98</xdr:row>
      <xdr:rowOff>120650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78559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160655</xdr:rowOff>
    </xdr:from>
    <xdr:to>
      <xdr:col>76</xdr:col>
      <xdr:colOff>165100</xdr:colOff>
      <xdr:row>98</xdr:row>
      <xdr:rowOff>90805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107315</xdr:rowOff>
    </xdr:from>
    <xdr:ext cx="529590"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4965" y="165665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154940</xdr:rowOff>
    </xdr:from>
    <xdr:to>
      <xdr:col>71</xdr:col>
      <xdr:colOff>177800</xdr:colOff>
      <xdr:row>98</xdr:row>
      <xdr:rowOff>43180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7855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87630</xdr:rowOff>
    </xdr:from>
    <xdr:to>
      <xdr:col>72</xdr:col>
      <xdr:colOff>38100</xdr:colOff>
      <xdr:row>97</xdr:row>
      <xdr:rowOff>17780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34290</xdr:rowOff>
    </xdr:from>
    <xdr:ext cx="52959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5965" y="16322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10160</xdr:rowOff>
    </xdr:from>
    <xdr:to>
      <xdr:col>67</xdr:col>
      <xdr:colOff>101600</xdr:colOff>
      <xdr:row>98</xdr:row>
      <xdr:rowOff>111760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81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102870</xdr:rowOff>
    </xdr:from>
    <xdr:ext cx="52959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6965" y="169049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139700</xdr:rowOff>
    </xdr:from>
    <xdr:to>
      <xdr:col>85</xdr:col>
      <xdr:colOff>177800</xdr:colOff>
      <xdr:row>99</xdr:row>
      <xdr:rowOff>69850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54610</xdr:rowOff>
    </xdr:from>
    <xdr:ext cx="469900" cy="254000"/>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567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81280</xdr:rowOff>
    </xdr:from>
    <xdr:to>
      <xdr:col>81</xdr:col>
      <xdr:colOff>101600</xdr:colOff>
      <xdr:row>99</xdr:row>
      <xdr:rowOff>11430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2540</xdr:rowOff>
    </xdr:from>
    <xdr:ext cx="52959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3965" y="169760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69215</xdr:rowOff>
    </xdr:from>
    <xdr:to>
      <xdr:col>76</xdr:col>
      <xdr:colOff>165100</xdr:colOff>
      <xdr:row>98</xdr:row>
      <xdr:rowOff>170815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161925</xdr:rowOff>
    </xdr:from>
    <xdr:ext cx="52959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4965" y="169640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104140</xdr:rowOff>
    </xdr:from>
    <xdr:to>
      <xdr:col>72</xdr:col>
      <xdr:colOff>38100</xdr:colOff>
      <xdr:row>98</xdr:row>
      <xdr:rowOff>34290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25400</xdr:rowOff>
    </xdr:from>
    <xdr:ext cx="52959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5965" y="168275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30,489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163830</xdr:rowOff>
    </xdr:from>
    <xdr:to>
      <xdr:col>67</xdr:col>
      <xdr:colOff>101600</xdr:colOff>
      <xdr:row>98</xdr:row>
      <xdr:rowOff>93980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110490</xdr:rowOff>
    </xdr:from>
    <xdr:ext cx="529590" cy="25400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6965" y="16569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840" cy="25908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400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54610</xdr:rowOff>
    </xdr:from>
    <xdr:ext cx="590550" cy="25400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132715</xdr:rowOff>
    </xdr:from>
    <xdr:to>
      <xdr:col>116</xdr:col>
      <xdr:colOff>62865</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76215"/>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53340</xdr:rowOff>
    </xdr:from>
    <xdr:ext cx="249555" cy="254000"/>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989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79375</xdr:rowOff>
    </xdr:from>
    <xdr:ext cx="534670" cy="2584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51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76,362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132715</xdr:rowOff>
    </xdr:from>
    <xdr:to>
      <xdr:col>116</xdr:col>
      <xdr:colOff>152400</xdr:colOff>
      <xdr:row>30</xdr:row>
      <xdr:rowOff>132715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76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109855</xdr:rowOff>
    </xdr:from>
    <xdr:to>
      <xdr:col>116</xdr:col>
      <xdr:colOff>63500</xdr:colOff>
      <xdr:row>38</xdr:row>
      <xdr:rowOff>140970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2495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97790</xdr:rowOff>
    </xdr:from>
    <xdr:ext cx="469900" cy="254000"/>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1289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119380</xdr:rowOff>
    </xdr:from>
    <xdr:to>
      <xdr:col>116</xdr:col>
      <xdr:colOff>114300</xdr:colOff>
      <xdr:row>39</xdr:row>
      <xdr:rowOff>49530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109855</xdr:rowOff>
    </xdr:from>
    <xdr:to>
      <xdr:col>111</xdr:col>
      <xdr:colOff>177800</xdr:colOff>
      <xdr:row>38</xdr:row>
      <xdr:rowOff>112395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6249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123825</xdr:rowOff>
    </xdr:from>
    <xdr:to>
      <xdr:col>112</xdr:col>
      <xdr:colOff>38100</xdr:colOff>
      <xdr:row>39</xdr:row>
      <xdr:rowOff>53975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45085</xdr:rowOff>
    </xdr:from>
    <xdr:ext cx="464820" cy="2584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350" y="673163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65405</xdr:rowOff>
    </xdr:from>
    <xdr:to>
      <xdr:col>107</xdr:col>
      <xdr:colOff>50800</xdr:colOff>
      <xdr:row>38</xdr:row>
      <xdr:rowOff>112395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58050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112395</xdr:rowOff>
    </xdr:from>
    <xdr:to>
      <xdr:col>107</xdr:col>
      <xdr:colOff>101600</xdr:colOff>
      <xdr:row>39</xdr:row>
      <xdr:rowOff>42545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33655</xdr:rowOff>
    </xdr:from>
    <xdr:ext cx="464820" cy="2584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350" y="672020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65405</xdr:rowOff>
    </xdr:from>
    <xdr:to>
      <xdr:col>102</xdr:col>
      <xdr:colOff>114300</xdr:colOff>
      <xdr:row>38</xdr:row>
      <xdr:rowOff>71120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5805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125095</xdr:rowOff>
    </xdr:from>
    <xdr:to>
      <xdr:col>102</xdr:col>
      <xdr:colOff>165100</xdr:colOff>
      <xdr:row>39</xdr:row>
      <xdr:rowOff>55245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46355</xdr:rowOff>
    </xdr:from>
    <xdr:ext cx="46482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350" y="67329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135890</xdr:rowOff>
    </xdr:from>
    <xdr:to>
      <xdr:col>98</xdr:col>
      <xdr:colOff>38100</xdr:colOff>
      <xdr:row>39</xdr:row>
      <xdr:rowOff>66040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57150</xdr:rowOff>
    </xdr:from>
    <xdr:ext cx="46482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350" y="67437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90170</xdr:rowOff>
    </xdr:from>
    <xdr:to>
      <xdr:col>116</xdr:col>
      <xdr:colOff>114300</xdr:colOff>
      <xdr:row>39</xdr:row>
      <xdr:rowOff>20320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50165</xdr:rowOff>
    </xdr:from>
    <xdr:ext cx="469900" cy="259080"/>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93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59055</xdr:rowOff>
    </xdr:from>
    <xdr:to>
      <xdr:col>112</xdr:col>
      <xdr:colOff>38100</xdr:colOff>
      <xdr:row>38</xdr:row>
      <xdr:rowOff>160655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6350</xdr:rowOff>
    </xdr:from>
    <xdr:ext cx="464820" cy="25400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350" y="63500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61595</xdr:rowOff>
    </xdr:from>
    <xdr:to>
      <xdr:col>107</xdr:col>
      <xdr:colOff>101600</xdr:colOff>
      <xdr:row>38</xdr:row>
      <xdr:rowOff>163195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8255</xdr:rowOff>
    </xdr:from>
    <xdr:ext cx="464820" cy="25400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350" y="635190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14605</xdr:rowOff>
    </xdr:from>
    <xdr:to>
      <xdr:col>102</xdr:col>
      <xdr:colOff>165100</xdr:colOff>
      <xdr:row>38</xdr:row>
      <xdr:rowOff>116205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132715</xdr:rowOff>
    </xdr:from>
    <xdr:ext cx="464820" cy="25400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350" y="630491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138430</xdr:rowOff>
    </xdr:from>
    <xdr:ext cx="46482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350" y="63106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3840" cy="25400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400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505" y="9484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400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505" y="9027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400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505" y="8569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00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17780</xdr:rowOff>
    </xdr:from>
    <xdr:to>
      <xdr:col>116</xdr:col>
      <xdr:colOff>62865</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933180"/>
          <a:ext cx="127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4000"/>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135890</xdr:rowOff>
    </xdr:from>
    <xdr:ext cx="534670" cy="259080"/>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708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50,339</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17780</xdr:rowOff>
    </xdr:from>
    <xdr:to>
      <xdr:col>116</xdr:col>
      <xdr:colOff>152400</xdr:colOff>
      <xdr:row>52</xdr:row>
      <xdr:rowOff>17780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93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136525</xdr:rowOff>
    </xdr:from>
    <xdr:to>
      <xdr:col>116</xdr:col>
      <xdr:colOff>63500</xdr:colOff>
      <xdr:row>58</xdr:row>
      <xdr:rowOff>137160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806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6350</xdr:rowOff>
    </xdr:from>
    <xdr:ext cx="469900" cy="254000"/>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7900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154940</xdr:rowOff>
    </xdr:from>
    <xdr:to>
      <xdr:col>116</xdr:col>
      <xdr:colOff>114300</xdr:colOff>
      <xdr:row>58</xdr:row>
      <xdr:rowOff>85090</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137160</xdr:rowOff>
    </xdr:from>
    <xdr:to>
      <xdr:col>111</xdr:col>
      <xdr:colOff>177800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81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135890</xdr:rowOff>
    </xdr:from>
    <xdr:to>
      <xdr:col>112</xdr:col>
      <xdr:colOff>38100</xdr:colOff>
      <xdr:row>58</xdr:row>
      <xdr:rowOff>66040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82550</xdr:rowOff>
    </xdr:from>
    <xdr:ext cx="464820" cy="25908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350" y="96837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123825</xdr:rowOff>
    </xdr:from>
    <xdr:to>
      <xdr:col>107</xdr:col>
      <xdr:colOff>101600</xdr:colOff>
      <xdr:row>58</xdr:row>
      <xdr:rowOff>53975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70485</xdr:rowOff>
    </xdr:from>
    <xdr:ext cx="464820"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350" y="96716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152400</xdr:rowOff>
    </xdr:from>
    <xdr:to>
      <xdr:col>102</xdr:col>
      <xdr:colOff>165100</xdr:colOff>
      <xdr:row>58</xdr:row>
      <xdr:rowOff>82550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99060</xdr:rowOff>
    </xdr:from>
    <xdr:ext cx="464820" cy="25400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350" y="97002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141605</xdr:rowOff>
    </xdr:from>
    <xdr:to>
      <xdr:col>98</xdr:col>
      <xdr:colOff>38100</xdr:colOff>
      <xdr:row>58</xdr:row>
      <xdr:rowOff>71755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88265</xdr:rowOff>
    </xdr:from>
    <xdr:ext cx="464820" cy="25400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350" y="96894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86360</xdr:rowOff>
    </xdr:from>
    <xdr:to>
      <xdr:col>116</xdr:col>
      <xdr:colOff>114300</xdr:colOff>
      <xdr:row>59</xdr:row>
      <xdr:rowOff>15875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635</xdr:rowOff>
    </xdr:from>
    <xdr:ext cx="378460" cy="259080"/>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4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86360</xdr:rowOff>
    </xdr:from>
    <xdr:to>
      <xdr:col>112</xdr:col>
      <xdr:colOff>38100</xdr:colOff>
      <xdr:row>59</xdr:row>
      <xdr:rowOff>16510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7620</xdr:rowOff>
    </xdr:from>
    <xdr:ext cx="378460" cy="25400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70" y="1012317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4475"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4475"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4475"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805" cy="2203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3840" cy="25400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00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0550" cy="25908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0550" cy="25908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0550" cy="25400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137160</xdr:rowOff>
    </xdr:from>
    <xdr:to>
      <xdr:col>116</xdr:col>
      <xdr:colOff>62865</xdr:colOff>
      <xdr:row>79</xdr:row>
      <xdr:rowOff>34290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1967210"/>
          <a:ext cx="127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38100</xdr:rowOff>
    </xdr:from>
    <xdr:ext cx="534670" cy="259080"/>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82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30,787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34290</xdr:rowOff>
    </xdr:from>
    <xdr:to>
      <xdr:col>116</xdr:col>
      <xdr:colOff>152400</xdr:colOff>
      <xdr:row>79</xdr:row>
      <xdr:rowOff>34290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7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83820</xdr:rowOff>
    </xdr:from>
    <xdr:ext cx="598805" cy="259080"/>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42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157,723</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137160</xdr:rowOff>
    </xdr:from>
    <xdr:to>
      <xdr:col>116</xdr:col>
      <xdr:colOff>152400</xdr:colOff>
      <xdr:row>69</xdr:row>
      <xdr:rowOff>137160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196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78105</xdr:rowOff>
    </xdr:from>
    <xdr:to>
      <xdr:col>116</xdr:col>
      <xdr:colOff>63500</xdr:colOff>
      <xdr:row>74</xdr:row>
      <xdr:rowOff>130175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76540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73025</xdr:rowOff>
    </xdr:from>
    <xdr:ext cx="534670" cy="259080"/>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103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94615</xdr:rowOff>
    </xdr:from>
    <xdr:to>
      <xdr:col>116</xdr:col>
      <xdr:colOff>114300</xdr:colOff>
      <xdr:row>77</xdr:row>
      <xdr:rowOff>24765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109855</xdr:rowOff>
    </xdr:from>
    <xdr:to>
      <xdr:col>111</xdr:col>
      <xdr:colOff>177800</xdr:colOff>
      <xdr:row>74</xdr:row>
      <xdr:rowOff>130175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282805"/>
          <a:ext cx="889000" cy="534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109855</xdr:rowOff>
    </xdr:from>
    <xdr:to>
      <xdr:col>112</xdr:col>
      <xdr:colOff>38100</xdr:colOff>
      <xdr:row>77</xdr:row>
      <xdr:rowOff>40640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40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31115</xdr:rowOff>
    </xdr:from>
    <xdr:ext cx="529590" cy="25400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5965" y="132327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71</xdr:row>
      <xdr:rowOff>109855</xdr:rowOff>
    </xdr:from>
    <xdr:to>
      <xdr:col>107</xdr:col>
      <xdr:colOff>50800</xdr:colOff>
      <xdr:row>71</xdr:row>
      <xdr:rowOff>168910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28280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96520</xdr:rowOff>
    </xdr:from>
    <xdr:to>
      <xdr:col>107</xdr:col>
      <xdr:colOff>101600</xdr:colOff>
      <xdr:row>77</xdr:row>
      <xdr:rowOff>26670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18415</xdr:rowOff>
    </xdr:from>
    <xdr:ext cx="529590" cy="25400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6965" y="132200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71</xdr:row>
      <xdr:rowOff>168910</xdr:rowOff>
    </xdr:from>
    <xdr:to>
      <xdr:col>102</xdr:col>
      <xdr:colOff>114300</xdr:colOff>
      <xdr:row>72</xdr:row>
      <xdr:rowOff>133350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34186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50165</xdr:rowOff>
    </xdr:from>
    <xdr:to>
      <xdr:col>102</xdr:col>
      <xdr:colOff>165100</xdr:colOff>
      <xdr:row>76</xdr:row>
      <xdr:rowOff>151765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8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143510</xdr:rowOff>
    </xdr:from>
    <xdr:ext cx="529590" cy="25400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7965" y="13173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168910</xdr:rowOff>
    </xdr:from>
    <xdr:to>
      <xdr:col>98</xdr:col>
      <xdr:colOff>38100</xdr:colOff>
      <xdr:row>77</xdr:row>
      <xdr:rowOff>99060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90170</xdr:rowOff>
    </xdr:from>
    <xdr:ext cx="52959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8965" y="132918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27305</xdr:rowOff>
    </xdr:from>
    <xdr:to>
      <xdr:col>116</xdr:col>
      <xdr:colOff>114300</xdr:colOff>
      <xdr:row>74</xdr:row>
      <xdr:rowOff>128905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7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50165</xdr:rowOff>
    </xdr:from>
    <xdr:ext cx="534670" cy="259080"/>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566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94,842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79375</xdr:rowOff>
    </xdr:from>
    <xdr:to>
      <xdr:col>112</xdr:col>
      <xdr:colOff>38100</xdr:colOff>
      <xdr:row>75</xdr:row>
      <xdr:rowOff>9525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76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26035</xdr:rowOff>
    </xdr:from>
    <xdr:ext cx="52959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5965" y="125418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90,742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71</xdr:row>
      <xdr:rowOff>59055</xdr:rowOff>
    </xdr:from>
    <xdr:to>
      <xdr:col>107</xdr:col>
      <xdr:colOff>101600</xdr:colOff>
      <xdr:row>71</xdr:row>
      <xdr:rowOff>160655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23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70</xdr:row>
      <xdr:rowOff>6350</xdr:rowOff>
    </xdr:from>
    <xdr:ext cx="593725" cy="25400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34580" y="1200785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132,870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71</xdr:row>
      <xdr:rowOff>118110</xdr:rowOff>
    </xdr:from>
    <xdr:to>
      <xdr:col>102</xdr:col>
      <xdr:colOff>165100</xdr:colOff>
      <xdr:row>72</xdr:row>
      <xdr:rowOff>48260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2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70</xdr:row>
      <xdr:rowOff>64770</xdr:rowOff>
    </xdr:from>
    <xdr:ext cx="593725" cy="25400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45580" y="120662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128,187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82550</xdr:rowOff>
    </xdr:from>
    <xdr:to>
      <xdr:col>98</xdr:col>
      <xdr:colOff>38100</xdr:colOff>
      <xdr:row>73</xdr:row>
      <xdr:rowOff>12700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42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71</xdr:row>
      <xdr:rowOff>29210</xdr:rowOff>
    </xdr:from>
    <xdr:ext cx="593725" cy="25400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56580" y="122021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805" cy="2203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840" cy="25400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080" y="16113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840" cy="25400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080" y="14970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4475" cy="25908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4475"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4475"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4475"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447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4475"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4475"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4475"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本町における性質別歳出の住民一人あたりのコストは、</a:t>
          </a:r>
          <a:r>
            <a:rPr kumimoji="1" lang="ja-JP" altLang="ja-JP" sz="1100" b="0" i="0" baseline="0">
              <a:solidFill>
                <a:schemeClr val="dk1"/>
              </a:solidFill>
              <a:effectLst/>
              <a:latin typeface="ＭＳ ゴシック"/>
              <a:ea typeface="ＭＳ ゴシック"/>
              <a:cs typeface="+mn-cs"/>
            </a:rPr>
            <a:t>地理的条件（面積が広大かつ過疎地域）が起因となり、引き続き</a:t>
          </a:r>
          <a:r>
            <a:rPr kumimoji="1" lang="ja-JP" altLang="ja-JP" sz="1100">
              <a:solidFill>
                <a:schemeClr val="dk1"/>
              </a:solidFill>
              <a:effectLst/>
              <a:latin typeface="ＭＳ ゴシック"/>
              <a:ea typeface="ＭＳ ゴシック"/>
              <a:cs typeface="+mn-cs"/>
            </a:rPr>
            <a:t>人件費、</a:t>
          </a:r>
          <a:r>
            <a:rPr kumimoji="1" lang="ja-JP" altLang="en-US" sz="1100">
              <a:solidFill>
                <a:schemeClr val="dk1"/>
              </a:solidFill>
              <a:effectLst/>
              <a:latin typeface="ＭＳ ゴシック"/>
              <a:ea typeface="ＭＳ ゴシック"/>
              <a:cs typeface="+mn-cs"/>
            </a:rPr>
            <a:t>補助費等</a:t>
          </a:r>
          <a:r>
            <a:rPr kumimoji="1" lang="ja-JP" altLang="ja-JP" sz="1100">
              <a:solidFill>
                <a:schemeClr val="dk1"/>
              </a:solidFill>
              <a:effectLst/>
              <a:latin typeface="ＭＳ ゴシック"/>
              <a:ea typeface="ＭＳ ゴシック"/>
              <a:cs typeface="+mn-cs"/>
            </a:rPr>
            <a:t>、</a:t>
          </a:r>
          <a:r>
            <a:rPr kumimoji="1" lang="ja-JP" altLang="en-US" sz="1100">
              <a:solidFill>
                <a:schemeClr val="dk1"/>
              </a:solidFill>
              <a:effectLst/>
              <a:latin typeface="ＭＳ ゴシック"/>
              <a:ea typeface="ＭＳ ゴシック"/>
              <a:cs typeface="+mn-cs"/>
            </a:rPr>
            <a:t>公債費</a:t>
          </a:r>
          <a:r>
            <a:rPr kumimoji="1" lang="ja-JP" altLang="ja-JP" sz="1100">
              <a:solidFill>
                <a:schemeClr val="dk1"/>
              </a:solidFill>
              <a:effectLst/>
              <a:latin typeface="ＭＳ ゴシック"/>
              <a:ea typeface="ＭＳ ゴシック"/>
              <a:cs typeface="+mn-cs"/>
            </a:rPr>
            <a:t>が特に類似団体平均と比較して大きくなっている</a:t>
          </a:r>
          <a:r>
            <a:rPr lang="ja-JP" altLang="ja-JP" sz="110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人件費は、</a:t>
          </a:r>
          <a:r>
            <a:rPr kumimoji="1" lang="ja-JP" altLang="ja-JP" sz="1100" b="0" i="0" baseline="0">
              <a:solidFill>
                <a:schemeClr val="dk1"/>
              </a:solidFill>
              <a:effectLst/>
              <a:latin typeface="ＭＳ ゴシック"/>
              <a:ea typeface="ＭＳ ゴシック"/>
              <a:cs typeface="+mn-cs"/>
            </a:rPr>
            <a:t>地理的条件</a:t>
          </a:r>
          <a:r>
            <a:rPr kumimoji="1" lang="ja-JP" altLang="ja-JP" sz="1100">
              <a:solidFill>
                <a:schemeClr val="dk1"/>
              </a:solidFill>
              <a:effectLst/>
              <a:latin typeface="ＭＳ ゴシック"/>
              <a:ea typeface="ＭＳ ゴシック"/>
              <a:cs typeface="+mn-cs"/>
            </a:rPr>
            <a:t>をカバーするためのバス事業や</a:t>
          </a:r>
          <a:r>
            <a:rPr kumimoji="1" lang="en-US" altLang="ja-JP" sz="1100">
              <a:solidFill>
                <a:schemeClr val="dk1"/>
              </a:solidFill>
              <a:effectLst/>
              <a:latin typeface="ＭＳ ゴシック"/>
              <a:ea typeface="ＭＳ ゴシック"/>
              <a:cs typeface="+mn-cs"/>
            </a:rPr>
            <a:t>CATV</a:t>
          </a:r>
          <a:r>
            <a:rPr kumimoji="1" lang="ja-JP" altLang="ja-JP" sz="1100">
              <a:solidFill>
                <a:schemeClr val="dk1"/>
              </a:solidFill>
              <a:effectLst/>
              <a:latin typeface="ＭＳ ゴシック"/>
              <a:ea typeface="ＭＳ ゴシック"/>
              <a:cs typeface="+mn-cs"/>
            </a:rPr>
            <a:t>事業を直営で実施せざるを得ない状況によるものである。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補助費等は、水道事業が法適用となった平成</a:t>
          </a:r>
          <a:r>
            <a:rPr kumimoji="1" lang="en-US" altLang="ja-JP" sz="1100">
              <a:solidFill>
                <a:schemeClr val="dk1"/>
              </a:solidFill>
              <a:effectLst/>
              <a:latin typeface="ＭＳ ゴシック"/>
              <a:ea typeface="ＭＳ ゴシック"/>
              <a:cs typeface="+mn-cs"/>
            </a:rPr>
            <a:t>29</a:t>
          </a:r>
          <a:r>
            <a:rPr kumimoji="1" lang="ja-JP" altLang="en-US" sz="1100">
              <a:solidFill>
                <a:schemeClr val="dk1"/>
              </a:solidFill>
              <a:effectLst/>
              <a:latin typeface="ＭＳ ゴシック"/>
              <a:ea typeface="ＭＳ ゴシック"/>
              <a:cs typeface="+mn-cs"/>
            </a:rPr>
            <a:t>年度から大きく増加となった。</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公債費は、</a:t>
          </a:r>
          <a:r>
            <a:rPr lang="ja-JP" altLang="ja-JP" sz="1100">
              <a:solidFill>
                <a:schemeClr val="dk1"/>
              </a:solidFill>
              <a:effectLst/>
              <a:latin typeface="ＭＳ ゴシック"/>
              <a:ea typeface="ＭＳ ゴシック"/>
              <a:cs typeface="+mn-cs"/>
            </a:rPr>
            <a:t>地理的条件による不利や格差を補うために、必要な事業は単独ででも実施せざるを得ない状況であり、自主財源が乏しいことから財源の大部分を地方債により賄っていることに</a:t>
          </a:r>
          <a:r>
            <a:rPr kumimoji="1" lang="ja-JP" altLang="ja-JP" sz="1100">
              <a:solidFill>
                <a:schemeClr val="dk1"/>
              </a:solidFill>
              <a:effectLst/>
              <a:latin typeface="ＭＳ ゴシック"/>
              <a:ea typeface="ＭＳ ゴシック"/>
              <a:cs typeface="+mn-cs"/>
            </a:rPr>
            <a:t>よるものである。</a:t>
          </a:r>
          <a:endParaRPr lang="ja-JP" altLang="ja-JP" sz="1400">
            <a:effectLst/>
            <a:latin typeface="ＭＳ ゴシック"/>
            <a:ea typeface="ＭＳ ゴシック"/>
          </a:endParaRPr>
        </a:p>
        <a:p>
          <a:r>
            <a:rPr kumimoji="1" lang="ja-JP" altLang="ja-JP" sz="1100" b="0" i="0" baseline="0">
              <a:solidFill>
                <a:schemeClr val="dk1"/>
              </a:solidFill>
              <a:effectLst/>
              <a:latin typeface="ＭＳ ゴシック"/>
              <a:ea typeface="ＭＳ ゴシック"/>
              <a:cs typeface="+mn-cs"/>
            </a:rPr>
            <a:t>今後については、積極的な企業誘致や定住促進により担税力を確保し、業務の見直し、公共施設等の再編や事業の選択により、コストの削減を図っていく。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14,246
14,083
303.09
11,362,637
11,061,012
59,595
6,619,087
13,999,951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16.8
141.4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400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280" cy="25400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228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643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2280" cy="25400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16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2280"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989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400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000"/>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58420</xdr:rowOff>
    </xdr:from>
    <xdr:to>
      <xdr:col>24</xdr:col>
      <xdr:colOff>62865</xdr:colOff>
      <xdr:row>39</xdr:row>
      <xdr:rowOff>4445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3370"/>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8255</xdr:rowOff>
    </xdr:from>
    <xdr:ext cx="469900" cy="25400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480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4445</xdr:rowOff>
    </xdr:from>
    <xdr:to>
      <xdr:col>24</xdr:col>
      <xdr:colOff>152400</xdr:colOff>
      <xdr:row>39</xdr:row>
      <xdr:rowOff>4445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5080</xdr:rowOff>
    </xdr:from>
    <xdr:ext cx="534670" cy="25908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8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a:t>
          </a:r>
          <a:endParaRPr kumimoji="1" lang="ja-JP" altLang="en-US" sz="1000" b="1">
            <a:latin typeface="ＭＳ Ｐゴシック"/>
          </a:endParaRPr>
        </a:p>
      </xdr:txBody>
    </xdr:sp>
    <xdr:clientData/>
  </xdr:oneCellAnchor>
  <xdr:twoCellAnchor>
    <xdr:from>
      <xdr:col>23</xdr:col>
      <xdr:colOff>165100</xdr:colOff>
      <xdr:row>31</xdr:row>
      <xdr:rowOff>58420</xdr:rowOff>
    </xdr:from>
    <xdr:to>
      <xdr:col>24</xdr:col>
      <xdr:colOff>152400</xdr:colOff>
      <xdr:row>31</xdr:row>
      <xdr:rowOff>58420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3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157480</xdr:rowOff>
    </xdr:from>
    <xdr:to>
      <xdr:col>24</xdr:col>
      <xdr:colOff>63500</xdr:colOff>
      <xdr:row>36</xdr:row>
      <xdr:rowOff>170815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296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100330</xdr:rowOff>
    </xdr:from>
    <xdr:ext cx="469900" cy="254000"/>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253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121920</xdr:rowOff>
    </xdr:from>
    <xdr:to>
      <xdr:col>24</xdr:col>
      <xdr:colOff>114300</xdr:colOff>
      <xdr:row>37</xdr:row>
      <xdr:rowOff>52070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170815</xdr:rowOff>
    </xdr:from>
    <xdr:to>
      <xdr:col>19</xdr:col>
      <xdr:colOff>177800</xdr:colOff>
      <xdr:row>37</xdr:row>
      <xdr:rowOff>20955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430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137160</xdr:rowOff>
    </xdr:from>
    <xdr:to>
      <xdr:col>20</xdr:col>
      <xdr:colOff>38100</xdr:colOff>
      <xdr:row>37</xdr:row>
      <xdr:rowOff>67310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58420</xdr:rowOff>
    </xdr:from>
    <xdr:ext cx="464820" cy="25908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64020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124460</xdr:rowOff>
    </xdr:from>
    <xdr:to>
      <xdr:col>15</xdr:col>
      <xdr:colOff>50800</xdr:colOff>
      <xdr:row>37</xdr:row>
      <xdr:rowOff>20955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9666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133985</xdr:rowOff>
    </xdr:from>
    <xdr:to>
      <xdr:col>15</xdr:col>
      <xdr:colOff>101600</xdr:colOff>
      <xdr:row>37</xdr:row>
      <xdr:rowOff>64135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80645</xdr:rowOff>
    </xdr:from>
    <xdr:ext cx="464820" cy="25908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60813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124460</xdr:rowOff>
    </xdr:from>
    <xdr:to>
      <xdr:col>10</xdr:col>
      <xdr:colOff>114300</xdr:colOff>
      <xdr:row>37</xdr:row>
      <xdr:rowOff>23495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9666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58420</xdr:rowOff>
    </xdr:from>
    <xdr:to>
      <xdr:col>10</xdr:col>
      <xdr:colOff>165100</xdr:colOff>
      <xdr:row>36</xdr:row>
      <xdr:rowOff>160020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5080</xdr:rowOff>
    </xdr:from>
    <xdr:ext cx="46482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60058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45720</xdr:rowOff>
    </xdr:from>
    <xdr:to>
      <xdr:col>6</xdr:col>
      <xdr:colOff>38100</xdr:colOff>
      <xdr:row>37</xdr:row>
      <xdr:rowOff>147320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3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138430</xdr:rowOff>
    </xdr:from>
    <xdr:ext cx="46482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64820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106680</xdr:rowOff>
    </xdr:from>
    <xdr:to>
      <xdr:col>24</xdr:col>
      <xdr:colOff>114300</xdr:colOff>
      <xdr:row>37</xdr:row>
      <xdr:rowOff>36830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129540</xdr:rowOff>
    </xdr:from>
    <xdr:ext cx="469900" cy="259080"/>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30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120650</xdr:rowOff>
    </xdr:from>
    <xdr:to>
      <xdr:col>20</xdr:col>
      <xdr:colOff>38100</xdr:colOff>
      <xdr:row>37</xdr:row>
      <xdr:rowOff>50165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66675</xdr:rowOff>
    </xdr:from>
    <xdr:ext cx="464820" cy="25400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60674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141605</xdr:rowOff>
    </xdr:from>
    <xdr:to>
      <xdr:col>15</xdr:col>
      <xdr:colOff>101600</xdr:colOff>
      <xdr:row>37</xdr:row>
      <xdr:rowOff>71755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63500</xdr:rowOff>
    </xdr:from>
    <xdr:ext cx="464820" cy="25400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64071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73660</xdr:rowOff>
    </xdr:from>
    <xdr:to>
      <xdr:col>10</xdr:col>
      <xdr:colOff>165100</xdr:colOff>
      <xdr:row>37</xdr:row>
      <xdr:rowOff>3810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166370</xdr:rowOff>
    </xdr:from>
    <xdr:ext cx="464820" cy="25400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63385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144145</xdr:rowOff>
    </xdr:from>
    <xdr:to>
      <xdr:col>6</xdr:col>
      <xdr:colOff>38100</xdr:colOff>
      <xdr:row>37</xdr:row>
      <xdr:rowOff>74930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1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90805</xdr:rowOff>
    </xdr:from>
    <xdr:ext cx="464820" cy="2584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609155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3840" cy="25400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0550" cy="25400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0550" cy="25400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0550" cy="25400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6350</xdr:rowOff>
    </xdr:from>
    <xdr:to>
      <xdr:col>24</xdr:col>
      <xdr:colOff>62865</xdr:colOff>
      <xdr:row>58</xdr:row>
      <xdr:rowOff>34290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0300"/>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38100</xdr:rowOff>
    </xdr:from>
    <xdr:ext cx="534670" cy="25908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46,085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34290</xdr:rowOff>
    </xdr:from>
    <xdr:to>
      <xdr:col>24</xdr:col>
      <xdr:colOff>152400</xdr:colOff>
      <xdr:row>58</xdr:row>
      <xdr:rowOff>34290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124460</xdr:rowOff>
    </xdr:from>
    <xdr:ext cx="598805" cy="25908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5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583,288</a:t>
          </a:r>
          <a:endParaRPr kumimoji="1" lang="ja-JP" altLang="en-US" sz="1000" b="1">
            <a:latin typeface="ＭＳ Ｐゴシック"/>
          </a:endParaRPr>
        </a:p>
      </xdr:txBody>
    </xdr:sp>
    <xdr:clientData/>
  </xdr:oneCellAnchor>
  <xdr:twoCellAnchor>
    <xdr:from>
      <xdr:col>23</xdr:col>
      <xdr:colOff>165100</xdr:colOff>
      <xdr:row>51</xdr:row>
      <xdr:rowOff>6350</xdr:rowOff>
    </xdr:from>
    <xdr:to>
      <xdr:col>24</xdr:col>
      <xdr:colOff>152400</xdr:colOff>
      <xdr:row>51</xdr:row>
      <xdr:rowOff>6350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46990</xdr:rowOff>
    </xdr:from>
    <xdr:to>
      <xdr:col>24</xdr:col>
      <xdr:colOff>63500</xdr:colOff>
      <xdr:row>57</xdr:row>
      <xdr:rowOff>62230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196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166370</xdr:rowOff>
    </xdr:from>
    <xdr:ext cx="598805" cy="254000"/>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67570"/>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106,917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15875</xdr:rowOff>
    </xdr:from>
    <xdr:to>
      <xdr:col>24</xdr:col>
      <xdr:colOff>114300</xdr:colOff>
      <xdr:row>57</xdr:row>
      <xdr:rowOff>117475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32385</xdr:rowOff>
    </xdr:from>
    <xdr:to>
      <xdr:col>19</xdr:col>
      <xdr:colOff>177800</xdr:colOff>
      <xdr:row>57</xdr:row>
      <xdr:rowOff>62230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0503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41275</xdr:rowOff>
    </xdr:from>
    <xdr:to>
      <xdr:col>20</xdr:col>
      <xdr:colOff>38100</xdr:colOff>
      <xdr:row>57</xdr:row>
      <xdr:rowOff>143510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13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133985</xdr:rowOff>
    </xdr:from>
    <xdr:ext cx="529590" cy="25400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29965" y="99066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27305</xdr:rowOff>
    </xdr:from>
    <xdr:to>
      <xdr:col>15</xdr:col>
      <xdr:colOff>50800</xdr:colOff>
      <xdr:row>57</xdr:row>
      <xdr:rowOff>32385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7999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44450</xdr:rowOff>
    </xdr:from>
    <xdr:to>
      <xdr:col>15</xdr:col>
      <xdr:colOff>101600</xdr:colOff>
      <xdr:row>57</xdr:row>
      <xdr:rowOff>146050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137160</xdr:rowOff>
    </xdr:from>
    <xdr:ext cx="529590" cy="25908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0965" y="99098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149225</xdr:rowOff>
    </xdr:from>
    <xdr:to>
      <xdr:col>10</xdr:col>
      <xdr:colOff>114300</xdr:colOff>
      <xdr:row>57</xdr:row>
      <xdr:rowOff>27305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5042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152400</xdr:rowOff>
    </xdr:from>
    <xdr:to>
      <xdr:col>10</xdr:col>
      <xdr:colOff>165100</xdr:colOff>
      <xdr:row>57</xdr:row>
      <xdr:rowOff>82550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73660</xdr:rowOff>
    </xdr:from>
    <xdr:ext cx="593725"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580" y="98463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83185</xdr:rowOff>
    </xdr:from>
    <xdr:to>
      <xdr:col>6</xdr:col>
      <xdr:colOff>38100</xdr:colOff>
      <xdr:row>58</xdr:row>
      <xdr:rowOff>13335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4445</xdr:rowOff>
    </xdr:from>
    <xdr:ext cx="52959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2965" y="99485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77,469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167640</xdr:rowOff>
    </xdr:from>
    <xdr:to>
      <xdr:col>24</xdr:col>
      <xdr:colOff>114300</xdr:colOff>
      <xdr:row>57</xdr:row>
      <xdr:rowOff>97790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19050</xdr:rowOff>
    </xdr:from>
    <xdr:ext cx="598805" cy="25400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2025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115,580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11430</xdr:rowOff>
    </xdr:from>
    <xdr:to>
      <xdr:col>20</xdr:col>
      <xdr:colOff>38100</xdr:colOff>
      <xdr:row>57</xdr:row>
      <xdr:rowOff>113030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129540</xdr:rowOff>
    </xdr:from>
    <xdr:ext cx="59372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580" y="95592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153035</xdr:rowOff>
    </xdr:from>
    <xdr:to>
      <xdr:col>15</xdr:col>
      <xdr:colOff>101600</xdr:colOff>
      <xdr:row>57</xdr:row>
      <xdr:rowOff>83185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99695</xdr:rowOff>
    </xdr:from>
    <xdr:ext cx="593725" cy="25400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580" y="952944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121,968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147955</xdr:rowOff>
    </xdr:from>
    <xdr:to>
      <xdr:col>10</xdr:col>
      <xdr:colOff>165100</xdr:colOff>
      <xdr:row>57</xdr:row>
      <xdr:rowOff>78105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94615</xdr:rowOff>
    </xdr:from>
    <xdr:ext cx="59372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580" y="95243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98425</xdr:rowOff>
    </xdr:from>
    <xdr:to>
      <xdr:col>6</xdr:col>
      <xdr:colOff>38100</xdr:colOff>
      <xdr:row>57</xdr:row>
      <xdr:rowOff>29210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99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45085</xdr:rowOff>
    </xdr:from>
    <xdr:ext cx="593725" cy="2584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580" y="947483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145,789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186,097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3840" cy="25400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90550" cy="25400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256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0550" cy="25400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90550" cy="25400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113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0550" cy="25400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156210</xdr:rowOff>
    </xdr:from>
    <xdr:to>
      <xdr:col>24</xdr:col>
      <xdr:colOff>62865</xdr:colOff>
      <xdr:row>78</xdr:row>
      <xdr:rowOff>39370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57710"/>
          <a:ext cx="127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43180</xdr:rowOff>
    </xdr:from>
    <xdr:ext cx="534670" cy="254000"/>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162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97,550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39370</xdr:rowOff>
    </xdr:from>
    <xdr:to>
      <xdr:col>24</xdr:col>
      <xdr:colOff>152400</xdr:colOff>
      <xdr:row>78</xdr:row>
      <xdr:rowOff>39370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12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102870</xdr:rowOff>
    </xdr:from>
    <xdr:ext cx="598805" cy="259080"/>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32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317,088</a:t>
          </a:r>
          <a:endParaRPr kumimoji="1" lang="ja-JP" altLang="en-US" sz="1000" b="1">
            <a:latin typeface="ＭＳ Ｐゴシック"/>
          </a:endParaRPr>
        </a:p>
      </xdr:txBody>
    </xdr:sp>
    <xdr:clientData/>
  </xdr:oneCellAnchor>
  <xdr:twoCellAnchor>
    <xdr:from>
      <xdr:col>23</xdr:col>
      <xdr:colOff>165100</xdr:colOff>
      <xdr:row>70</xdr:row>
      <xdr:rowOff>156210</xdr:rowOff>
    </xdr:from>
    <xdr:to>
      <xdr:col>24</xdr:col>
      <xdr:colOff>152400</xdr:colOff>
      <xdr:row>70</xdr:row>
      <xdr:rowOff>156210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5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3175</xdr:rowOff>
    </xdr:from>
    <xdr:to>
      <xdr:col>24</xdr:col>
      <xdr:colOff>63500</xdr:colOff>
      <xdr:row>76</xdr:row>
      <xdr:rowOff>9525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03337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33655</xdr:rowOff>
    </xdr:from>
    <xdr:ext cx="598805" cy="2584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38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145,946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54610</xdr:rowOff>
    </xdr:from>
    <xdr:to>
      <xdr:col>24</xdr:col>
      <xdr:colOff>114300</xdr:colOff>
      <xdr:row>76</xdr:row>
      <xdr:rowOff>156210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3175</xdr:rowOff>
    </xdr:from>
    <xdr:to>
      <xdr:col>19</xdr:col>
      <xdr:colOff>177800</xdr:colOff>
      <xdr:row>76</xdr:row>
      <xdr:rowOff>8255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333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49530</xdr:rowOff>
    </xdr:from>
    <xdr:to>
      <xdr:col>20</xdr:col>
      <xdr:colOff>38100</xdr:colOff>
      <xdr:row>76</xdr:row>
      <xdr:rowOff>151130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142240</xdr:rowOff>
    </xdr:from>
    <xdr:ext cx="593725" cy="259080"/>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580" y="131724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8255</xdr:rowOff>
    </xdr:from>
    <xdr:to>
      <xdr:col>15</xdr:col>
      <xdr:colOff>50800</xdr:colOff>
      <xdr:row>76</xdr:row>
      <xdr:rowOff>53975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384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63500</xdr:rowOff>
    </xdr:from>
    <xdr:to>
      <xdr:col>15</xdr:col>
      <xdr:colOff>101600</xdr:colOff>
      <xdr:row>76</xdr:row>
      <xdr:rowOff>164465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3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155575</xdr:rowOff>
    </xdr:from>
    <xdr:ext cx="593725" cy="254000"/>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580" y="1318577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144,517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53975</xdr:rowOff>
    </xdr:from>
    <xdr:to>
      <xdr:col>10</xdr:col>
      <xdr:colOff>114300</xdr:colOff>
      <xdr:row>76</xdr:row>
      <xdr:rowOff>90805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8417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29210</xdr:rowOff>
    </xdr:from>
    <xdr:to>
      <xdr:col>10</xdr:col>
      <xdr:colOff>165100</xdr:colOff>
      <xdr:row>76</xdr:row>
      <xdr:rowOff>130810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121920</xdr:rowOff>
    </xdr:from>
    <xdr:ext cx="593725" cy="25400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580" y="1315212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74</xdr:row>
      <xdr:rowOff>35560</xdr:rowOff>
    </xdr:from>
    <xdr:to>
      <xdr:col>6</xdr:col>
      <xdr:colOff>38100</xdr:colOff>
      <xdr:row>74</xdr:row>
      <xdr:rowOff>137160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272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72</xdr:row>
      <xdr:rowOff>153670</xdr:rowOff>
    </xdr:from>
    <xdr:ext cx="593725"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580" y="124980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209,305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130175</xdr:rowOff>
    </xdr:from>
    <xdr:to>
      <xdr:col>24</xdr:col>
      <xdr:colOff>114300</xdr:colOff>
      <xdr:row>76</xdr:row>
      <xdr:rowOff>60325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153035</xdr:rowOff>
    </xdr:from>
    <xdr:ext cx="598805" cy="259080"/>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403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162,774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123825</xdr:rowOff>
    </xdr:from>
    <xdr:to>
      <xdr:col>20</xdr:col>
      <xdr:colOff>38100</xdr:colOff>
      <xdr:row>76</xdr:row>
      <xdr:rowOff>53975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70485</xdr:rowOff>
    </xdr:from>
    <xdr:ext cx="593725"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580" y="127577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128905</xdr:rowOff>
    </xdr:from>
    <xdr:to>
      <xdr:col>15</xdr:col>
      <xdr:colOff>101600</xdr:colOff>
      <xdr:row>76</xdr:row>
      <xdr:rowOff>59055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75565</xdr:rowOff>
    </xdr:from>
    <xdr:ext cx="593725" cy="25400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580" y="1276286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162,959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3175</xdr:rowOff>
    </xdr:from>
    <xdr:to>
      <xdr:col>10</xdr:col>
      <xdr:colOff>165100</xdr:colOff>
      <xdr:row>76</xdr:row>
      <xdr:rowOff>104775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121285</xdr:rowOff>
    </xdr:from>
    <xdr:ext cx="593725" cy="25400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580" y="1280858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155,014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40640</xdr:rowOff>
    </xdr:from>
    <xdr:to>
      <xdr:col>6</xdr:col>
      <xdr:colOff>38100</xdr:colOff>
      <xdr:row>76</xdr:row>
      <xdr:rowOff>141605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70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132715</xdr:rowOff>
    </xdr:from>
    <xdr:ext cx="593725" cy="25400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580" y="1316291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148,585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840" cy="254000"/>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00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400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0550" cy="2584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0550"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21590</xdr:rowOff>
    </xdr:from>
    <xdr:to>
      <xdr:col>24</xdr:col>
      <xdr:colOff>62865</xdr:colOff>
      <xdr:row>99</xdr:row>
      <xdr:rowOff>91440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2090"/>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95250</xdr:rowOff>
    </xdr:from>
    <xdr:ext cx="534670" cy="259080"/>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20,453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91440</xdr:rowOff>
    </xdr:from>
    <xdr:to>
      <xdr:col>24</xdr:col>
      <xdr:colOff>152400</xdr:colOff>
      <xdr:row>99</xdr:row>
      <xdr:rowOff>91440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139700</xdr:rowOff>
    </xdr:from>
    <xdr:ext cx="598805" cy="259080"/>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7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119,226</a:t>
          </a:r>
          <a:endParaRPr kumimoji="1" lang="ja-JP" altLang="en-US" sz="1000" b="1">
            <a:latin typeface="ＭＳ Ｐゴシック"/>
          </a:endParaRPr>
        </a:p>
      </xdr:txBody>
    </xdr:sp>
    <xdr:clientData/>
  </xdr:oneCellAnchor>
  <xdr:twoCellAnchor>
    <xdr:from>
      <xdr:col>23</xdr:col>
      <xdr:colOff>165100</xdr:colOff>
      <xdr:row>90</xdr:row>
      <xdr:rowOff>21590</xdr:rowOff>
    </xdr:from>
    <xdr:to>
      <xdr:col>24</xdr:col>
      <xdr:colOff>152400</xdr:colOff>
      <xdr:row>90</xdr:row>
      <xdr:rowOff>21590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2540</xdr:rowOff>
    </xdr:from>
    <xdr:to>
      <xdr:col>24</xdr:col>
      <xdr:colOff>63500</xdr:colOff>
      <xdr:row>91</xdr:row>
      <xdr:rowOff>17780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60449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102870</xdr:rowOff>
    </xdr:from>
    <xdr:ext cx="534670" cy="259080"/>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62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124460</xdr:rowOff>
    </xdr:from>
    <xdr:to>
      <xdr:col>24</xdr:col>
      <xdr:colOff>114300</xdr:colOff>
      <xdr:row>97</xdr:row>
      <xdr:rowOff>54610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17780</xdr:rowOff>
    </xdr:from>
    <xdr:to>
      <xdr:col>19</xdr:col>
      <xdr:colOff>177800</xdr:colOff>
      <xdr:row>91</xdr:row>
      <xdr:rowOff>78105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61973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127635</xdr:rowOff>
    </xdr:from>
    <xdr:to>
      <xdr:col>20</xdr:col>
      <xdr:colOff>38100</xdr:colOff>
      <xdr:row>97</xdr:row>
      <xdr:rowOff>57785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48895</xdr:rowOff>
    </xdr:from>
    <xdr:ext cx="529590" cy="259080"/>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29965" y="166795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91</xdr:row>
      <xdr:rowOff>78105</xdr:rowOff>
    </xdr:from>
    <xdr:to>
      <xdr:col>15</xdr:col>
      <xdr:colOff>50800</xdr:colOff>
      <xdr:row>91</xdr:row>
      <xdr:rowOff>114300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56800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112395</xdr:rowOff>
    </xdr:from>
    <xdr:to>
      <xdr:col>15</xdr:col>
      <xdr:colOff>101600</xdr:colOff>
      <xdr:row>97</xdr:row>
      <xdr:rowOff>42545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33655</xdr:rowOff>
    </xdr:from>
    <xdr:ext cx="529590" cy="2584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0965" y="166643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91</xdr:row>
      <xdr:rowOff>114300</xdr:rowOff>
    </xdr:from>
    <xdr:to>
      <xdr:col>10</xdr:col>
      <xdr:colOff>114300</xdr:colOff>
      <xdr:row>92</xdr:row>
      <xdr:rowOff>48895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571625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143510</xdr:rowOff>
    </xdr:from>
    <xdr:to>
      <xdr:col>10</xdr:col>
      <xdr:colOff>165100</xdr:colOff>
      <xdr:row>97</xdr:row>
      <xdr:rowOff>73660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64770</xdr:rowOff>
    </xdr:from>
    <xdr:ext cx="529590" cy="25400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1965" y="16695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151130</xdr:rowOff>
    </xdr:from>
    <xdr:to>
      <xdr:col>6</xdr:col>
      <xdr:colOff>38100</xdr:colOff>
      <xdr:row>97</xdr:row>
      <xdr:rowOff>81280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1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72390</xdr:rowOff>
    </xdr:from>
    <xdr:ext cx="52959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2965" y="16703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90</xdr:row>
      <xdr:rowOff>123190</xdr:rowOff>
    </xdr:from>
    <xdr:to>
      <xdr:col>24</xdr:col>
      <xdr:colOff>114300</xdr:colOff>
      <xdr:row>91</xdr:row>
      <xdr:rowOff>53340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5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146050</xdr:rowOff>
    </xdr:from>
    <xdr:ext cx="598805" cy="254000"/>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40510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109,911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90</xdr:row>
      <xdr:rowOff>137795</xdr:rowOff>
    </xdr:from>
    <xdr:to>
      <xdr:col>20</xdr:col>
      <xdr:colOff>38100</xdr:colOff>
      <xdr:row>91</xdr:row>
      <xdr:rowOff>67945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5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89</xdr:row>
      <xdr:rowOff>84455</xdr:rowOff>
    </xdr:from>
    <xdr:ext cx="59372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580" y="153435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91</xdr:row>
      <xdr:rowOff>27305</xdr:rowOff>
    </xdr:from>
    <xdr:to>
      <xdr:col>15</xdr:col>
      <xdr:colOff>101600</xdr:colOff>
      <xdr:row>91</xdr:row>
      <xdr:rowOff>128905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562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89</xdr:row>
      <xdr:rowOff>145415</xdr:rowOff>
    </xdr:from>
    <xdr:ext cx="593725" cy="25400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580" y="1540446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91</xdr:row>
      <xdr:rowOff>63500</xdr:rowOff>
    </xdr:from>
    <xdr:to>
      <xdr:col>10</xdr:col>
      <xdr:colOff>165100</xdr:colOff>
      <xdr:row>91</xdr:row>
      <xdr:rowOff>165100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566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90</xdr:row>
      <xdr:rowOff>10160</xdr:rowOff>
    </xdr:from>
    <xdr:ext cx="593725"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580" y="154406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91</xdr:row>
      <xdr:rowOff>169545</xdr:rowOff>
    </xdr:from>
    <xdr:to>
      <xdr:col>6</xdr:col>
      <xdr:colOff>38100</xdr:colOff>
      <xdr:row>92</xdr:row>
      <xdr:rowOff>99695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577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90</xdr:row>
      <xdr:rowOff>116205</xdr:rowOff>
    </xdr:from>
    <xdr:ext cx="529590"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2965" y="155467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840" cy="25908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2280" cy="25908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2280" cy="25400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2280" cy="25908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2280"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0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400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115570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59070"/>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62230</xdr:rowOff>
    </xdr:from>
    <xdr:ext cx="469900" cy="259080"/>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34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7,728</a:t>
          </a:r>
          <a:endParaRPr kumimoji="1" lang="ja-JP" altLang="en-US" sz="1000" b="1">
            <a:latin typeface="ＭＳ Ｐゴシック"/>
          </a:endParaRPr>
        </a:p>
      </xdr:txBody>
    </xdr:sp>
    <xdr:clientData/>
  </xdr:oneCellAnchor>
  <xdr:twoCellAnchor>
    <xdr:from>
      <xdr:col>54</xdr:col>
      <xdr:colOff>101600</xdr:colOff>
      <xdr:row>30</xdr:row>
      <xdr:rowOff>115570</xdr:rowOff>
    </xdr:from>
    <xdr:to>
      <xdr:col>55</xdr:col>
      <xdr:colOff>88900</xdr:colOff>
      <xdr:row>30</xdr:row>
      <xdr:rowOff>115570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5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43180</xdr:rowOff>
    </xdr:from>
    <xdr:to>
      <xdr:col>55</xdr:col>
      <xdr:colOff>0</xdr:colOff>
      <xdr:row>39</xdr:row>
      <xdr:rowOff>43815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7297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52705</xdr:rowOff>
    </xdr:from>
    <xdr:ext cx="378460" cy="254000"/>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6355"/>
          <a:ext cx="378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29845</xdr:rowOff>
    </xdr:from>
    <xdr:to>
      <xdr:col>55</xdr:col>
      <xdr:colOff>50800</xdr:colOff>
      <xdr:row>38</xdr:row>
      <xdr:rowOff>132080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43815</xdr:rowOff>
    </xdr:from>
    <xdr:to>
      <xdr:col>50</xdr:col>
      <xdr:colOff>114300</xdr:colOff>
      <xdr:row>39</xdr:row>
      <xdr:rowOff>43815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61595</xdr:rowOff>
    </xdr:from>
    <xdr:to>
      <xdr:col>50</xdr:col>
      <xdr:colOff>165100</xdr:colOff>
      <xdr:row>38</xdr:row>
      <xdr:rowOff>163195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8255</xdr:rowOff>
    </xdr:from>
    <xdr:ext cx="378460" cy="254000"/>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70" y="635190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43180</xdr:rowOff>
    </xdr:from>
    <xdr:to>
      <xdr:col>45</xdr:col>
      <xdr:colOff>177800</xdr:colOff>
      <xdr:row>39</xdr:row>
      <xdr:rowOff>43815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29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xdr:rowOff>
    </xdr:from>
    <xdr:to>
      <xdr:col>46</xdr:col>
      <xdr:colOff>38100</xdr:colOff>
      <xdr:row>38</xdr:row>
      <xdr:rowOff>114300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130810</xdr:rowOff>
    </xdr:from>
    <xdr:ext cx="378460"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70" y="6303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43180</xdr:rowOff>
    </xdr:from>
    <xdr:to>
      <xdr:col>41</xdr:col>
      <xdr:colOff>50800</xdr:colOff>
      <xdr:row>39</xdr:row>
      <xdr:rowOff>43815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29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158750</xdr:rowOff>
    </xdr:from>
    <xdr:to>
      <xdr:col>41</xdr:col>
      <xdr:colOff>101600</xdr:colOff>
      <xdr:row>38</xdr:row>
      <xdr:rowOff>88900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105410</xdr:rowOff>
    </xdr:from>
    <xdr:ext cx="37846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70" y="6277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1905</xdr:rowOff>
    </xdr:from>
    <xdr:to>
      <xdr:col>36</xdr:col>
      <xdr:colOff>165100</xdr:colOff>
      <xdr:row>37</xdr:row>
      <xdr:rowOff>103505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120650</xdr:rowOff>
    </xdr:from>
    <xdr:ext cx="464820" cy="25400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350" y="61214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163830</xdr:rowOff>
    </xdr:from>
    <xdr:to>
      <xdr:col>55</xdr:col>
      <xdr:colOff>50800</xdr:colOff>
      <xdr:row>39</xdr:row>
      <xdr:rowOff>93980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79375</xdr:rowOff>
    </xdr:from>
    <xdr:ext cx="249555" cy="2584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44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164465</xdr:rowOff>
    </xdr:from>
    <xdr:to>
      <xdr:col>50</xdr:col>
      <xdr:colOff>165100</xdr:colOff>
      <xdr:row>39</xdr:row>
      <xdr:rowOff>94615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4475" cy="25400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164465</xdr:rowOff>
    </xdr:from>
    <xdr:to>
      <xdr:col>46</xdr:col>
      <xdr:colOff>38100</xdr:colOff>
      <xdr:row>39</xdr:row>
      <xdr:rowOff>94615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4475" cy="25400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163830</xdr:rowOff>
    </xdr:from>
    <xdr:to>
      <xdr:col>41</xdr:col>
      <xdr:colOff>101600</xdr:colOff>
      <xdr:row>39</xdr:row>
      <xdr:rowOff>93980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44475" cy="25400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164465</xdr:rowOff>
    </xdr:from>
    <xdr:to>
      <xdr:col>36</xdr:col>
      <xdr:colOff>165100</xdr:colOff>
      <xdr:row>39</xdr:row>
      <xdr:rowOff>94615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86360</xdr:rowOff>
    </xdr:from>
    <xdr:ext cx="244475" cy="25400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840" cy="25908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0550" cy="25400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0550"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0550"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0550" cy="25400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125095</xdr:rowOff>
    </xdr:from>
    <xdr:to>
      <xdr:col>54</xdr:col>
      <xdr:colOff>189865</xdr:colOff>
      <xdr:row>58</xdr:row>
      <xdr:rowOff>152400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9759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156210</xdr:rowOff>
    </xdr:from>
    <xdr:ext cx="469900" cy="254000"/>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03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8,363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152400</xdr:rowOff>
    </xdr:from>
    <xdr:to>
      <xdr:col>55</xdr:col>
      <xdr:colOff>88900</xdr:colOff>
      <xdr:row>58</xdr:row>
      <xdr:rowOff>152400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9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71755</xdr:rowOff>
    </xdr:from>
    <xdr:ext cx="598805" cy="259080"/>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72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191,915</a:t>
          </a:r>
          <a:endParaRPr kumimoji="1" lang="ja-JP" altLang="en-US" sz="1000" b="1">
            <a:latin typeface="ＭＳ Ｐゴシック"/>
          </a:endParaRPr>
        </a:p>
      </xdr:txBody>
    </xdr:sp>
    <xdr:clientData/>
  </xdr:oneCellAnchor>
  <xdr:twoCellAnchor>
    <xdr:from>
      <xdr:col>54</xdr:col>
      <xdr:colOff>101600</xdr:colOff>
      <xdr:row>50</xdr:row>
      <xdr:rowOff>125095</xdr:rowOff>
    </xdr:from>
    <xdr:to>
      <xdr:col>55</xdr:col>
      <xdr:colOff>88900</xdr:colOff>
      <xdr:row>50</xdr:row>
      <xdr:rowOff>125095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97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11430</xdr:rowOff>
    </xdr:from>
    <xdr:to>
      <xdr:col>55</xdr:col>
      <xdr:colOff>0</xdr:colOff>
      <xdr:row>55</xdr:row>
      <xdr:rowOff>23495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44118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23495</xdr:rowOff>
    </xdr:from>
    <xdr:ext cx="534670" cy="259080"/>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961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45085</xdr:rowOff>
    </xdr:from>
    <xdr:to>
      <xdr:col>55</xdr:col>
      <xdr:colOff>50800</xdr:colOff>
      <xdr:row>57</xdr:row>
      <xdr:rowOff>146685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23495</xdr:rowOff>
    </xdr:from>
    <xdr:to>
      <xdr:col>50</xdr:col>
      <xdr:colOff>114300</xdr:colOff>
      <xdr:row>55</xdr:row>
      <xdr:rowOff>32385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45324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74930</xdr:rowOff>
    </xdr:from>
    <xdr:to>
      <xdr:col>50</xdr:col>
      <xdr:colOff>165100</xdr:colOff>
      <xdr:row>58</xdr:row>
      <xdr:rowOff>4445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167005</xdr:rowOff>
    </xdr:from>
    <xdr:ext cx="529590" cy="254000"/>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1965" y="99396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32385</xdr:rowOff>
    </xdr:from>
    <xdr:to>
      <xdr:col>45</xdr:col>
      <xdr:colOff>177800</xdr:colOff>
      <xdr:row>56</xdr:row>
      <xdr:rowOff>33655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462135"/>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77470</xdr:rowOff>
    </xdr:from>
    <xdr:to>
      <xdr:col>46</xdr:col>
      <xdr:colOff>38100</xdr:colOff>
      <xdr:row>58</xdr:row>
      <xdr:rowOff>7620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170180</xdr:rowOff>
    </xdr:from>
    <xdr:ext cx="52959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2965" y="9942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168275</xdr:rowOff>
    </xdr:from>
    <xdr:to>
      <xdr:col>41</xdr:col>
      <xdr:colOff>50800</xdr:colOff>
      <xdr:row>56</xdr:row>
      <xdr:rowOff>33655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59802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38100</xdr:rowOff>
    </xdr:from>
    <xdr:to>
      <xdr:col>41</xdr:col>
      <xdr:colOff>101600</xdr:colOff>
      <xdr:row>57</xdr:row>
      <xdr:rowOff>139700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130810</xdr:rowOff>
    </xdr:from>
    <xdr:ext cx="52959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3965" y="9903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81915</xdr:rowOff>
    </xdr:from>
    <xdr:to>
      <xdr:col>36</xdr:col>
      <xdr:colOff>165100</xdr:colOff>
      <xdr:row>58</xdr:row>
      <xdr:rowOff>12065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5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3175</xdr:rowOff>
    </xdr:from>
    <xdr:ext cx="52959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4965" y="99472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132080</xdr:rowOff>
    </xdr:from>
    <xdr:to>
      <xdr:col>55</xdr:col>
      <xdr:colOff>50800</xdr:colOff>
      <xdr:row>55</xdr:row>
      <xdr:rowOff>62230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3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154940</xdr:rowOff>
    </xdr:from>
    <xdr:ext cx="534670" cy="254000"/>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2417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94,307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144145</xdr:rowOff>
    </xdr:from>
    <xdr:to>
      <xdr:col>50</xdr:col>
      <xdr:colOff>165100</xdr:colOff>
      <xdr:row>55</xdr:row>
      <xdr:rowOff>74930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02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90805</xdr:rowOff>
    </xdr:from>
    <xdr:ext cx="529590" cy="2584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1965" y="91776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153035</xdr:rowOff>
    </xdr:from>
    <xdr:to>
      <xdr:col>46</xdr:col>
      <xdr:colOff>38100</xdr:colOff>
      <xdr:row>55</xdr:row>
      <xdr:rowOff>83185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99695</xdr:rowOff>
    </xdr:from>
    <xdr:ext cx="529590" cy="25400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2965" y="91865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154940</xdr:rowOff>
    </xdr:from>
    <xdr:to>
      <xdr:col>41</xdr:col>
      <xdr:colOff>101600</xdr:colOff>
      <xdr:row>56</xdr:row>
      <xdr:rowOff>84455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84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100965</xdr:rowOff>
    </xdr:from>
    <xdr:ext cx="529590" cy="25400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3965" y="93592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117475</xdr:rowOff>
    </xdr:from>
    <xdr:to>
      <xdr:col>36</xdr:col>
      <xdr:colOff>165100</xdr:colOff>
      <xdr:row>56</xdr:row>
      <xdr:rowOff>47625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64135</xdr:rowOff>
    </xdr:from>
    <xdr:ext cx="529590" cy="25400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4965" y="93224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3840" cy="25400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400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400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50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400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400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118110</xdr:rowOff>
    </xdr:from>
    <xdr:to>
      <xdr:col>54</xdr:col>
      <xdr:colOff>189865</xdr:colOff>
      <xdr:row>78</xdr:row>
      <xdr:rowOff>106045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9610"/>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109855</xdr:rowOff>
    </xdr:from>
    <xdr:ext cx="469900" cy="254000"/>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29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106045</xdr:rowOff>
    </xdr:from>
    <xdr:to>
      <xdr:col>55</xdr:col>
      <xdr:colOff>88900</xdr:colOff>
      <xdr:row>78</xdr:row>
      <xdr:rowOff>106045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7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64770</xdr:rowOff>
    </xdr:from>
    <xdr:ext cx="534670" cy="254000"/>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482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60,934</a:t>
          </a:r>
          <a:endParaRPr kumimoji="1" lang="ja-JP" altLang="en-US" sz="1000" b="1">
            <a:latin typeface="ＭＳ Ｐゴシック"/>
          </a:endParaRPr>
        </a:p>
      </xdr:txBody>
    </xdr:sp>
    <xdr:clientData/>
  </xdr:oneCellAnchor>
  <xdr:twoCellAnchor>
    <xdr:from>
      <xdr:col>54</xdr:col>
      <xdr:colOff>101600</xdr:colOff>
      <xdr:row>70</xdr:row>
      <xdr:rowOff>118110</xdr:rowOff>
    </xdr:from>
    <xdr:to>
      <xdr:col>55</xdr:col>
      <xdr:colOff>88900</xdr:colOff>
      <xdr:row>70</xdr:row>
      <xdr:rowOff>118110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115570</xdr:rowOff>
    </xdr:from>
    <xdr:to>
      <xdr:col>55</xdr:col>
      <xdr:colOff>0</xdr:colOff>
      <xdr:row>76</xdr:row>
      <xdr:rowOff>157480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14577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59690</xdr:rowOff>
    </xdr:from>
    <xdr:ext cx="534670" cy="259080"/>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18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36830</xdr:rowOff>
    </xdr:from>
    <xdr:to>
      <xdr:col>55</xdr:col>
      <xdr:colOff>50800</xdr:colOff>
      <xdr:row>76</xdr:row>
      <xdr:rowOff>138430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6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157480</xdr:rowOff>
    </xdr:from>
    <xdr:to>
      <xdr:col>50</xdr:col>
      <xdr:colOff>114300</xdr:colOff>
      <xdr:row>76</xdr:row>
      <xdr:rowOff>169545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1876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3810</xdr:rowOff>
    </xdr:from>
    <xdr:to>
      <xdr:col>50</xdr:col>
      <xdr:colOff>165100</xdr:colOff>
      <xdr:row>76</xdr:row>
      <xdr:rowOff>105410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121920</xdr:rowOff>
    </xdr:from>
    <xdr:ext cx="529590" cy="25400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1965" y="128092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147955</xdr:rowOff>
    </xdr:from>
    <xdr:to>
      <xdr:col>45</xdr:col>
      <xdr:colOff>177800</xdr:colOff>
      <xdr:row>76</xdr:row>
      <xdr:rowOff>169545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1781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41275</xdr:rowOff>
    </xdr:from>
    <xdr:to>
      <xdr:col>46</xdr:col>
      <xdr:colOff>38100</xdr:colOff>
      <xdr:row>76</xdr:row>
      <xdr:rowOff>143510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159385</xdr:rowOff>
    </xdr:from>
    <xdr:ext cx="529590" cy="2584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2965" y="128466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72</xdr:row>
      <xdr:rowOff>73025</xdr:rowOff>
    </xdr:from>
    <xdr:to>
      <xdr:col>41</xdr:col>
      <xdr:colOff>50800</xdr:colOff>
      <xdr:row>76</xdr:row>
      <xdr:rowOff>147955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2417425"/>
          <a:ext cx="889000" cy="760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152400</xdr:rowOff>
    </xdr:from>
    <xdr:to>
      <xdr:col>41</xdr:col>
      <xdr:colOff>101600</xdr:colOff>
      <xdr:row>76</xdr:row>
      <xdr:rowOff>82550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99060</xdr:rowOff>
    </xdr:from>
    <xdr:ext cx="529590" cy="25400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3965" y="127863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34290</xdr:rowOff>
    </xdr:from>
    <xdr:to>
      <xdr:col>36</xdr:col>
      <xdr:colOff>165100</xdr:colOff>
      <xdr:row>76</xdr:row>
      <xdr:rowOff>135890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127000</xdr:rowOff>
    </xdr:from>
    <xdr:ext cx="52959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4965" y="131572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64770</xdr:rowOff>
    </xdr:from>
    <xdr:to>
      <xdr:col>55</xdr:col>
      <xdr:colOff>50800</xdr:colOff>
      <xdr:row>76</xdr:row>
      <xdr:rowOff>166370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43180</xdr:rowOff>
    </xdr:from>
    <xdr:ext cx="534670" cy="254000"/>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733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106680</xdr:rowOff>
    </xdr:from>
    <xdr:to>
      <xdr:col>50</xdr:col>
      <xdr:colOff>165100</xdr:colOff>
      <xdr:row>77</xdr:row>
      <xdr:rowOff>36830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29210</xdr:rowOff>
    </xdr:from>
    <xdr:ext cx="529590" cy="25400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1965" y="132308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118745</xdr:rowOff>
    </xdr:from>
    <xdr:to>
      <xdr:col>46</xdr:col>
      <xdr:colOff>38100</xdr:colOff>
      <xdr:row>77</xdr:row>
      <xdr:rowOff>48895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40640</xdr:rowOff>
    </xdr:from>
    <xdr:ext cx="529590" cy="25400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2965" y="132422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97790</xdr:rowOff>
    </xdr:from>
    <xdr:to>
      <xdr:col>41</xdr:col>
      <xdr:colOff>101600</xdr:colOff>
      <xdr:row>77</xdr:row>
      <xdr:rowOff>27305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27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18415</xdr:rowOff>
    </xdr:from>
    <xdr:ext cx="529590" cy="25400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3965" y="132200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72</xdr:row>
      <xdr:rowOff>22225</xdr:rowOff>
    </xdr:from>
    <xdr:to>
      <xdr:col>36</xdr:col>
      <xdr:colOff>165100</xdr:colOff>
      <xdr:row>72</xdr:row>
      <xdr:rowOff>123825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36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70</xdr:row>
      <xdr:rowOff>140335</xdr:rowOff>
    </xdr:from>
    <xdr:ext cx="529590"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4965" y="121418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840" cy="259080"/>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0550" cy="25908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370" y="1649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0550" cy="25400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0550"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92710</xdr:rowOff>
    </xdr:from>
    <xdr:ext cx="680720"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200" y="15351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0720" cy="25400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200" y="14970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146050</xdr:rowOff>
    </xdr:from>
    <xdr:to>
      <xdr:col>54</xdr:col>
      <xdr:colOff>189865</xdr:colOff>
      <xdr:row>99</xdr:row>
      <xdr:rowOff>16510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05100"/>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20320</xdr:rowOff>
    </xdr:from>
    <xdr:ext cx="534670" cy="254000"/>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938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21,791</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16510</xdr:rowOff>
    </xdr:from>
    <xdr:to>
      <xdr:col>55</xdr:col>
      <xdr:colOff>88900</xdr:colOff>
      <xdr:row>99</xdr:row>
      <xdr:rowOff>16510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9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92710</xdr:rowOff>
    </xdr:from>
    <xdr:ext cx="690245" cy="259080"/>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1803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1,270,119</a:t>
          </a:r>
          <a:endParaRPr kumimoji="1" lang="ja-JP" altLang="en-US" sz="1000" b="1">
            <a:latin typeface="ＭＳ Ｐゴシック"/>
          </a:endParaRPr>
        </a:p>
      </xdr:txBody>
    </xdr:sp>
    <xdr:clientData/>
  </xdr:oneCellAnchor>
  <xdr:twoCellAnchor>
    <xdr:from>
      <xdr:col>54</xdr:col>
      <xdr:colOff>101600</xdr:colOff>
      <xdr:row>89</xdr:row>
      <xdr:rowOff>146050</xdr:rowOff>
    </xdr:from>
    <xdr:to>
      <xdr:col>55</xdr:col>
      <xdr:colOff>88900</xdr:colOff>
      <xdr:row>89</xdr:row>
      <xdr:rowOff>146050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0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138430</xdr:rowOff>
    </xdr:from>
    <xdr:to>
      <xdr:col>55</xdr:col>
      <xdr:colOff>0</xdr:colOff>
      <xdr:row>98</xdr:row>
      <xdr:rowOff>141605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94053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80645</xdr:rowOff>
    </xdr:from>
    <xdr:ext cx="534670" cy="259080"/>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11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84,354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57785</xdr:rowOff>
    </xdr:from>
    <xdr:to>
      <xdr:col>55</xdr:col>
      <xdr:colOff>50800</xdr:colOff>
      <xdr:row>98</xdr:row>
      <xdr:rowOff>159385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138430</xdr:rowOff>
    </xdr:from>
    <xdr:to>
      <xdr:col>50</xdr:col>
      <xdr:colOff>114300</xdr:colOff>
      <xdr:row>98</xdr:row>
      <xdr:rowOff>144780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9405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85090</xdr:rowOff>
    </xdr:from>
    <xdr:to>
      <xdr:col>50</xdr:col>
      <xdr:colOff>165100</xdr:colOff>
      <xdr:row>99</xdr:row>
      <xdr:rowOff>15240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88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31750</xdr:rowOff>
    </xdr:from>
    <xdr:ext cx="529590" cy="254000"/>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1965" y="166624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122555</xdr:rowOff>
    </xdr:from>
    <xdr:to>
      <xdr:col>45</xdr:col>
      <xdr:colOff>177800</xdr:colOff>
      <xdr:row>98</xdr:row>
      <xdr:rowOff>144780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92465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87630</xdr:rowOff>
    </xdr:from>
    <xdr:to>
      <xdr:col>46</xdr:col>
      <xdr:colOff>38100</xdr:colOff>
      <xdr:row>99</xdr:row>
      <xdr:rowOff>17780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88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34290</xdr:rowOff>
    </xdr:from>
    <xdr:ext cx="529590" cy="25908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2965" y="166649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61595</xdr:rowOff>
    </xdr:from>
    <xdr:to>
      <xdr:col>41</xdr:col>
      <xdr:colOff>50800</xdr:colOff>
      <xdr:row>98</xdr:row>
      <xdr:rowOff>122555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86369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67310</xdr:rowOff>
    </xdr:from>
    <xdr:to>
      <xdr:col>41</xdr:col>
      <xdr:colOff>101600</xdr:colOff>
      <xdr:row>98</xdr:row>
      <xdr:rowOff>168910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6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13970</xdr:rowOff>
    </xdr:from>
    <xdr:ext cx="52959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3965" y="166446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91440</xdr:rowOff>
    </xdr:from>
    <xdr:to>
      <xdr:col>36</xdr:col>
      <xdr:colOff>165100</xdr:colOff>
      <xdr:row>99</xdr:row>
      <xdr:rowOff>21590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8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12700</xdr:rowOff>
    </xdr:from>
    <xdr:ext cx="52959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4965" y="169862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90805</xdr:rowOff>
    </xdr:from>
    <xdr:to>
      <xdr:col>55</xdr:col>
      <xdr:colOff>50800</xdr:colOff>
      <xdr:row>99</xdr:row>
      <xdr:rowOff>20955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36195</xdr:rowOff>
    </xdr:from>
    <xdr:ext cx="534670" cy="259080"/>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838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87630</xdr:rowOff>
    </xdr:from>
    <xdr:to>
      <xdr:col>50</xdr:col>
      <xdr:colOff>165100</xdr:colOff>
      <xdr:row>99</xdr:row>
      <xdr:rowOff>17780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8890</xdr:rowOff>
    </xdr:from>
    <xdr:ext cx="529590" cy="25400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1965" y="169824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93980</xdr:rowOff>
    </xdr:from>
    <xdr:to>
      <xdr:col>46</xdr:col>
      <xdr:colOff>38100</xdr:colOff>
      <xdr:row>99</xdr:row>
      <xdr:rowOff>24130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15240</xdr:rowOff>
    </xdr:from>
    <xdr:ext cx="52959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2965" y="169887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71755</xdr:rowOff>
    </xdr:from>
    <xdr:to>
      <xdr:col>41</xdr:col>
      <xdr:colOff>101600</xdr:colOff>
      <xdr:row>99</xdr:row>
      <xdr:rowOff>1905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164465</xdr:rowOff>
    </xdr:from>
    <xdr:ext cx="52959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3965" y="169665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10795</xdr:rowOff>
    </xdr:from>
    <xdr:to>
      <xdr:col>36</xdr:col>
      <xdr:colOff>165100</xdr:colOff>
      <xdr:row>98</xdr:row>
      <xdr:rowOff>112395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96</xdr:row>
      <xdr:rowOff>128905</xdr:rowOff>
    </xdr:from>
    <xdr:ext cx="593725"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580" y="165881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121,652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3840" cy="25908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00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0550" cy="25400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100965</xdr:rowOff>
    </xdr:from>
    <xdr:to>
      <xdr:col>85</xdr:col>
      <xdr:colOff>126365</xdr:colOff>
      <xdr:row>37</xdr:row>
      <xdr:rowOff>114300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44465"/>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118110</xdr:rowOff>
    </xdr:from>
    <xdr:ext cx="534670" cy="259080"/>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46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14,335</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114300</xdr:rowOff>
    </xdr:from>
    <xdr:to>
      <xdr:col>86</xdr:col>
      <xdr:colOff>25400</xdr:colOff>
      <xdr:row>37</xdr:row>
      <xdr:rowOff>114300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45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47625</xdr:rowOff>
    </xdr:from>
    <xdr:ext cx="534670" cy="259080"/>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19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78,046</a:t>
          </a:r>
          <a:endParaRPr kumimoji="1" lang="ja-JP" altLang="en-US" sz="1000" b="1">
            <a:latin typeface="ＭＳ Ｐゴシック"/>
          </a:endParaRPr>
        </a:p>
      </xdr:txBody>
    </xdr:sp>
    <xdr:clientData/>
  </xdr:oneCellAnchor>
  <xdr:twoCellAnchor>
    <xdr:from>
      <xdr:col>85</xdr:col>
      <xdr:colOff>38100</xdr:colOff>
      <xdr:row>30</xdr:row>
      <xdr:rowOff>100965</xdr:rowOff>
    </xdr:from>
    <xdr:to>
      <xdr:col>86</xdr:col>
      <xdr:colOff>25400</xdr:colOff>
      <xdr:row>30</xdr:row>
      <xdr:rowOff>100965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4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22225</xdr:rowOff>
    </xdr:from>
    <xdr:to>
      <xdr:col>85</xdr:col>
      <xdr:colOff>127000</xdr:colOff>
      <xdr:row>36</xdr:row>
      <xdr:rowOff>29845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19442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10160</xdr:rowOff>
    </xdr:from>
    <xdr:ext cx="534670" cy="259080"/>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82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31750</xdr:rowOff>
    </xdr:from>
    <xdr:to>
      <xdr:col>85</xdr:col>
      <xdr:colOff>177800</xdr:colOff>
      <xdr:row>36</xdr:row>
      <xdr:rowOff>133350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29845</xdr:rowOff>
    </xdr:from>
    <xdr:to>
      <xdr:col>81</xdr:col>
      <xdr:colOff>50800</xdr:colOff>
      <xdr:row>36</xdr:row>
      <xdr:rowOff>76200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20204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3175</xdr:rowOff>
    </xdr:from>
    <xdr:to>
      <xdr:col>81</xdr:col>
      <xdr:colOff>101600</xdr:colOff>
      <xdr:row>36</xdr:row>
      <xdr:rowOff>104775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95885</xdr:rowOff>
    </xdr:from>
    <xdr:ext cx="529590" cy="259080"/>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3965" y="6268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52070</xdr:rowOff>
    </xdr:from>
    <xdr:to>
      <xdr:col>76</xdr:col>
      <xdr:colOff>114300</xdr:colOff>
      <xdr:row>36</xdr:row>
      <xdr:rowOff>76200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881370"/>
          <a:ext cx="889000" cy="367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20955</xdr:rowOff>
    </xdr:from>
    <xdr:to>
      <xdr:col>76</xdr:col>
      <xdr:colOff>165100</xdr:colOff>
      <xdr:row>36</xdr:row>
      <xdr:rowOff>122555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9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139065</xdr:rowOff>
    </xdr:from>
    <xdr:ext cx="529590"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4965" y="59683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52070</xdr:rowOff>
    </xdr:from>
    <xdr:to>
      <xdr:col>71</xdr:col>
      <xdr:colOff>177800</xdr:colOff>
      <xdr:row>36</xdr:row>
      <xdr:rowOff>68580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881370"/>
          <a:ext cx="88900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43180</xdr:rowOff>
    </xdr:from>
    <xdr:to>
      <xdr:col>72</xdr:col>
      <xdr:colOff>38100</xdr:colOff>
      <xdr:row>36</xdr:row>
      <xdr:rowOff>144780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135890</xdr:rowOff>
    </xdr:from>
    <xdr:ext cx="52959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5965" y="63080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86360</xdr:rowOff>
    </xdr:from>
    <xdr:to>
      <xdr:col>67</xdr:col>
      <xdr:colOff>101600</xdr:colOff>
      <xdr:row>37</xdr:row>
      <xdr:rowOff>15875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258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6985</xdr:rowOff>
    </xdr:from>
    <xdr:ext cx="529590" cy="25400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6965" y="63506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22,181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143510</xdr:rowOff>
    </xdr:from>
    <xdr:to>
      <xdr:col>85</xdr:col>
      <xdr:colOff>177800</xdr:colOff>
      <xdr:row>36</xdr:row>
      <xdr:rowOff>73025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44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166370</xdr:rowOff>
    </xdr:from>
    <xdr:ext cx="534670" cy="254000"/>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9956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150495</xdr:rowOff>
    </xdr:from>
    <xdr:to>
      <xdr:col>81</xdr:col>
      <xdr:colOff>101600</xdr:colOff>
      <xdr:row>36</xdr:row>
      <xdr:rowOff>80645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97790</xdr:rowOff>
    </xdr:from>
    <xdr:ext cx="529590" cy="25400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3965" y="59270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25400</xdr:rowOff>
    </xdr:from>
    <xdr:to>
      <xdr:col>76</xdr:col>
      <xdr:colOff>165100</xdr:colOff>
      <xdr:row>36</xdr:row>
      <xdr:rowOff>127000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118110</xdr:rowOff>
    </xdr:from>
    <xdr:ext cx="52959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4965" y="62903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1270</xdr:rowOff>
    </xdr:from>
    <xdr:to>
      <xdr:col>72</xdr:col>
      <xdr:colOff>38100</xdr:colOff>
      <xdr:row>34</xdr:row>
      <xdr:rowOff>102870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119380</xdr:rowOff>
    </xdr:from>
    <xdr:ext cx="52959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5965" y="5605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17780</xdr:rowOff>
    </xdr:from>
    <xdr:to>
      <xdr:col>67</xdr:col>
      <xdr:colOff>101600</xdr:colOff>
      <xdr:row>36</xdr:row>
      <xdr:rowOff>119380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135890</xdr:rowOff>
    </xdr:from>
    <xdr:ext cx="529590"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6965" y="59651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3840" cy="254000"/>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400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0550" cy="25908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0550"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0550" cy="25400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110490</xdr:rowOff>
    </xdr:from>
    <xdr:to>
      <xdr:col>85</xdr:col>
      <xdr:colOff>126365</xdr:colOff>
      <xdr:row>58</xdr:row>
      <xdr:rowOff>166370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299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670" cy="254000"/>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136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33,942</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166370</xdr:rowOff>
    </xdr:from>
    <xdr:to>
      <xdr:col>86</xdr:col>
      <xdr:colOff>25400</xdr:colOff>
      <xdr:row>58</xdr:row>
      <xdr:rowOff>166370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57150</xdr:rowOff>
    </xdr:from>
    <xdr:ext cx="598805" cy="259080"/>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8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146,323</a:t>
          </a:r>
          <a:endParaRPr kumimoji="1" lang="ja-JP" altLang="en-US" sz="1000" b="1">
            <a:latin typeface="ＭＳ Ｐゴシック"/>
          </a:endParaRPr>
        </a:p>
      </xdr:txBody>
    </xdr:sp>
    <xdr:clientData/>
  </xdr:oneCellAnchor>
  <xdr:twoCellAnchor>
    <xdr:from>
      <xdr:col>85</xdr:col>
      <xdr:colOff>38100</xdr:colOff>
      <xdr:row>50</xdr:row>
      <xdr:rowOff>110490</xdr:rowOff>
    </xdr:from>
    <xdr:to>
      <xdr:col>86</xdr:col>
      <xdr:colOff>25400</xdr:colOff>
      <xdr:row>50</xdr:row>
      <xdr:rowOff>110490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2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38735</xdr:rowOff>
    </xdr:from>
    <xdr:to>
      <xdr:col>85</xdr:col>
      <xdr:colOff>127000</xdr:colOff>
      <xdr:row>57</xdr:row>
      <xdr:rowOff>79375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1138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129540</xdr:rowOff>
    </xdr:from>
    <xdr:ext cx="534670" cy="259080"/>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59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106680</xdr:rowOff>
    </xdr:from>
    <xdr:to>
      <xdr:col>85</xdr:col>
      <xdr:colOff>177800</xdr:colOff>
      <xdr:row>57</xdr:row>
      <xdr:rowOff>36830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141605</xdr:rowOff>
    </xdr:from>
    <xdr:to>
      <xdr:col>81</xdr:col>
      <xdr:colOff>50800</xdr:colOff>
      <xdr:row>57</xdr:row>
      <xdr:rowOff>79375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4280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160020</xdr:rowOff>
    </xdr:from>
    <xdr:to>
      <xdr:col>81</xdr:col>
      <xdr:colOff>101600</xdr:colOff>
      <xdr:row>57</xdr:row>
      <xdr:rowOff>90170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106680</xdr:rowOff>
    </xdr:from>
    <xdr:ext cx="529590"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3965" y="95364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141605</xdr:rowOff>
    </xdr:from>
    <xdr:to>
      <xdr:col>76</xdr:col>
      <xdr:colOff>114300</xdr:colOff>
      <xdr:row>57</xdr:row>
      <xdr:rowOff>53975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4280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109855</xdr:rowOff>
    </xdr:from>
    <xdr:to>
      <xdr:col>76</xdr:col>
      <xdr:colOff>165100</xdr:colOff>
      <xdr:row>57</xdr:row>
      <xdr:rowOff>40640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31115</xdr:rowOff>
    </xdr:from>
    <xdr:ext cx="529590" cy="25400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4965" y="98037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53975</xdr:rowOff>
    </xdr:from>
    <xdr:to>
      <xdr:col>71</xdr:col>
      <xdr:colOff>177800</xdr:colOff>
      <xdr:row>58</xdr:row>
      <xdr:rowOff>20955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26625"/>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68580</xdr:rowOff>
    </xdr:from>
    <xdr:to>
      <xdr:col>72</xdr:col>
      <xdr:colOff>38100</xdr:colOff>
      <xdr:row>56</xdr:row>
      <xdr:rowOff>170180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15240</xdr:rowOff>
    </xdr:from>
    <xdr:ext cx="529590"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5965" y="94449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149860</xdr:rowOff>
    </xdr:from>
    <xdr:to>
      <xdr:col>67</xdr:col>
      <xdr:colOff>101600</xdr:colOff>
      <xdr:row>57</xdr:row>
      <xdr:rowOff>80010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96520</xdr:rowOff>
    </xdr:from>
    <xdr:ext cx="52959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6965" y="95262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58,214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159385</xdr:rowOff>
    </xdr:from>
    <xdr:to>
      <xdr:col>85</xdr:col>
      <xdr:colOff>177800</xdr:colOff>
      <xdr:row>57</xdr:row>
      <xdr:rowOff>89535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137795</xdr:rowOff>
    </xdr:from>
    <xdr:ext cx="534670" cy="259080"/>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38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29210</xdr:rowOff>
    </xdr:from>
    <xdr:to>
      <xdr:col>81</xdr:col>
      <xdr:colOff>101600</xdr:colOff>
      <xdr:row>57</xdr:row>
      <xdr:rowOff>130175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121285</xdr:rowOff>
    </xdr:from>
    <xdr:ext cx="529590" cy="25400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3965" y="98939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90805</xdr:rowOff>
    </xdr:from>
    <xdr:to>
      <xdr:col>76</xdr:col>
      <xdr:colOff>165100</xdr:colOff>
      <xdr:row>57</xdr:row>
      <xdr:rowOff>20955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37465</xdr:rowOff>
    </xdr:from>
    <xdr:ext cx="52959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4965" y="94672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62,873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3175</xdr:rowOff>
    </xdr:from>
    <xdr:to>
      <xdr:col>72</xdr:col>
      <xdr:colOff>38100</xdr:colOff>
      <xdr:row>57</xdr:row>
      <xdr:rowOff>104775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95885</xdr:rowOff>
    </xdr:from>
    <xdr:ext cx="52959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5965" y="98685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56,257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141605</xdr:rowOff>
    </xdr:from>
    <xdr:to>
      <xdr:col>67</xdr:col>
      <xdr:colOff>101600</xdr:colOff>
      <xdr:row>58</xdr:row>
      <xdr:rowOff>71755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63500</xdr:rowOff>
    </xdr:from>
    <xdr:ext cx="529590" cy="25400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6965" y="100076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3840" cy="259080"/>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400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400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0550" cy="2584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0550" cy="25908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33020</xdr:rowOff>
    </xdr:from>
    <xdr:to>
      <xdr:col>85</xdr:col>
      <xdr:colOff>126365</xdr:colOff>
      <xdr:row>79</xdr:row>
      <xdr:rowOff>99060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34520"/>
          <a:ext cx="127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151130</xdr:rowOff>
    </xdr:from>
    <xdr:ext cx="598805" cy="259080"/>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9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147,823</a:t>
          </a:r>
          <a:endParaRPr kumimoji="1" lang="ja-JP" altLang="en-US" sz="1000" b="1">
            <a:latin typeface="ＭＳ Ｐゴシック"/>
          </a:endParaRPr>
        </a:p>
      </xdr:txBody>
    </xdr:sp>
    <xdr:clientData/>
  </xdr:oneCellAnchor>
  <xdr:twoCellAnchor>
    <xdr:from>
      <xdr:col>85</xdr:col>
      <xdr:colOff>38100</xdr:colOff>
      <xdr:row>70</xdr:row>
      <xdr:rowOff>33020</xdr:rowOff>
    </xdr:from>
    <xdr:to>
      <xdr:col>86</xdr:col>
      <xdr:colOff>25400</xdr:colOff>
      <xdr:row>70</xdr:row>
      <xdr:rowOff>33020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3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155575</xdr:rowOff>
    </xdr:from>
    <xdr:to>
      <xdr:col>85</xdr:col>
      <xdr:colOff>127000</xdr:colOff>
      <xdr:row>79</xdr:row>
      <xdr:rowOff>53975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357225"/>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97790</xdr:rowOff>
    </xdr:from>
    <xdr:ext cx="469900" cy="254000"/>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47089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118745</xdr:rowOff>
    </xdr:from>
    <xdr:to>
      <xdr:col>85</xdr:col>
      <xdr:colOff>177800</xdr:colOff>
      <xdr:row>79</xdr:row>
      <xdr:rowOff>48895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53975</xdr:rowOff>
    </xdr:from>
    <xdr:to>
      <xdr:col>81</xdr:col>
      <xdr:colOff>50800</xdr:colOff>
      <xdr:row>79</xdr:row>
      <xdr:rowOff>78105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985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167005</xdr:rowOff>
    </xdr:from>
    <xdr:to>
      <xdr:col>81</xdr:col>
      <xdr:colOff>101600</xdr:colOff>
      <xdr:row>79</xdr:row>
      <xdr:rowOff>97790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40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113665</xdr:rowOff>
    </xdr:from>
    <xdr:ext cx="464820" cy="2584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350" y="1331531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149225</xdr:rowOff>
    </xdr:from>
    <xdr:to>
      <xdr:col>76</xdr:col>
      <xdr:colOff>114300</xdr:colOff>
      <xdr:row>79</xdr:row>
      <xdr:rowOff>78105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2232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157480</xdr:rowOff>
    </xdr:from>
    <xdr:to>
      <xdr:col>76</xdr:col>
      <xdr:colOff>165100</xdr:colOff>
      <xdr:row>79</xdr:row>
      <xdr:rowOff>87630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104140</xdr:rowOff>
    </xdr:from>
    <xdr:ext cx="46482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350" y="133057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166370</xdr:rowOff>
    </xdr:from>
    <xdr:to>
      <xdr:col>71</xdr:col>
      <xdr:colOff>177800</xdr:colOff>
      <xdr:row>78</xdr:row>
      <xdr:rowOff>149225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36802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137795</xdr:rowOff>
    </xdr:from>
    <xdr:to>
      <xdr:col>72</xdr:col>
      <xdr:colOff>38100</xdr:colOff>
      <xdr:row>79</xdr:row>
      <xdr:rowOff>67945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59055</xdr:rowOff>
    </xdr:from>
    <xdr:ext cx="46482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350" y="136036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149225</xdr:rowOff>
    </xdr:from>
    <xdr:to>
      <xdr:col>67</xdr:col>
      <xdr:colOff>101600</xdr:colOff>
      <xdr:row>79</xdr:row>
      <xdr:rowOff>79375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2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70485</xdr:rowOff>
    </xdr:from>
    <xdr:ext cx="46482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350" y="136150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104775</xdr:rowOff>
    </xdr:from>
    <xdr:to>
      <xdr:col>85</xdr:col>
      <xdr:colOff>177800</xdr:colOff>
      <xdr:row>78</xdr:row>
      <xdr:rowOff>34925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127635</xdr:rowOff>
    </xdr:from>
    <xdr:ext cx="534670" cy="259080"/>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157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3175</xdr:rowOff>
    </xdr:from>
    <xdr:to>
      <xdr:col>81</xdr:col>
      <xdr:colOff>101600</xdr:colOff>
      <xdr:row>79</xdr:row>
      <xdr:rowOff>104775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95885</xdr:rowOff>
    </xdr:from>
    <xdr:ext cx="46482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350" y="136404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27305</xdr:rowOff>
    </xdr:from>
    <xdr:to>
      <xdr:col>76</xdr:col>
      <xdr:colOff>165100</xdr:colOff>
      <xdr:row>79</xdr:row>
      <xdr:rowOff>128905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120650</xdr:rowOff>
    </xdr:from>
    <xdr:ext cx="464820" cy="25400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350" y="136652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98425</xdr:rowOff>
    </xdr:from>
    <xdr:to>
      <xdr:col>72</xdr:col>
      <xdr:colOff>38100</xdr:colOff>
      <xdr:row>79</xdr:row>
      <xdr:rowOff>29210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71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45085</xdr:rowOff>
    </xdr:from>
    <xdr:ext cx="529590" cy="2584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5965" y="132467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114935</xdr:rowOff>
    </xdr:from>
    <xdr:to>
      <xdr:col>67</xdr:col>
      <xdr:colOff>101600</xdr:colOff>
      <xdr:row>78</xdr:row>
      <xdr:rowOff>45085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61595</xdr:rowOff>
    </xdr:from>
    <xdr:ext cx="52959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6965" y="130917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0550" cy="25400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0550"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0550" cy="25908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86360</xdr:rowOff>
    </xdr:from>
    <xdr:to>
      <xdr:col>85</xdr:col>
      <xdr:colOff>126365</xdr:colOff>
      <xdr:row>98</xdr:row>
      <xdr:rowOff>24765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686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29210</xdr:rowOff>
    </xdr:from>
    <xdr:ext cx="534670" cy="254000"/>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131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25,085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24765</xdr:rowOff>
    </xdr:from>
    <xdr:to>
      <xdr:col>86</xdr:col>
      <xdr:colOff>25400</xdr:colOff>
      <xdr:row>98</xdr:row>
      <xdr:rowOff>24765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33020</xdr:rowOff>
    </xdr:from>
    <xdr:ext cx="598805" cy="259080"/>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92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197,025</a:t>
          </a:r>
          <a:endParaRPr kumimoji="1" lang="ja-JP" altLang="en-US" sz="1000" b="1">
            <a:latin typeface="ＭＳ Ｐゴシック"/>
          </a:endParaRPr>
        </a:p>
      </xdr:txBody>
    </xdr:sp>
    <xdr:clientData/>
  </xdr:oneCellAnchor>
  <xdr:twoCellAnchor>
    <xdr:from>
      <xdr:col>85</xdr:col>
      <xdr:colOff>38100</xdr:colOff>
      <xdr:row>90</xdr:row>
      <xdr:rowOff>86360</xdr:rowOff>
    </xdr:from>
    <xdr:to>
      <xdr:col>86</xdr:col>
      <xdr:colOff>25400</xdr:colOff>
      <xdr:row>90</xdr:row>
      <xdr:rowOff>86360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109220</xdr:rowOff>
    </xdr:from>
    <xdr:to>
      <xdr:col>85</xdr:col>
      <xdr:colOff>127000</xdr:colOff>
      <xdr:row>94</xdr:row>
      <xdr:rowOff>133350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22552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55880</xdr:rowOff>
    </xdr:from>
    <xdr:ext cx="534670" cy="259080"/>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150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77470</xdr:rowOff>
    </xdr:from>
    <xdr:to>
      <xdr:col>85</xdr:col>
      <xdr:colOff>177800</xdr:colOff>
      <xdr:row>97</xdr:row>
      <xdr:rowOff>7620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109220</xdr:rowOff>
    </xdr:from>
    <xdr:to>
      <xdr:col>81</xdr:col>
      <xdr:colOff>50800</xdr:colOff>
      <xdr:row>95</xdr:row>
      <xdr:rowOff>41275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22552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64770</xdr:rowOff>
    </xdr:from>
    <xdr:to>
      <xdr:col>81</xdr:col>
      <xdr:colOff>101600</xdr:colOff>
      <xdr:row>96</xdr:row>
      <xdr:rowOff>166370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2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157480</xdr:rowOff>
    </xdr:from>
    <xdr:ext cx="529590" cy="25400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3965" y="166166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15875</xdr:rowOff>
    </xdr:from>
    <xdr:to>
      <xdr:col>76</xdr:col>
      <xdr:colOff>114300</xdr:colOff>
      <xdr:row>95</xdr:row>
      <xdr:rowOff>41275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3036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46355</xdr:rowOff>
    </xdr:from>
    <xdr:to>
      <xdr:col>76</xdr:col>
      <xdr:colOff>165100</xdr:colOff>
      <xdr:row>96</xdr:row>
      <xdr:rowOff>147955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0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139065</xdr:rowOff>
    </xdr:from>
    <xdr:ext cx="529590"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4965" y="165982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142240</xdr:rowOff>
    </xdr:from>
    <xdr:to>
      <xdr:col>71</xdr:col>
      <xdr:colOff>177800</xdr:colOff>
      <xdr:row>95</xdr:row>
      <xdr:rowOff>15875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25854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76200</xdr:rowOff>
    </xdr:from>
    <xdr:to>
      <xdr:col>72</xdr:col>
      <xdr:colOff>38100</xdr:colOff>
      <xdr:row>97</xdr:row>
      <xdr:rowOff>6350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168910</xdr:rowOff>
    </xdr:from>
    <xdr:ext cx="529590" cy="25400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5965" y="166281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135255</xdr:rowOff>
    </xdr:from>
    <xdr:to>
      <xdr:col>67</xdr:col>
      <xdr:colOff>101600</xdr:colOff>
      <xdr:row>97</xdr:row>
      <xdr:rowOff>65405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56515</xdr:rowOff>
    </xdr:from>
    <xdr:ext cx="529590" cy="2584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6965" y="166871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94</xdr:row>
      <xdr:rowOff>82550</xdr:rowOff>
    </xdr:from>
    <xdr:to>
      <xdr:col>85</xdr:col>
      <xdr:colOff>177800</xdr:colOff>
      <xdr:row>95</xdr:row>
      <xdr:rowOff>12700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19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105410</xdr:rowOff>
    </xdr:from>
    <xdr:ext cx="598805" cy="259080"/>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050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100,826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58420</xdr:rowOff>
    </xdr:from>
    <xdr:to>
      <xdr:col>81</xdr:col>
      <xdr:colOff>101600</xdr:colOff>
      <xdr:row>94</xdr:row>
      <xdr:rowOff>160020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1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93</xdr:row>
      <xdr:rowOff>5080</xdr:rowOff>
    </xdr:from>
    <xdr:ext cx="593725"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580" y="159499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161925</xdr:rowOff>
    </xdr:from>
    <xdr:to>
      <xdr:col>76</xdr:col>
      <xdr:colOff>165100</xdr:colOff>
      <xdr:row>95</xdr:row>
      <xdr:rowOff>92075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2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109220</xdr:rowOff>
    </xdr:from>
    <xdr:ext cx="529590" cy="25400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4965" y="160540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136525</xdr:rowOff>
    </xdr:from>
    <xdr:to>
      <xdr:col>72</xdr:col>
      <xdr:colOff>38100</xdr:colOff>
      <xdr:row>95</xdr:row>
      <xdr:rowOff>66675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2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83185</xdr:rowOff>
    </xdr:from>
    <xdr:ext cx="52959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5965" y="160280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91440</xdr:rowOff>
    </xdr:from>
    <xdr:to>
      <xdr:col>67</xdr:col>
      <xdr:colOff>101600</xdr:colOff>
      <xdr:row>95</xdr:row>
      <xdr:rowOff>21590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2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38100</xdr:rowOff>
    </xdr:from>
    <xdr:ext cx="52959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6965" y="159829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840" cy="25908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36</xdr:row>
      <xdr:rowOff>35560</xdr:rowOff>
    </xdr:from>
    <xdr:ext cx="313055" cy="25908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4945" y="6207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168910</xdr:rowOff>
    </xdr:from>
    <xdr:ext cx="372110" cy="25400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810" y="58267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130810</xdr:rowOff>
    </xdr:from>
    <xdr:ext cx="372110" cy="25908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810" y="5445760"/>
          <a:ext cx="372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92710</xdr:rowOff>
    </xdr:from>
    <xdr:ext cx="372110" cy="25908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810" y="5064760"/>
          <a:ext cx="372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2110" cy="25400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810" y="46837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62865</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586220"/>
          <a:ext cx="1270" cy="14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91440</xdr:rowOff>
    </xdr:from>
    <xdr:ext cx="249555" cy="259080"/>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17780</xdr:rowOff>
    </xdr:from>
    <xdr:ext cx="313690" cy="254000"/>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36143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58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8890</xdr:rowOff>
    </xdr:from>
    <xdr:ext cx="249555" cy="254000"/>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3990"/>
          <a:ext cx="24955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88900</xdr:rowOff>
    </xdr:from>
    <xdr:ext cx="244475" cy="25400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840" y="643255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28</xdr:row>
      <xdr:rowOff>146050</xdr:rowOff>
    </xdr:from>
    <xdr:ext cx="378460" cy="25400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70" y="494665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33</xdr:row>
      <xdr:rowOff>20320</xdr:rowOff>
    </xdr:from>
    <xdr:ext cx="378460" cy="25400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70" y="567817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36</xdr:row>
      <xdr:rowOff>20320</xdr:rowOff>
    </xdr:from>
    <xdr:to>
      <xdr:col>98</xdr:col>
      <xdr:colOff>38100</xdr:colOff>
      <xdr:row>36</xdr:row>
      <xdr:rowOff>121920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34</xdr:row>
      <xdr:rowOff>138430</xdr:rowOff>
    </xdr:from>
    <xdr:ext cx="31369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455" y="59677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135890</xdr:rowOff>
    </xdr:from>
    <xdr:ext cx="249555" cy="259080"/>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0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4475" cy="25400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4475" cy="25400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4475" cy="25400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4475" cy="25400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840" cy="254000"/>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840" cy="254000"/>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4475"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4475"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4475"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4475"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4475"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4475"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4475"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4475"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本町における目的別の住民一人あたりのコストは、</a:t>
          </a:r>
          <a:r>
            <a:rPr kumimoji="1" lang="ja-JP" altLang="ja-JP" sz="1100" b="0" i="0" baseline="0">
              <a:solidFill>
                <a:schemeClr val="dk1"/>
              </a:solidFill>
              <a:effectLst/>
              <a:latin typeface="ＭＳ ゴシック"/>
              <a:ea typeface="ＭＳ ゴシック"/>
              <a:cs typeface="+mn-cs"/>
            </a:rPr>
            <a:t>地理的条件（面積が広大かつ過疎地域）が起因となり、引き続き</a:t>
          </a:r>
          <a:r>
            <a:rPr kumimoji="1" lang="ja-JP" altLang="ja-JP" sz="1100">
              <a:solidFill>
                <a:schemeClr val="dk1"/>
              </a:solidFill>
              <a:effectLst/>
              <a:latin typeface="ＭＳ ゴシック"/>
              <a:ea typeface="ＭＳ ゴシック"/>
              <a:cs typeface="+mn-cs"/>
            </a:rPr>
            <a:t>衛生費、</a:t>
          </a:r>
          <a:r>
            <a:rPr kumimoji="1" lang="ja-JP" altLang="ja-JP" sz="1100" b="0" i="0" baseline="0">
              <a:solidFill>
                <a:schemeClr val="dk1"/>
              </a:solidFill>
              <a:effectLst/>
              <a:latin typeface="ＭＳ ゴシック"/>
              <a:ea typeface="ＭＳ ゴシック"/>
              <a:cs typeface="+mn-cs"/>
            </a:rPr>
            <a:t>農林水産業費、</a:t>
          </a:r>
          <a:r>
            <a:rPr kumimoji="1" lang="ja-JP" altLang="ja-JP" sz="1100">
              <a:solidFill>
                <a:schemeClr val="dk1"/>
              </a:solidFill>
              <a:effectLst/>
              <a:latin typeface="ＭＳ ゴシック"/>
              <a:ea typeface="ＭＳ ゴシック"/>
              <a:cs typeface="+mn-cs"/>
            </a:rPr>
            <a:t>公債費が類似団体平均と比較して大きくなっている。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衛生費については、</a:t>
          </a:r>
          <a:r>
            <a:rPr kumimoji="1" lang="ja-JP" altLang="en-US" sz="1100">
              <a:solidFill>
                <a:schemeClr val="dk1"/>
              </a:solidFill>
              <a:effectLst/>
              <a:latin typeface="ＭＳ ゴシック"/>
              <a:ea typeface="ＭＳ ゴシック"/>
              <a:cs typeface="+mn-cs"/>
            </a:rPr>
            <a:t>上下</a:t>
          </a:r>
          <a:r>
            <a:rPr kumimoji="1" lang="ja-JP" altLang="ja-JP" sz="1100">
              <a:solidFill>
                <a:schemeClr val="dk1"/>
              </a:solidFill>
              <a:effectLst/>
              <a:latin typeface="ＭＳ ゴシック"/>
              <a:ea typeface="ＭＳ ゴシック"/>
              <a:cs typeface="+mn-cs"/>
            </a:rPr>
            <a:t>水道や病院において、過疎地域であることから十分な料金収入が見込めず、</a:t>
          </a:r>
          <a:r>
            <a:rPr lang="ja-JP" altLang="ja-JP" sz="1100" b="0" i="0" baseline="0">
              <a:solidFill>
                <a:schemeClr val="dk1"/>
              </a:solidFill>
              <a:effectLst/>
              <a:latin typeface="ＭＳ ゴシック"/>
              <a:ea typeface="ＭＳ ゴシック"/>
              <a:cs typeface="+mn-cs"/>
            </a:rPr>
            <a:t>財源を公営企業債に依存せざるを得ない状況にあるため、それらに充当する</a:t>
          </a:r>
          <a:r>
            <a:rPr lang="ja-JP" altLang="en-US" sz="1100" b="0" i="0" baseline="0">
              <a:solidFill>
                <a:schemeClr val="dk1"/>
              </a:solidFill>
              <a:effectLst/>
              <a:latin typeface="ＭＳ ゴシック"/>
              <a:ea typeface="ＭＳ ゴシック"/>
              <a:cs typeface="+mn-cs"/>
            </a:rPr>
            <a:t>補助金や</a:t>
          </a:r>
          <a:r>
            <a:rPr lang="ja-JP" altLang="ja-JP" sz="1100" b="0" i="0" baseline="0">
              <a:solidFill>
                <a:schemeClr val="dk1"/>
              </a:solidFill>
              <a:effectLst/>
              <a:latin typeface="ＭＳ ゴシック"/>
              <a:ea typeface="ＭＳ ゴシック"/>
              <a:cs typeface="+mn-cs"/>
            </a:rPr>
            <a:t>繰出金によるものである。</a:t>
          </a:r>
          <a:endParaRPr lang="ja-JP" altLang="ja-JP" sz="1400">
            <a:effectLst/>
            <a:latin typeface="ＭＳ ゴシック"/>
            <a:ea typeface="ＭＳ ゴシック"/>
          </a:endParaRPr>
        </a:p>
        <a:p>
          <a:r>
            <a:rPr kumimoji="1" lang="ja-JP" altLang="ja-JP" sz="1100" b="0" i="0" baseline="0">
              <a:solidFill>
                <a:schemeClr val="dk1"/>
              </a:solidFill>
              <a:effectLst/>
              <a:latin typeface="ＭＳ ゴシック"/>
              <a:ea typeface="ＭＳ ゴシック"/>
              <a:cs typeface="+mn-cs"/>
            </a:rPr>
            <a:t>農林水産業費は、丹波ブランドを代表する特産物の生産維持のため、施設整備支援や後継者育成支援を実施していることによるものである。</a:t>
          </a:r>
          <a:endParaRPr lang="ja-JP" altLang="ja-JP" sz="1400">
            <a:effectLst/>
            <a:latin typeface="ＭＳ ゴシック"/>
            <a:ea typeface="ＭＳ ゴシック"/>
          </a:endParaRPr>
        </a:p>
        <a:p>
          <a:pPr eaLnBrk="1" fontAlgn="auto" latinLnBrk="0" hangingPunct="1"/>
          <a:r>
            <a:rPr kumimoji="1" lang="ja-JP" altLang="ja-JP" sz="1100">
              <a:solidFill>
                <a:schemeClr val="dk1"/>
              </a:solidFill>
              <a:effectLst/>
              <a:latin typeface="ＭＳ ゴシック"/>
              <a:ea typeface="ＭＳ ゴシック"/>
              <a:cs typeface="+mn-cs"/>
            </a:rPr>
            <a:t>公債費は、</a:t>
          </a:r>
          <a:r>
            <a:rPr lang="ja-JP" altLang="ja-JP" sz="1100">
              <a:solidFill>
                <a:schemeClr val="dk1"/>
              </a:solidFill>
              <a:effectLst/>
              <a:latin typeface="ＭＳ ゴシック"/>
              <a:ea typeface="ＭＳ ゴシック"/>
              <a:cs typeface="+mn-cs"/>
            </a:rPr>
            <a:t>地理的条件による不利や格差を補うために、必要な事業は単独ででも実施せざるを得ない状況であり、自主財源が乏しいことから財源の大部分を地方債により賄っていることに</a:t>
          </a:r>
          <a:r>
            <a:rPr kumimoji="1" lang="ja-JP" altLang="ja-JP" sz="1100">
              <a:solidFill>
                <a:schemeClr val="dk1"/>
              </a:solidFill>
              <a:effectLst/>
              <a:latin typeface="ＭＳ ゴシック"/>
              <a:ea typeface="ＭＳ ゴシック"/>
              <a:cs typeface="+mn-cs"/>
            </a:rPr>
            <a:t>よるものである。</a:t>
          </a:r>
          <a:endParaRPr lang="ja-JP" altLang="ja-JP">
            <a:effectLst/>
            <a:latin typeface="ＭＳ ゴシック"/>
            <a:ea typeface="ＭＳ ゴシック"/>
          </a:endParaRPr>
        </a:p>
        <a:p>
          <a:r>
            <a:rPr kumimoji="1" lang="ja-JP" altLang="ja-JP" sz="1100" b="0" i="0" baseline="0">
              <a:solidFill>
                <a:schemeClr val="dk1"/>
              </a:solidFill>
              <a:effectLst/>
              <a:latin typeface="ＭＳ ゴシック"/>
              <a:ea typeface="ＭＳ ゴシック"/>
              <a:cs typeface="+mn-cs"/>
            </a:rPr>
            <a:t>今後については、積極的な企業誘致や定住促進により担税力を確保し、業務の見直し、公共施設等の再編や事業の選択により、コストの削減を図っていく。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ゴシック"/>
              <a:ea typeface="ＭＳ ゴシック"/>
              <a:cs typeface="+mn-cs"/>
            </a:rPr>
            <a:t>　本町は、歳入に占める地方交付税及びその振替措置である臨時財政対策債の構成比が極めて高く、財政状況は地方交付税等の増減が如実に反映される状況</a:t>
          </a:r>
          <a:r>
            <a:rPr lang="ja-JP" altLang="en-US" sz="1100" b="0" i="0" baseline="0">
              <a:solidFill>
                <a:schemeClr val="dk1"/>
              </a:solidFill>
              <a:effectLst/>
              <a:latin typeface="ＭＳ ゴシック"/>
              <a:ea typeface="ＭＳ ゴシック"/>
              <a:cs typeface="+mn-cs"/>
            </a:rPr>
            <a:t>に</a:t>
          </a:r>
          <a:r>
            <a:rPr lang="ja-JP" altLang="ja-JP" sz="1100" b="0" i="0" baseline="0">
              <a:solidFill>
                <a:schemeClr val="dk1"/>
              </a:solidFill>
              <a:effectLst/>
              <a:latin typeface="ＭＳ ゴシック"/>
              <a:ea typeface="ＭＳ ゴシック"/>
              <a:cs typeface="+mn-cs"/>
            </a:rPr>
            <a:t>ある。</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そのため、平成</a:t>
          </a:r>
          <a:r>
            <a:rPr lang="en-US" altLang="ja-JP" sz="1100" b="0" i="0" baseline="0">
              <a:solidFill>
                <a:schemeClr val="dk1"/>
              </a:solidFill>
              <a:effectLst/>
              <a:latin typeface="ＭＳ ゴシック"/>
              <a:ea typeface="ＭＳ ゴシック"/>
              <a:cs typeface="+mn-cs"/>
            </a:rPr>
            <a:t>28</a:t>
          </a:r>
          <a:r>
            <a:rPr lang="ja-JP" altLang="ja-JP" sz="1100" b="0" i="0" baseline="0">
              <a:solidFill>
                <a:schemeClr val="dk1"/>
              </a:solidFill>
              <a:effectLst/>
              <a:latin typeface="ＭＳ ゴシック"/>
              <a:ea typeface="ＭＳ ゴシック"/>
              <a:cs typeface="+mn-cs"/>
            </a:rPr>
            <a:t>年度</a:t>
          </a:r>
          <a:r>
            <a:rPr lang="ja-JP" altLang="en-US" sz="1100" b="0" i="0" baseline="0">
              <a:solidFill>
                <a:schemeClr val="dk1"/>
              </a:solidFill>
              <a:effectLst/>
              <a:latin typeface="ＭＳ ゴシック"/>
              <a:ea typeface="ＭＳ ゴシック"/>
              <a:cs typeface="+mn-cs"/>
            </a:rPr>
            <a:t>から</a:t>
          </a:r>
          <a:r>
            <a:rPr lang="ja-JP" altLang="ja-JP" sz="1100" b="0" i="0" baseline="0">
              <a:solidFill>
                <a:schemeClr val="dk1"/>
              </a:solidFill>
              <a:effectLst/>
              <a:latin typeface="ＭＳ ゴシック"/>
              <a:ea typeface="ＭＳ ゴシック"/>
              <a:cs typeface="+mn-cs"/>
            </a:rPr>
            <a:t>普通交付税の段階的縮減</a:t>
          </a:r>
          <a:r>
            <a:rPr lang="ja-JP" altLang="en-US" sz="1100" b="0" i="0" baseline="0">
              <a:solidFill>
                <a:schemeClr val="dk1"/>
              </a:solidFill>
              <a:effectLst/>
              <a:latin typeface="ＭＳ ゴシック"/>
              <a:ea typeface="ＭＳ ゴシック"/>
              <a:cs typeface="+mn-cs"/>
            </a:rPr>
            <a:t>により</a:t>
          </a:r>
          <a:r>
            <a:rPr lang="ja-JP" altLang="ja-JP" sz="1100" b="0" i="0" baseline="0">
              <a:solidFill>
                <a:schemeClr val="dk1"/>
              </a:solidFill>
              <a:effectLst/>
              <a:latin typeface="ＭＳ ゴシック"/>
              <a:ea typeface="ＭＳ ゴシック"/>
              <a:cs typeface="+mn-cs"/>
            </a:rPr>
            <a:t>交付額が減少</a:t>
          </a:r>
          <a:r>
            <a:rPr lang="ja-JP" altLang="en-US" sz="1100" b="0" i="0" baseline="0">
              <a:solidFill>
                <a:schemeClr val="dk1"/>
              </a:solidFill>
              <a:effectLst/>
              <a:latin typeface="ＭＳ ゴシック"/>
              <a:ea typeface="ＭＳ ゴシック"/>
              <a:cs typeface="+mn-cs"/>
            </a:rPr>
            <a:t>しており</a:t>
          </a:r>
          <a:r>
            <a:rPr lang="ja-JP" altLang="ja-JP" sz="1100" b="0" i="0" baseline="0">
              <a:solidFill>
                <a:schemeClr val="dk1"/>
              </a:solidFill>
              <a:effectLst/>
              <a:latin typeface="ＭＳ ゴシック"/>
              <a:ea typeface="ＭＳ ゴシック"/>
              <a:cs typeface="+mn-cs"/>
            </a:rPr>
            <a:t>、今後の財源確保について危惧されるところである。</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標準財政規模比で</a:t>
          </a:r>
          <a:r>
            <a:rPr lang="en-US" altLang="ja-JP" sz="1100" b="0" i="0" baseline="0">
              <a:solidFill>
                <a:schemeClr val="dk1"/>
              </a:solidFill>
              <a:effectLst/>
              <a:latin typeface="ＭＳ ゴシック"/>
              <a:ea typeface="ＭＳ ゴシック"/>
              <a:cs typeface="+mn-cs"/>
            </a:rPr>
            <a:t>20</a:t>
          </a:r>
          <a:r>
            <a:rPr lang="ja-JP" altLang="ja-JP" sz="1100" b="0" i="0" baseline="0">
              <a:solidFill>
                <a:schemeClr val="dk1"/>
              </a:solidFill>
              <a:effectLst/>
              <a:latin typeface="ＭＳ ゴシック"/>
              <a:ea typeface="ＭＳ ゴシック"/>
              <a:cs typeface="+mn-cs"/>
            </a:rPr>
            <a:t>％を超える基金残高を確保しているが、堅実に基金積立を実施し、併せて、行財政改革や公債費の縮減対策、将来の財政健全化を見据えた施策に積極的に取り組むこととする。</a:t>
          </a:r>
          <a:endParaRPr lang="ja-JP" altLang="ja-JP" sz="1400">
            <a:effectLst/>
            <a:latin typeface="ＭＳ ゴシック"/>
            <a:ea typeface="ＭＳ ゴシック"/>
          </a:endParaRPr>
        </a:p>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一般会計の実質収支については、地方交付税等の動向に大きく左右されるところであり、</a:t>
          </a:r>
          <a:r>
            <a:rPr lang="ja-JP" altLang="en-US" sz="1100" b="0" i="0" baseline="0">
              <a:solidFill>
                <a:schemeClr val="dk1"/>
              </a:solidFill>
              <a:effectLst/>
              <a:latin typeface="ＭＳ ゴシック"/>
              <a:ea typeface="ＭＳ ゴシック"/>
              <a:cs typeface="+mn-cs"/>
            </a:rPr>
            <a:t>平成</a:t>
          </a:r>
          <a:r>
            <a:rPr lang="en-US" altLang="ja-JP" sz="1100" b="0" i="0" baseline="0">
              <a:solidFill>
                <a:schemeClr val="dk1"/>
              </a:solidFill>
              <a:effectLst/>
              <a:latin typeface="ＭＳ ゴシック"/>
              <a:ea typeface="ＭＳ ゴシック"/>
              <a:cs typeface="+mn-cs"/>
            </a:rPr>
            <a:t>28</a:t>
          </a:r>
          <a:r>
            <a:rPr lang="ja-JP" altLang="en-US" sz="1100" b="0" i="0" baseline="0">
              <a:solidFill>
                <a:schemeClr val="dk1"/>
              </a:solidFill>
              <a:effectLst/>
              <a:latin typeface="ＭＳ ゴシック"/>
              <a:ea typeface="ＭＳ ゴシック"/>
              <a:cs typeface="+mn-cs"/>
            </a:rPr>
            <a:t>年度から</a:t>
          </a:r>
          <a:r>
            <a:rPr lang="ja-JP" altLang="ja-JP" sz="1100" b="0" i="0" baseline="0">
              <a:solidFill>
                <a:schemeClr val="dk1"/>
              </a:solidFill>
              <a:effectLst/>
              <a:latin typeface="ＭＳ ゴシック"/>
              <a:ea typeface="ＭＳ ゴシック"/>
              <a:cs typeface="+mn-cs"/>
            </a:rPr>
            <a:t>段階的縮減により交付額が減少</a:t>
          </a:r>
          <a:r>
            <a:rPr lang="ja-JP" altLang="en-US" sz="1100" b="0" i="0" baseline="0">
              <a:solidFill>
                <a:schemeClr val="dk1"/>
              </a:solidFill>
              <a:effectLst/>
              <a:latin typeface="ＭＳ ゴシック"/>
              <a:ea typeface="ＭＳ ゴシック"/>
              <a:cs typeface="+mn-cs"/>
            </a:rPr>
            <a:t>し、</a:t>
          </a:r>
          <a:r>
            <a:rPr lang="ja-JP" altLang="ja-JP" sz="1100" b="0" i="0" baseline="0">
              <a:solidFill>
                <a:schemeClr val="dk1"/>
              </a:solidFill>
              <a:effectLst/>
              <a:latin typeface="ＭＳ ゴシック"/>
              <a:ea typeface="ＭＳ ゴシック"/>
              <a:cs typeface="+mn-cs"/>
            </a:rPr>
            <a:t>標準財政規模との比率でも減少しており、財源確保が危惧されるところである。</a:t>
          </a:r>
          <a:endParaRPr lang="ja-JP" altLang="ja-JP" sz="14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近年、全会計で赤字額を計上することは無い状況が続いているが、料金体系の見直しや業務効率化等により一般会計から繰入金に過度に依存しない財政運営に取り組む必要がある。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581" t="s">
        <v>50</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2"/>
      <c r="DK1" s="2"/>
      <c r="DL1" s="2"/>
      <c r="DM1" s="2"/>
      <c r="DN1" s="2"/>
      <c r="DO1" s="2"/>
    </row>
    <row r="2" spans="1:119" ht="23.5" x14ac:dyDescent="0.2">
      <c r="B2" s="3" t="s">
        <v>131</v>
      </c>
      <c r="C2" s="3"/>
      <c r="D2" s="12"/>
    </row>
    <row r="3" spans="1:119" ht="18.75" customHeight="1" x14ac:dyDescent="0.2">
      <c r="A3" s="2"/>
      <c r="B3" s="420" t="s">
        <v>134</v>
      </c>
      <c r="C3" s="421"/>
      <c r="D3" s="421"/>
      <c r="E3" s="422"/>
      <c r="F3" s="422"/>
      <c r="G3" s="422"/>
      <c r="H3" s="422"/>
      <c r="I3" s="422"/>
      <c r="J3" s="422"/>
      <c r="K3" s="422"/>
      <c r="L3" s="422" t="s">
        <v>136</v>
      </c>
      <c r="M3" s="422"/>
      <c r="N3" s="422"/>
      <c r="O3" s="422"/>
      <c r="P3" s="422"/>
      <c r="Q3" s="422"/>
      <c r="R3" s="428"/>
      <c r="S3" s="428"/>
      <c r="T3" s="428"/>
      <c r="U3" s="428"/>
      <c r="V3" s="429"/>
      <c r="W3" s="371" t="s">
        <v>140</v>
      </c>
      <c r="X3" s="372"/>
      <c r="Y3" s="372"/>
      <c r="Z3" s="372"/>
      <c r="AA3" s="372"/>
      <c r="AB3" s="421"/>
      <c r="AC3" s="428" t="s">
        <v>142</v>
      </c>
      <c r="AD3" s="372"/>
      <c r="AE3" s="372"/>
      <c r="AF3" s="372"/>
      <c r="AG3" s="372"/>
      <c r="AH3" s="372"/>
      <c r="AI3" s="372"/>
      <c r="AJ3" s="372"/>
      <c r="AK3" s="372"/>
      <c r="AL3" s="436"/>
      <c r="AM3" s="371" t="s">
        <v>144</v>
      </c>
      <c r="AN3" s="372"/>
      <c r="AO3" s="372"/>
      <c r="AP3" s="372"/>
      <c r="AQ3" s="372"/>
      <c r="AR3" s="372"/>
      <c r="AS3" s="372"/>
      <c r="AT3" s="372"/>
      <c r="AU3" s="372"/>
      <c r="AV3" s="372"/>
      <c r="AW3" s="372"/>
      <c r="AX3" s="436"/>
      <c r="AY3" s="457" t="s">
        <v>5</v>
      </c>
      <c r="AZ3" s="458"/>
      <c r="BA3" s="458"/>
      <c r="BB3" s="458"/>
      <c r="BC3" s="458"/>
      <c r="BD3" s="458"/>
      <c r="BE3" s="458"/>
      <c r="BF3" s="458"/>
      <c r="BG3" s="458"/>
      <c r="BH3" s="458"/>
      <c r="BI3" s="458"/>
      <c r="BJ3" s="458"/>
      <c r="BK3" s="458"/>
      <c r="BL3" s="458"/>
      <c r="BM3" s="582"/>
      <c r="BN3" s="371" t="s">
        <v>148</v>
      </c>
      <c r="BO3" s="372"/>
      <c r="BP3" s="372"/>
      <c r="BQ3" s="372"/>
      <c r="BR3" s="372"/>
      <c r="BS3" s="372"/>
      <c r="BT3" s="372"/>
      <c r="BU3" s="436"/>
      <c r="BV3" s="371" t="s">
        <v>151</v>
      </c>
      <c r="BW3" s="372"/>
      <c r="BX3" s="372"/>
      <c r="BY3" s="372"/>
      <c r="BZ3" s="372"/>
      <c r="CA3" s="372"/>
      <c r="CB3" s="372"/>
      <c r="CC3" s="436"/>
      <c r="CD3" s="457" t="s">
        <v>5</v>
      </c>
      <c r="CE3" s="458"/>
      <c r="CF3" s="458"/>
      <c r="CG3" s="458"/>
      <c r="CH3" s="458"/>
      <c r="CI3" s="458"/>
      <c r="CJ3" s="458"/>
      <c r="CK3" s="458"/>
      <c r="CL3" s="458"/>
      <c r="CM3" s="458"/>
      <c r="CN3" s="458"/>
      <c r="CO3" s="458"/>
      <c r="CP3" s="458"/>
      <c r="CQ3" s="458"/>
      <c r="CR3" s="458"/>
      <c r="CS3" s="582"/>
      <c r="CT3" s="371" t="s">
        <v>153</v>
      </c>
      <c r="CU3" s="372"/>
      <c r="CV3" s="372"/>
      <c r="CW3" s="372"/>
      <c r="CX3" s="372"/>
      <c r="CY3" s="372"/>
      <c r="CZ3" s="372"/>
      <c r="DA3" s="436"/>
      <c r="DB3" s="371" t="s">
        <v>155</v>
      </c>
      <c r="DC3" s="372"/>
      <c r="DD3" s="372"/>
      <c r="DE3" s="372"/>
      <c r="DF3" s="372"/>
      <c r="DG3" s="372"/>
      <c r="DH3" s="372"/>
      <c r="DI3" s="436"/>
    </row>
    <row r="4" spans="1:119" ht="18.75" customHeight="1" x14ac:dyDescent="0.2">
      <c r="A4" s="2"/>
      <c r="B4" s="423"/>
      <c r="C4" s="424"/>
      <c r="D4" s="424"/>
      <c r="E4" s="425"/>
      <c r="F4" s="425"/>
      <c r="G4" s="425"/>
      <c r="H4" s="425"/>
      <c r="I4" s="425"/>
      <c r="J4" s="425"/>
      <c r="K4" s="425"/>
      <c r="L4" s="425"/>
      <c r="M4" s="425"/>
      <c r="N4" s="425"/>
      <c r="O4" s="425"/>
      <c r="P4" s="425"/>
      <c r="Q4" s="425"/>
      <c r="R4" s="430"/>
      <c r="S4" s="430"/>
      <c r="T4" s="430"/>
      <c r="U4" s="430"/>
      <c r="V4" s="431"/>
      <c r="W4" s="433"/>
      <c r="X4" s="434"/>
      <c r="Y4" s="434"/>
      <c r="Z4" s="434"/>
      <c r="AA4" s="434"/>
      <c r="AB4" s="424"/>
      <c r="AC4" s="430"/>
      <c r="AD4" s="434"/>
      <c r="AE4" s="434"/>
      <c r="AF4" s="434"/>
      <c r="AG4" s="434"/>
      <c r="AH4" s="434"/>
      <c r="AI4" s="434"/>
      <c r="AJ4" s="434"/>
      <c r="AK4" s="434"/>
      <c r="AL4" s="437"/>
      <c r="AM4" s="435"/>
      <c r="AN4" s="379"/>
      <c r="AO4" s="379"/>
      <c r="AP4" s="379"/>
      <c r="AQ4" s="379"/>
      <c r="AR4" s="379"/>
      <c r="AS4" s="379"/>
      <c r="AT4" s="379"/>
      <c r="AU4" s="379"/>
      <c r="AV4" s="379"/>
      <c r="AW4" s="379"/>
      <c r="AX4" s="438"/>
      <c r="AY4" s="496" t="s">
        <v>156</v>
      </c>
      <c r="AZ4" s="497"/>
      <c r="BA4" s="497"/>
      <c r="BB4" s="497"/>
      <c r="BC4" s="497"/>
      <c r="BD4" s="497"/>
      <c r="BE4" s="497"/>
      <c r="BF4" s="497"/>
      <c r="BG4" s="497"/>
      <c r="BH4" s="497"/>
      <c r="BI4" s="497"/>
      <c r="BJ4" s="497"/>
      <c r="BK4" s="497"/>
      <c r="BL4" s="497"/>
      <c r="BM4" s="498"/>
      <c r="BN4" s="493">
        <v>11362637</v>
      </c>
      <c r="BO4" s="494"/>
      <c r="BP4" s="494"/>
      <c r="BQ4" s="494"/>
      <c r="BR4" s="494"/>
      <c r="BS4" s="494"/>
      <c r="BT4" s="494"/>
      <c r="BU4" s="495"/>
      <c r="BV4" s="493">
        <v>11069803</v>
      </c>
      <c r="BW4" s="494"/>
      <c r="BX4" s="494"/>
      <c r="BY4" s="494"/>
      <c r="BZ4" s="494"/>
      <c r="CA4" s="494"/>
      <c r="CB4" s="494"/>
      <c r="CC4" s="495"/>
      <c r="CD4" s="552" t="s">
        <v>157</v>
      </c>
      <c r="CE4" s="553"/>
      <c r="CF4" s="553"/>
      <c r="CG4" s="553"/>
      <c r="CH4" s="553"/>
      <c r="CI4" s="553"/>
      <c r="CJ4" s="553"/>
      <c r="CK4" s="553"/>
      <c r="CL4" s="553"/>
      <c r="CM4" s="553"/>
      <c r="CN4" s="553"/>
      <c r="CO4" s="553"/>
      <c r="CP4" s="553"/>
      <c r="CQ4" s="553"/>
      <c r="CR4" s="553"/>
      <c r="CS4" s="554"/>
      <c r="CT4" s="583">
        <v>0.9</v>
      </c>
      <c r="CU4" s="584"/>
      <c r="CV4" s="584"/>
      <c r="CW4" s="584"/>
      <c r="CX4" s="584"/>
      <c r="CY4" s="584"/>
      <c r="CZ4" s="584"/>
      <c r="DA4" s="585"/>
      <c r="DB4" s="583">
        <v>0.9</v>
      </c>
      <c r="DC4" s="584"/>
      <c r="DD4" s="584"/>
      <c r="DE4" s="584"/>
      <c r="DF4" s="584"/>
      <c r="DG4" s="584"/>
      <c r="DH4" s="584"/>
      <c r="DI4" s="585"/>
    </row>
    <row r="5" spans="1:119" ht="18.75" customHeight="1" x14ac:dyDescent="0.2">
      <c r="A5" s="2"/>
      <c r="B5" s="426"/>
      <c r="C5" s="380"/>
      <c r="D5" s="380"/>
      <c r="E5" s="427"/>
      <c r="F5" s="427"/>
      <c r="G5" s="427"/>
      <c r="H5" s="427"/>
      <c r="I5" s="427"/>
      <c r="J5" s="427"/>
      <c r="K5" s="427"/>
      <c r="L5" s="427"/>
      <c r="M5" s="427"/>
      <c r="N5" s="427"/>
      <c r="O5" s="427"/>
      <c r="P5" s="427"/>
      <c r="Q5" s="427"/>
      <c r="R5" s="378"/>
      <c r="S5" s="378"/>
      <c r="T5" s="378"/>
      <c r="U5" s="378"/>
      <c r="V5" s="432"/>
      <c r="W5" s="435"/>
      <c r="X5" s="379"/>
      <c r="Y5" s="379"/>
      <c r="Z5" s="379"/>
      <c r="AA5" s="379"/>
      <c r="AB5" s="380"/>
      <c r="AC5" s="378"/>
      <c r="AD5" s="379"/>
      <c r="AE5" s="379"/>
      <c r="AF5" s="379"/>
      <c r="AG5" s="379"/>
      <c r="AH5" s="379"/>
      <c r="AI5" s="379"/>
      <c r="AJ5" s="379"/>
      <c r="AK5" s="379"/>
      <c r="AL5" s="438"/>
      <c r="AM5" s="523" t="s">
        <v>159</v>
      </c>
      <c r="AN5" s="415"/>
      <c r="AO5" s="415"/>
      <c r="AP5" s="415"/>
      <c r="AQ5" s="415"/>
      <c r="AR5" s="415"/>
      <c r="AS5" s="415"/>
      <c r="AT5" s="416"/>
      <c r="AU5" s="524" t="s">
        <v>67</v>
      </c>
      <c r="AV5" s="525"/>
      <c r="AW5" s="525"/>
      <c r="AX5" s="525"/>
      <c r="AY5" s="408" t="s">
        <v>145</v>
      </c>
      <c r="AZ5" s="409"/>
      <c r="BA5" s="409"/>
      <c r="BB5" s="409"/>
      <c r="BC5" s="409"/>
      <c r="BD5" s="409"/>
      <c r="BE5" s="409"/>
      <c r="BF5" s="409"/>
      <c r="BG5" s="409"/>
      <c r="BH5" s="409"/>
      <c r="BI5" s="409"/>
      <c r="BJ5" s="409"/>
      <c r="BK5" s="409"/>
      <c r="BL5" s="409"/>
      <c r="BM5" s="410"/>
      <c r="BN5" s="411">
        <v>11061012</v>
      </c>
      <c r="BO5" s="412"/>
      <c r="BP5" s="412"/>
      <c r="BQ5" s="412"/>
      <c r="BR5" s="412"/>
      <c r="BS5" s="412"/>
      <c r="BT5" s="412"/>
      <c r="BU5" s="413"/>
      <c r="BV5" s="411">
        <v>10866565</v>
      </c>
      <c r="BW5" s="412"/>
      <c r="BX5" s="412"/>
      <c r="BY5" s="412"/>
      <c r="BZ5" s="412"/>
      <c r="CA5" s="412"/>
      <c r="CB5" s="412"/>
      <c r="CC5" s="413"/>
      <c r="CD5" s="504" t="s">
        <v>161</v>
      </c>
      <c r="CE5" s="505"/>
      <c r="CF5" s="505"/>
      <c r="CG5" s="505"/>
      <c r="CH5" s="505"/>
      <c r="CI5" s="505"/>
      <c r="CJ5" s="505"/>
      <c r="CK5" s="505"/>
      <c r="CL5" s="505"/>
      <c r="CM5" s="505"/>
      <c r="CN5" s="505"/>
      <c r="CO5" s="505"/>
      <c r="CP5" s="505"/>
      <c r="CQ5" s="505"/>
      <c r="CR5" s="505"/>
      <c r="CS5" s="506"/>
      <c r="CT5" s="359">
        <v>92.5</v>
      </c>
      <c r="CU5" s="360"/>
      <c r="CV5" s="360"/>
      <c r="CW5" s="360"/>
      <c r="CX5" s="360"/>
      <c r="CY5" s="360"/>
      <c r="CZ5" s="360"/>
      <c r="DA5" s="361"/>
      <c r="DB5" s="359">
        <v>89</v>
      </c>
      <c r="DC5" s="360"/>
      <c r="DD5" s="360"/>
      <c r="DE5" s="360"/>
      <c r="DF5" s="360"/>
      <c r="DG5" s="360"/>
      <c r="DH5" s="360"/>
      <c r="DI5" s="361"/>
    </row>
    <row r="6" spans="1:119" ht="18.75" customHeight="1" x14ac:dyDescent="0.2">
      <c r="A6" s="2"/>
      <c r="B6" s="439" t="s">
        <v>163</v>
      </c>
      <c r="C6" s="377"/>
      <c r="D6" s="377"/>
      <c r="E6" s="440"/>
      <c r="F6" s="440"/>
      <c r="G6" s="440"/>
      <c r="H6" s="440"/>
      <c r="I6" s="440"/>
      <c r="J6" s="440"/>
      <c r="K6" s="440"/>
      <c r="L6" s="440" t="s">
        <v>165</v>
      </c>
      <c r="M6" s="440"/>
      <c r="N6" s="440"/>
      <c r="O6" s="440"/>
      <c r="P6" s="440"/>
      <c r="Q6" s="440"/>
      <c r="R6" s="375"/>
      <c r="S6" s="375"/>
      <c r="T6" s="375"/>
      <c r="U6" s="375"/>
      <c r="V6" s="444"/>
      <c r="W6" s="447" t="s">
        <v>168</v>
      </c>
      <c r="X6" s="376"/>
      <c r="Y6" s="376"/>
      <c r="Z6" s="376"/>
      <c r="AA6" s="376"/>
      <c r="AB6" s="377"/>
      <c r="AC6" s="448" t="s">
        <v>171</v>
      </c>
      <c r="AD6" s="449"/>
      <c r="AE6" s="449"/>
      <c r="AF6" s="449"/>
      <c r="AG6" s="449"/>
      <c r="AH6" s="449"/>
      <c r="AI6" s="449"/>
      <c r="AJ6" s="449"/>
      <c r="AK6" s="449"/>
      <c r="AL6" s="450"/>
      <c r="AM6" s="523" t="s">
        <v>71</v>
      </c>
      <c r="AN6" s="415"/>
      <c r="AO6" s="415"/>
      <c r="AP6" s="415"/>
      <c r="AQ6" s="415"/>
      <c r="AR6" s="415"/>
      <c r="AS6" s="415"/>
      <c r="AT6" s="416"/>
      <c r="AU6" s="524" t="s">
        <v>67</v>
      </c>
      <c r="AV6" s="525"/>
      <c r="AW6" s="525"/>
      <c r="AX6" s="525"/>
      <c r="AY6" s="408" t="s">
        <v>173</v>
      </c>
      <c r="AZ6" s="409"/>
      <c r="BA6" s="409"/>
      <c r="BB6" s="409"/>
      <c r="BC6" s="409"/>
      <c r="BD6" s="409"/>
      <c r="BE6" s="409"/>
      <c r="BF6" s="409"/>
      <c r="BG6" s="409"/>
      <c r="BH6" s="409"/>
      <c r="BI6" s="409"/>
      <c r="BJ6" s="409"/>
      <c r="BK6" s="409"/>
      <c r="BL6" s="409"/>
      <c r="BM6" s="410"/>
      <c r="BN6" s="411">
        <v>301625</v>
      </c>
      <c r="BO6" s="412"/>
      <c r="BP6" s="412"/>
      <c r="BQ6" s="412"/>
      <c r="BR6" s="412"/>
      <c r="BS6" s="412"/>
      <c r="BT6" s="412"/>
      <c r="BU6" s="413"/>
      <c r="BV6" s="411">
        <v>203238</v>
      </c>
      <c r="BW6" s="412"/>
      <c r="BX6" s="412"/>
      <c r="BY6" s="412"/>
      <c r="BZ6" s="412"/>
      <c r="CA6" s="412"/>
      <c r="CB6" s="412"/>
      <c r="CC6" s="413"/>
      <c r="CD6" s="504" t="s">
        <v>176</v>
      </c>
      <c r="CE6" s="505"/>
      <c r="CF6" s="505"/>
      <c r="CG6" s="505"/>
      <c r="CH6" s="505"/>
      <c r="CI6" s="505"/>
      <c r="CJ6" s="505"/>
      <c r="CK6" s="505"/>
      <c r="CL6" s="505"/>
      <c r="CM6" s="505"/>
      <c r="CN6" s="505"/>
      <c r="CO6" s="505"/>
      <c r="CP6" s="505"/>
      <c r="CQ6" s="505"/>
      <c r="CR6" s="505"/>
      <c r="CS6" s="506"/>
      <c r="CT6" s="578">
        <v>96.5</v>
      </c>
      <c r="CU6" s="579"/>
      <c r="CV6" s="579"/>
      <c r="CW6" s="579"/>
      <c r="CX6" s="579"/>
      <c r="CY6" s="579"/>
      <c r="CZ6" s="579"/>
      <c r="DA6" s="580"/>
      <c r="DB6" s="578">
        <v>92.9</v>
      </c>
      <c r="DC6" s="579"/>
      <c r="DD6" s="579"/>
      <c r="DE6" s="579"/>
      <c r="DF6" s="579"/>
      <c r="DG6" s="579"/>
      <c r="DH6" s="579"/>
      <c r="DI6" s="580"/>
    </row>
    <row r="7" spans="1:119" ht="18.75" customHeight="1" x14ac:dyDescent="0.2">
      <c r="A7" s="2"/>
      <c r="B7" s="423"/>
      <c r="C7" s="424"/>
      <c r="D7" s="424"/>
      <c r="E7" s="425"/>
      <c r="F7" s="425"/>
      <c r="G7" s="425"/>
      <c r="H7" s="425"/>
      <c r="I7" s="425"/>
      <c r="J7" s="425"/>
      <c r="K7" s="425"/>
      <c r="L7" s="425"/>
      <c r="M7" s="425"/>
      <c r="N7" s="425"/>
      <c r="O7" s="425"/>
      <c r="P7" s="425"/>
      <c r="Q7" s="425"/>
      <c r="R7" s="430"/>
      <c r="S7" s="430"/>
      <c r="T7" s="430"/>
      <c r="U7" s="430"/>
      <c r="V7" s="431"/>
      <c r="W7" s="433"/>
      <c r="X7" s="434"/>
      <c r="Y7" s="434"/>
      <c r="Z7" s="434"/>
      <c r="AA7" s="434"/>
      <c r="AB7" s="424"/>
      <c r="AC7" s="451"/>
      <c r="AD7" s="452"/>
      <c r="AE7" s="452"/>
      <c r="AF7" s="452"/>
      <c r="AG7" s="452"/>
      <c r="AH7" s="452"/>
      <c r="AI7" s="452"/>
      <c r="AJ7" s="452"/>
      <c r="AK7" s="452"/>
      <c r="AL7" s="453"/>
      <c r="AM7" s="523" t="s">
        <v>177</v>
      </c>
      <c r="AN7" s="415"/>
      <c r="AO7" s="415"/>
      <c r="AP7" s="415"/>
      <c r="AQ7" s="415"/>
      <c r="AR7" s="415"/>
      <c r="AS7" s="415"/>
      <c r="AT7" s="416"/>
      <c r="AU7" s="524" t="s">
        <v>67</v>
      </c>
      <c r="AV7" s="525"/>
      <c r="AW7" s="525"/>
      <c r="AX7" s="525"/>
      <c r="AY7" s="408" t="s">
        <v>178</v>
      </c>
      <c r="AZ7" s="409"/>
      <c r="BA7" s="409"/>
      <c r="BB7" s="409"/>
      <c r="BC7" s="409"/>
      <c r="BD7" s="409"/>
      <c r="BE7" s="409"/>
      <c r="BF7" s="409"/>
      <c r="BG7" s="409"/>
      <c r="BH7" s="409"/>
      <c r="BI7" s="409"/>
      <c r="BJ7" s="409"/>
      <c r="BK7" s="409"/>
      <c r="BL7" s="409"/>
      <c r="BM7" s="410"/>
      <c r="BN7" s="411">
        <v>242030</v>
      </c>
      <c r="BO7" s="412"/>
      <c r="BP7" s="412"/>
      <c r="BQ7" s="412"/>
      <c r="BR7" s="412"/>
      <c r="BS7" s="412"/>
      <c r="BT7" s="412"/>
      <c r="BU7" s="413"/>
      <c r="BV7" s="411">
        <v>141156</v>
      </c>
      <c r="BW7" s="412"/>
      <c r="BX7" s="412"/>
      <c r="BY7" s="412"/>
      <c r="BZ7" s="412"/>
      <c r="CA7" s="412"/>
      <c r="CB7" s="412"/>
      <c r="CC7" s="413"/>
      <c r="CD7" s="504" t="s">
        <v>179</v>
      </c>
      <c r="CE7" s="505"/>
      <c r="CF7" s="505"/>
      <c r="CG7" s="505"/>
      <c r="CH7" s="505"/>
      <c r="CI7" s="505"/>
      <c r="CJ7" s="505"/>
      <c r="CK7" s="505"/>
      <c r="CL7" s="505"/>
      <c r="CM7" s="505"/>
      <c r="CN7" s="505"/>
      <c r="CO7" s="505"/>
      <c r="CP7" s="505"/>
      <c r="CQ7" s="505"/>
      <c r="CR7" s="505"/>
      <c r="CS7" s="506"/>
      <c r="CT7" s="411">
        <v>6619087</v>
      </c>
      <c r="CU7" s="412"/>
      <c r="CV7" s="412"/>
      <c r="CW7" s="412"/>
      <c r="CX7" s="412"/>
      <c r="CY7" s="412"/>
      <c r="CZ7" s="412"/>
      <c r="DA7" s="413"/>
      <c r="DB7" s="411">
        <v>6743208</v>
      </c>
      <c r="DC7" s="412"/>
      <c r="DD7" s="412"/>
      <c r="DE7" s="412"/>
      <c r="DF7" s="412"/>
      <c r="DG7" s="412"/>
      <c r="DH7" s="412"/>
      <c r="DI7" s="413"/>
    </row>
    <row r="8" spans="1:119" ht="18.75" customHeight="1" x14ac:dyDescent="0.2">
      <c r="A8" s="2"/>
      <c r="B8" s="441"/>
      <c r="C8" s="442"/>
      <c r="D8" s="442"/>
      <c r="E8" s="443"/>
      <c r="F8" s="443"/>
      <c r="G8" s="443"/>
      <c r="H8" s="443"/>
      <c r="I8" s="443"/>
      <c r="J8" s="443"/>
      <c r="K8" s="443"/>
      <c r="L8" s="443"/>
      <c r="M8" s="443"/>
      <c r="N8" s="443"/>
      <c r="O8" s="443"/>
      <c r="P8" s="443"/>
      <c r="Q8" s="443"/>
      <c r="R8" s="445"/>
      <c r="S8" s="445"/>
      <c r="T8" s="445"/>
      <c r="U8" s="445"/>
      <c r="V8" s="446"/>
      <c r="W8" s="373"/>
      <c r="X8" s="374"/>
      <c r="Y8" s="374"/>
      <c r="Z8" s="374"/>
      <c r="AA8" s="374"/>
      <c r="AB8" s="442"/>
      <c r="AC8" s="454"/>
      <c r="AD8" s="455"/>
      <c r="AE8" s="455"/>
      <c r="AF8" s="455"/>
      <c r="AG8" s="455"/>
      <c r="AH8" s="455"/>
      <c r="AI8" s="455"/>
      <c r="AJ8" s="455"/>
      <c r="AK8" s="455"/>
      <c r="AL8" s="456"/>
      <c r="AM8" s="523" t="s">
        <v>181</v>
      </c>
      <c r="AN8" s="415"/>
      <c r="AO8" s="415"/>
      <c r="AP8" s="415"/>
      <c r="AQ8" s="415"/>
      <c r="AR8" s="415"/>
      <c r="AS8" s="415"/>
      <c r="AT8" s="416"/>
      <c r="AU8" s="524" t="s">
        <v>67</v>
      </c>
      <c r="AV8" s="525"/>
      <c r="AW8" s="525"/>
      <c r="AX8" s="525"/>
      <c r="AY8" s="408" t="s">
        <v>183</v>
      </c>
      <c r="AZ8" s="409"/>
      <c r="BA8" s="409"/>
      <c r="BB8" s="409"/>
      <c r="BC8" s="409"/>
      <c r="BD8" s="409"/>
      <c r="BE8" s="409"/>
      <c r="BF8" s="409"/>
      <c r="BG8" s="409"/>
      <c r="BH8" s="409"/>
      <c r="BI8" s="409"/>
      <c r="BJ8" s="409"/>
      <c r="BK8" s="409"/>
      <c r="BL8" s="409"/>
      <c r="BM8" s="410"/>
      <c r="BN8" s="411">
        <v>59595</v>
      </c>
      <c r="BO8" s="412"/>
      <c r="BP8" s="412"/>
      <c r="BQ8" s="412"/>
      <c r="BR8" s="412"/>
      <c r="BS8" s="412"/>
      <c r="BT8" s="412"/>
      <c r="BU8" s="413"/>
      <c r="BV8" s="411">
        <v>62082</v>
      </c>
      <c r="BW8" s="412"/>
      <c r="BX8" s="412"/>
      <c r="BY8" s="412"/>
      <c r="BZ8" s="412"/>
      <c r="CA8" s="412"/>
      <c r="CB8" s="412"/>
      <c r="CC8" s="413"/>
      <c r="CD8" s="504" t="s">
        <v>184</v>
      </c>
      <c r="CE8" s="505"/>
      <c r="CF8" s="505"/>
      <c r="CG8" s="505"/>
      <c r="CH8" s="505"/>
      <c r="CI8" s="505"/>
      <c r="CJ8" s="505"/>
      <c r="CK8" s="505"/>
      <c r="CL8" s="505"/>
      <c r="CM8" s="505"/>
      <c r="CN8" s="505"/>
      <c r="CO8" s="505"/>
      <c r="CP8" s="505"/>
      <c r="CQ8" s="505"/>
      <c r="CR8" s="505"/>
      <c r="CS8" s="506"/>
      <c r="CT8" s="557">
        <v>0.28999999999999998</v>
      </c>
      <c r="CU8" s="558"/>
      <c r="CV8" s="558"/>
      <c r="CW8" s="558"/>
      <c r="CX8" s="558"/>
      <c r="CY8" s="558"/>
      <c r="CZ8" s="558"/>
      <c r="DA8" s="559"/>
      <c r="DB8" s="557">
        <v>0.3</v>
      </c>
      <c r="DC8" s="558"/>
      <c r="DD8" s="558"/>
      <c r="DE8" s="558"/>
      <c r="DF8" s="558"/>
      <c r="DG8" s="558"/>
      <c r="DH8" s="558"/>
      <c r="DI8" s="559"/>
    </row>
    <row r="9" spans="1:119" ht="18.75" customHeight="1" x14ac:dyDescent="0.2">
      <c r="A9" s="2"/>
      <c r="B9" s="457" t="s">
        <v>18</v>
      </c>
      <c r="C9" s="458"/>
      <c r="D9" s="458"/>
      <c r="E9" s="458"/>
      <c r="F9" s="458"/>
      <c r="G9" s="458"/>
      <c r="H9" s="458"/>
      <c r="I9" s="458"/>
      <c r="J9" s="458"/>
      <c r="K9" s="459"/>
      <c r="L9" s="572" t="s">
        <v>185</v>
      </c>
      <c r="M9" s="573"/>
      <c r="N9" s="573"/>
      <c r="O9" s="573"/>
      <c r="P9" s="573"/>
      <c r="Q9" s="574"/>
      <c r="R9" s="575">
        <v>14453</v>
      </c>
      <c r="S9" s="576"/>
      <c r="T9" s="576"/>
      <c r="U9" s="576"/>
      <c r="V9" s="577"/>
      <c r="W9" s="371" t="s">
        <v>186</v>
      </c>
      <c r="X9" s="372"/>
      <c r="Y9" s="372"/>
      <c r="Z9" s="372"/>
      <c r="AA9" s="372"/>
      <c r="AB9" s="372"/>
      <c r="AC9" s="372"/>
      <c r="AD9" s="372"/>
      <c r="AE9" s="372"/>
      <c r="AF9" s="372"/>
      <c r="AG9" s="372"/>
      <c r="AH9" s="372"/>
      <c r="AI9" s="372"/>
      <c r="AJ9" s="372"/>
      <c r="AK9" s="372"/>
      <c r="AL9" s="436"/>
      <c r="AM9" s="523" t="s">
        <v>188</v>
      </c>
      <c r="AN9" s="415"/>
      <c r="AO9" s="415"/>
      <c r="AP9" s="415"/>
      <c r="AQ9" s="415"/>
      <c r="AR9" s="415"/>
      <c r="AS9" s="415"/>
      <c r="AT9" s="416"/>
      <c r="AU9" s="524" t="s">
        <v>67</v>
      </c>
      <c r="AV9" s="525"/>
      <c r="AW9" s="525"/>
      <c r="AX9" s="525"/>
      <c r="AY9" s="408" t="s">
        <v>69</v>
      </c>
      <c r="AZ9" s="409"/>
      <c r="BA9" s="409"/>
      <c r="BB9" s="409"/>
      <c r="BC9" s="409"/>
      <c r="BD9" s="409"/>
      <c r="BE9" s="409"/>
      <c r="BF9" s="409"/>
      <c r="BG9" s="409"/>
      <c r="BH9" s="409"/>
      <c r="BI9" s="409"/>
      <c r="BJ9" s="409"/>
      <c r="BK9" s="409"/>
      <c r="BL9" s="409"/>
      <c r="BM9" s="410"/>
      <c r="BN9" s="411">
        <v>-2487</v>
      </c>
      <c r="BO9" s="412"/>
      <c r="BP9" s="412"/>
      <c r="BQ9" s="412"/>
      <c r="BR9" s="412"/>
      <c r="BS9" s="412"/>
      <c r="BT9" s="412"/>
      <c r="BU9" s="413"/>
      <c r="BV9" s="411">
        <v>-181118</v>
      </c>
      <c r="BW9" s="412"/>
      <c r="BX9" s="412"/>
      <c r="BY9" s="412"/>
      <c r="BZ9" s="412"/>
      <c r="CA9" s="412"/>
      <c r="CB9" s="412"/>
      <c r="CC9" s="413"/>
      <c r="CD9" s="504" t="s">
        <v>64</v>
      </c>
      <c r="CE9" s="505"/>
      <c r="CF9" s="505"/>
      <c r="CG9" s="505"/>
      <c r="CH9" s="505"/>
      <c r="CI9" s="505"/>
      <c r="CJ9" s="505"/>
      <c r="CK9" s="505"/>
      <c r="CL9" s="505"/>
      <c r="CM9" s="505"/>
      <c r="CN9" s="505"/>
      <c r="CO9" s="505"/>
      <c r="CP9" s="505"/>
      <c r="CQ9" s="505"/>
      <c r="CR9" s="505"/>
      <c r="CS9" s="506"/>
      <c r="CT9" s="359">
        <v>17.2</v>
      </c>
      <c r="CU9" s="360"/>
      <c r="CV9" s="360"/>
      <c r="CW9" s="360"/>
      <c r="CX9" s="360"/>
      <c r="CY9" s="360"/>
      <c r="CZ9" s="360"/>
      <c r="DA9" s="361"/>
      <c r="DB9" s="359">
        <v>18.2</v>
      </c>
      <c r="DC9" s="360"/>
      <c r="DD9" s="360"/>
      <c r="DE9" s="360"/>
      <c r="DF9" s="360"/>
      <c r="DG9" s="360"/>
      <c r="DH9" s="360"/>
      <c r="DI9" s="361"/>
    </row>
    <row r="10" spans="1:119" ht="18.75" customHeight="1" x14ac:dyDescent="0.2">
      <c r="A10" s="2"/>
      <c r="B10" s="457"/>
      <c r="C10" s="458"/>
      <c r="D10" s="458"/>
      <c r="E10" s="458"/>
      <c r="F10" s="458"/>
      <c r="G10" s="458"/>
      <c r="H10" s="458"/>
      <c r="I10" s="458"/>
      <c r="J10" s="458"/>
      <c r="K10" s="459"/>
      <c r="L10" s="414" t="s">
        <v>137</v>
      </c>
      <c r="M10" s="415"/>
      <c r="N10" s="415"/>
      <c r="O10" s="415"/>
      <c r="P10" s="415"/>
      <c r="Q10" s="416"/>
      <c r="R10" s="404">
        <v>15732</v>
      </c>
      <c r="S10" s="405"/>
      <c r="T10" s="405"/>
      <c r="U10" s="405"/>
      <c r="V10" s="407"/>
      <c r="W10" s="433"/>
      <c r="X10" s="434"/>
      <c r="Y10" s="434"/>
      <c r="Z10" s="434"/>
      <c r="AA10" s="434"/>
      <c r="AB10" s="434"/>
      <c r="AC10" s="434"/>
      <c r="AD10" s="434"/>
      <c r="AE10" s="434"/>
      <c r="AF10" s="434"/>
      <c r="AG10" s="434"/>
      <c r="AH10" s="434"/>
      <c r="AI10" s="434"/>
      <c r="AJ10" s="434"/>
      <c r="AK10" s="434"/>
      <c r="AL10" s="437"/>
      <c r="AM10" s="523" t="s">
        <v>190</v>
      </c>
      <c r="AN10" s="415"/>
      <c r="AO10" s="415"/>
      <c r="AP10" s="415"/>
      <c r="AQ10" s="415"/>
      <c r="AR10" s="415"/>
      <c r="AS10" s="415"/>
      <c r="AT10" s="416"/>
      <c r="AU10" s="524" t="s">
        <v>192</v>
      </c>
      <c r="AV10" s="525"/>
      <c r="AW10" s="525"/>
      <c r="AX10" s="525"/>
      <c r="AY10" s="408" t="s">
        <v>194</v>
      </c>
      <c r="AZ10" s="409"/>
      <c r="BA10" s="409"/>
      <c r="BB10" s="409"/>
      <c r="BC10" s="409"/>
      <c r="BD10" s="409"/>
      <c r="BE10" s="409"/>
      <c r="BF10" s="409"/>
      <c r="BG10" s="409"/>
      <c r="BH10" s="409"/>
      <c r="BI10" s="409"/>
      <c r="BJ10" s="409"/>
      <c r="BK10" s="409"/>
      <c r="BL10" s="409"/>
      <c r="BM10" s="410"/>
      <c r="BN10" s="411">
        <v>32038</v>
      </c>
      <c r="BO10" s="412"/>
      <c r="BP10" s="412"/>
      <c r="BQ10" s="412"/>
      <c r="BR10" s="412"/>
      <c r="BS10" s="412"/>
      <c r="BT10" s="412"/>
      <c r="BU10" s="413"/>
      <c r="BV10" s="411">
        <v>123128</v>
      </c>
      <c r="BW10" s="412"/>
      <c r="BX10" s="412"/>
      <c r="BY10" s="412"/>
      <c r="BZ10" s="412"/>
      <c r="CA10" s="412"/>
      <c r="CB10" s="412"/>
      <c r="CC10" s="413"/>
      <c r="CD10" s="25" t="s">
        <v>195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457"/>
      <c r="C11" s="458"/>
      <c r="D11" s="458"/>
      <c r="E11" s="458"/>
      <c r="F11" s="458"/>
      <c r="G11" s="458"/>
      <c r="H11" s="458"/>
      <c r="I11" s="458"/>
      <c r="J11" s="458"/>
      <c r="K11" s="459"/>
      <c r="L11" s="470" t="s">
        <v>197</v>
      </c>
      <c r="M11" s="471"/>
      <c r="N11" s="471"/>
      <c r="O11" s="471"/>
      <c r="P11" s="471"/>
      <c r="Q11" s="472"/>
      <c r="R11" s="569" t="s">
        <v>199</v>
      </c>
      <c r="S11" s="570"/>
      <c r="T11" s="570"/>
      <c r="U11" s="570"/>
      <c r="V11" s="571"/>
      <c r="W11" s="433"/>
      <c r="X11" s="434"/>
      <c r="Y11" s="434"/>
      <c r="Z11" s="434"/>
      <c r="AA11" s="434"/>
      <c r="AB11" s="434"/>
      <c r="AC11" s="434"/>
      <c r="AD11" s="434"/>
      <c r="AE11" s="434"/>
      <c r="AF11" s="434"/>
      <c r="AG11" s="434"/>
      <c r="AH11" s="434"/>
      <c r="AI11" s="434"/>
      <c r="AJ11" s="434"/>
      <c r="AK11" s="434"/>
      <c r="AL11" s="437"/>
      <c r="AM11" s="523" t="s">
        <v>200</v>
      </c>
      <c r="AN11" s="415"/>
      <c r="AO11" s="415"/>
      <c r="AP11" s="415"/>
      <c r="AQ11" s="415"/>
      <c r="AR11" s="415"/>
      <c r="AS11" s="415"/>
      <c r="AT11" s="416"/>
      <c r="AU11" s="524" t="s">
        <v>192</v>
      </c>
      <c r="AV11" s="525"/>
      <c r="AW11" s="525"/>
      <c r="AX11" s="525"/>
      <c r="AY11" s="408" t="s">
        <v>201</v>
      </c>
      <c r="AZ11" s="409"/>
      <c r="BA11" s="409"/>
      <c r="BB11" s="409"/>
      <c r="BC11" s="409"/>
      <c r="BD11" s="409"/>
      <c r="BE11" s="409"/>
      <c r="BF11" s="409"/>
      <c r="BG11" s="409"/>
      <c r="BH11" s="409"/>
      <c r="BI11" s="409"/>
      <c r="BJ11" s="409"/>
      <c r="BK11" s="409"/>
      <c r="BL11" s="409"/>
      <c r="BM11" s="410"/>
      <c r="BN11" s="411">
        <v>3300</v>
      </c>
      <c r="BO11" s="412"/>
      <c r="BP11" s="412"/>
      <c r="BQ11" s="412"/>
      <c r="BR11" s="412"/>
      <c r="BS11" s="412"/>
      <c r="BT11" s="412"/>
      <c r="BU11" s="413"/>
      <c r="BV11" s="411">
        <v>87464</v>
      </c>
      <c r="BW11" s="412"/>
      <c r="BX11" s="412"/>
      <c r="BY11" s="412"/>
      <c r="BZ11" s="412"/>
      <c r="CA11" s="412"/>
      <c r="CB11" s="412"/>
      <c r="CC11" s="413"/>
      <c r="CD11" s="504" t="s">
        <v>204</v>
      </c>
      <c r="CE11" s="505"/>
      <c r="CF11" s="505"/>
      <c r="CG11" s="505"/>
      <c r="CH11" s="505"/>
      <c r="CI11" s="505"/>
      <c r="CJ11" s="505"/>
      <c r="CK11" s="505"/>
      <c r="CL11" s="505"/>
      <c r="CM11" s="505"/>
      <c r="CN11" s="505"/>
      <c r="CO11" s="505"/>
      <c r="CP11" s="505"/>
      <c r="CQ11" s="505"/>
      <c r="CR11" s="505"/>
      <c r="CS11" s="506"/>
      <c r="CT11" s="557" t="s">
        <v>205</v>
      </c>
      <c r="CU11" s="558"/>
      <c r="CV11" s="558"/>
      <c r="CW11" s="558"/>
      <c r="CX11" s="558"/>
      <c r="CY11" s="558"/>
      <c r="CZ11" s="558"/>
      <c r="DA11" s="559"/>
      <c r="DB11" s="557" t="s">
        <v>205</v>
      </c>
      <c r="DC11" s="558"/>
      <c r="DD11" s="558"/>
      <c r="DE11" s="558"/>
      <c r="DF11" s="558"/>
      <c r="DG11" s="558"/>
      <c r="DH11" s="558"/>
      <c r="DI11" s="559"/>
    </row>
    <row r="12" spans="1:119" ht="18.75" customHeight="1" x14ac:dyDescent="0.2">
      <c r="A12" s="2"/>
      <c r="B12" s="460" t="s">
        <v>206</v>
      </c>
      <c r="C12" s="461"/>
      <c r="D12" s="461"/>
      <c r="E12" s="461"/>
      <c r="F12" s="461"/>
      <c r="G12" s="461"/>
      <c r="H12" s="461"/>
      <c r="I12" s="461"/>
      <c r="J12" s="461"/>
      <c r="K12" s="462"/>
      <c r="L12" s="560" t="s">
        <v>208</v>
      </c>
      <c r="M12" s="561"/>
      <c r="N12" s="561"/>
      <c r="O12" s="561"/>
      <c r="P12" s="561"/>
      <c r="Q12" s="562"/>
      <c r="R12" s="563">
        <v>14246</v>
      </c>
      <c r="S12" s="564"/>
      <c r="T12" s="564"/>
      <c r="U12" s="564"/>
      <c r="V12" s="565"/>
      <c r="W12" s="566" t="s">
        <v>5</v>
      </c>
      <c r="X12" s="525"/>
      <c r="Y12" s="525"/>
      <c r="Z12" s="525"/>
      <c r="AA12" s="525"/>
      <c r="AB12" s="567"/>
      <c r="AC12" s="524" t="s">
        <v>24</v>
      </c>
      <c r="AD12" s="525"/>
      <c r="AE12" s="525"/>
      <c r="AF12" s="525"/>
      <c r="AG12" s="567"/>
      <c r="AH12" s="524" t="s">
        <v>209</v>
      </c>
      <c r="AI12" s="525"/>
      <c r="AJ12" s="525"/>
      <c r="AK12" s="525"/>
      <c r="AL12" s="568"/>
      <c r="AM12" s="523" t="s">
        <v>210</v>
      </c>
      <c r="AN12" s="415"/>
      <c r="AO12" s="415"/>
      <c r="AP12" s="415"/>
      <c r="AQ12" s="415"/>
      <c r="AR12" s="415"/>
      <c r="AS12" s="415"/>
      <c r="AT12" s="416"/>
      <c r="AU12" s="524" t="s">
        <v>67</v>
      </c>
      <c r="AV12" s="525"/>
      <c r="AW12" s="525"/>
      <c r="AX12" s="525"/>
      <c r="AY12" s="408" t="s">
        <v>212</v>
      </c>
      <c r="AZ12" s="409"/>
      <c r="BA12" s="409"/>
      <c r="BB12" s="409"/>
      <c r="BC12" s="409"/>
      <c r="BD12" s="409"/>
      <c r="BE12" s="409"/>
      <c r="BF12" s="409"/>
      <c r="BG12" s="409"/>
      <c r="BH12" s="409"/>
      <c r="BI12" s="409"/>
      <c r="BJ12" s="409"/>
      <c r="BK12" s="409"/>
      <c r="BL12" s="409"/>
      <c r="BM12" s="410"/>
      <c r="BN12" s="411">
        <v>570000</v>
      </c>
      <c r="BO12" s="412"/>
      <c r="BP12" s="412"/>
      <c r="BQ12" s="412"/>
      <c r="BR12" s="412"/>
      <c r="BS12" s="412"/>
      <c r="BT12" s="412"/>
      <c r="BU12" s="413"/>
      <c r="BV12" s="411">
        <v>160000</v>
      </c>
      <c r="BW12" s="412"/>
      <c r="BX12" s="412"/>
      <c r="BY12" s="412"/>
      <c r="BZ12" s="412"/>
      <c r="CA12" s="412"/>
      <c r="CB12" s="412"/>
      <c r="CC12" s="413"/>
      <c r="CD12" s="504" t="s">
        <v>214</v>
      </c>
      <c r="CE12" s="505"/>
      <c r="CF12" s="505"/>
      <c r="CG12" s="505"/>
      <c r="CH12" s="505"/>
      <c r="CI12" s="505"/>
      <c r="CJ12" s="505"/>
      <c r="CK12" s="505"/>
      <c r="CL12" s="505"/>
      <c r="CM12" s="505"/>
      <c r="CN12" s="505"/>
      <c r="CO12" s="505"/>
      <c r="CP12" s="505"/>
      <c r="CQ12" s="505"/>
      <c r="CR12" s="505"/>
      <c r="CS12" s="506"/>
      <c r="CT12" s="557" t="s">
        <v>205</v>
      </c>
      <c r="CU12" s="558"/>
      <c r="CV12" s="558"/>
      <c r="CW12" s="558"/>
      <c r="CX12" s="558"/>
      <c r="CY12" s="558"/>
      <c r="CZ12" s="558"/>
      <c r="DA12" s="559"/>
      <c r="DB12" s="557" t="s">
        <v>205</v>
      </c>
      <c r="DC12" s="558"/>
      <c r="DD12" s="558"/>
      <c r="DE12" s="558"/>
      <c r="DF12" s="558"/>
      <c r="DG12" s="558"/>
      <c r="DH12" s="558"/>
      <c r="DI12" s="559"/>
    </row>
    <row r="13" spans="1:119" ht="18.75" customHeight="1" x14ac:dyDescent="0.2">
      <c r="A13" s="2"/>
      <c r="B13" s="463"/>
      <c r="C13" s="464"/>
      <c r="D13" s="464"/>
      <c r="E13" s="464"/>
      <c r="F13" s="464"/>
      <c r="G13" s="464"/>
      <c r="H13" s="464"/>
      <c r="I13" s="464"/>
      <c r="J13" s="464"/>
      <c r="K13" s="465"/>
      <c r="L13" s="16"/>
      <c r="M13" s="546" t="s">
        <v>215</v>
      </c>
      <c r="N13" s="547"/>
      <c r="O13" s="547"/>
      <c r="P13" s="547"/>
      <c r="Q13" s="548"/>
      <c r="R13" s="549">
        <v>14083</v>
      </c>
      <c r="S13" s="550"/>
      <c r="T13" s="550"/>
      <c r="U13" s="550"/>
      <c r="V13" s="551"/>
      <c r="W13" s="447" t="s">
        <v>217</v>
      </c>
      <c r="X13" s="376"/>
      <c r="Y13" s="376"/>
      <c r="Z13" s="376"/>
      <c r="AA13" s="376"/>
      <c r="AB13" s="377"/>
      <c r="AC13" s="404">
        <v>1079</v>
      </c>
      <c r="AD13" s="405"/>
      <c r="AE13" s="405"/>
      <c r="AF13" s="405"/>
      <c r="AG13" s="406"/>
      <c r="AH13" s="404">
        <v>1174</v>
      </c>
      <c r="AI13" s="405"/>
      <c r="AJ13" s="405"/>
      <c r="AK13" s="405"/>
      <c r="AL13" s="407"/>
      <c r="AM13" s="523" t="s">
        <v>218</v>
      </c>
      <c r="AN13" s="415"/>
      <c r="AO13" s="415"/>
      <c r="AP13" s="415"/>
      <c r="AQ13" s="415"/>
      <c r="AR13" s="415"/>
      <c r="AS13" s="415"/>
      <c r="AT13" s="416"/>
      <c r="AU13" s="524" t="s">
        <v>192</v>
      </c>
      <c r="AV13" s="525"/>
      <c r="AW13" s="525"/>
      <c r="AX13" s="525"/>
      <c r="AY13" s="408" t="s">
        <v>220</v>
      </c>
      <c r="AZ13" s="409"/>
      <c r="BA13" s="409"/>
      <c r="BB13" s="409"/>
      <c r="BC13" s="409"/>
      <c r="BD13" s="409"/>
      <c r="BE13" s="409"/>
      <c r="BF13" s="409"/>
      <c r="BG13" s="409"/>
      <c r="BH13" s="409"/>
      <c r="BI13" s="409"/>
      <c r="BJ13" s="409"/>
      <c r="BK13" s="409"/>
      <c r="BL13" s="409"/>
      <c r="BM13" s="410"/>
      <c r="BN13" s="411">
        <v>-537149</v>
      </c>
      <c r="BO13" s="412"/>
      <c r="BP13" s="412"/>
      <c r="BQ13" s="412"/>
      <c r="BR13" s="412"/>
      <c r="BS13" s="412"/>
      <c r="BT13" s="412"/>
      <c r="BU13" s="413"/>
      <c r="BV13" s="411">
        <v>-130526</v>
      </c>
      <c r="BW13" s="412"/>
      <c r="BX13" s="412"/>
      <c r="BY13" s="412"/>
      <c r="BZ13" s="412"/>
      <c r="CA13" s="412"/>
      <c r="CB13" s="412"/>
      <c r="CC13" s="413"/>
      <c r="CD13" s="504" t="s">
        <v>222</v>
      </c>
      <c r="CE13" s="505"/>
      <c r="CF13" s="505"/>
      <c r="CG13" s="505"/>
      <c r="CH13" s="505"/>
      <c r="CI13" s="505"/>
      <c r="CJ13" s="505"/>
      <c r="CK13" s="505"/>
      <c r="CL13" s="505"/>
      <c r="CM13" s="505"/>
      <c r="CN13" s="505"/>
      <c r="CO13" s="505"/>
      <c r="CP13" s="505"/>
      <c r="CQ13" s="505"/>
      <c r="CR13" s="505"/>
      <c r="CS13" s="506"/>
      <c r="CT13" s="359">
        <v>16.8</v>
      </c>
      <c r="CU13" s="360"/>
      <c r="CV13" s="360"/>
      <c r="CW13" s="360"/>
      <c r="CX13" s="360"/>
      <c r="CY13" s="360"/>
      <c r="CZ13" s="360"/>
      <c r="DA13" s="361"/>
      <c r="DB13" s="359">
        <v>15</v>
      </c>
      <c r="DC13" s="360"/>
      <c r="DD13" s="360"/>
      <c r="DE13" s="360"/>
      <c r="DF13" s="360"/>
      <c r="DG13" s="360"/>
      <c r="DH13" s="360"/>
      <c r="DI13" s="361"/>
    </row>
    <row r="14" spans="1:119" ht="18.75" customHeight="1" x14ac:dyDescent="0.2">
      <c r="A14" s="2"/>
      <c r="B14" s="463"/>
      <c r="C14" s="464"/>
      <c r="D14" s="464"/>
      <c r="E14" s="464"/>
      <c r="F14" s="464"/>
      <c r="G14" s="464"/>
      <c r="H14" s="464"/>
      <c r="I14" s="464"/>
      <c r="J14" s="464"/>
      <c r="K14" s="465"/>
      <c r="L14" s="536" t="s">
        <v>225</v>
      </c>
      <c r="M14" s="555"/>
      <c r="N14" s="555"/>
      <c r="O14" s="555"/>
      <c r="P14" s="555"/>
      <c r="Q14" s="556"/>
      <c r="R14" s="549">
        <v>14559</v>
      </c>
      <c r="S14" s="550"/>
      <c r="T14" s="550"/>
      <c r="U14" s="550"/>
      <c r="V14" s="551"/>
      <c r="W14" s="435"/>
      <c r="X14" s="379"/>
      <c r="Y14" s="379"/>
      <c r="Z14" s="379"/>
      <c r="AA14" s="379"/>
      <c r="AB14" s="380"/>
      <c r="AC14" s="539">
        <v>15.6</v>
      </c>
      <c r="AD14" s="540"/>
      <c r="AE14" s="540"/>
      <c r="AF14" s="540"/>
      <c r="AG14" s="541"/>
      <c r="AH14" s="539">
        <v>15.8</v>
      </c>
      <c r="AI14" s="540"/>
      <c r="AJ14" s="540"/>
      <c r="AK14" s="540"/>
      <c r="AL14" s="542"/>
      <c r="AM14" s="523"/>
      <c r="AN14" s="415"/>
      <c r="AO14" s="415"/>
      <c r="AP14" s="415"/>
      <c r="AQ14" s="415"/>
      <c r="AR14" s="415"/>
      <c r="AS14" s="415"/>
      <c r="AT14" s="416"/>
      <c r="AU14" s="524"/>
      <c r="AV14" s="525"/>
      <c r="AW14" s="525"/>
      <c r="AX14" s="525"/>
      <c r="AY14" s="408"/>
      <c r="AZ14" s="409"/>
      <c r="BA14" s="409"/>
      <c r="BB14" s="409"/>
      <c r="BC14" s="409"/>
      <c r="BD14" s="409"/>
      <c r="BE14" s="409"/>
      <c r="BF14" s="409"/>
      <c r="BG14" s="409"/>
      <c r="BH14" s="409"/>
      <c r="BI14" s="409"/>
      <c r="BJ14" s="409"/>
      <c r="BK14" s="409"/>
      <c r="BL14" s="409"/>
      <c r="BM14" s="410"/>
      <c r="BN14" s="411"/>
      <c r="BO14" s="412"/>
      <c r="BP14" s="412"/>
      <c r="BQ14" s="412"/>
      <c r="BR14" s="412"/>
      <c r="BS14" s="412"/>
      <c r="BT14" s="412"/>
      <c r="BU14" s="413"/>
      <c r="BV14" s="411"/>
      <c r="BW14" s="412"/>
      <c r="BX14" s="412"/>
      <c r="BY14" s="412"/>
      <c r="BZ14" s="412"/>
      <c r="CA14" s="412"/>
      <c r="CB14" s="412"/>
      <c r="CC14" s="413"/>
      <c r="CD14" s="499" t="s">
        <v>228</v>
      </c>
      <c r="CE14" s="500"/>
      <c r="CF14" s="500"/>
      <c r="CG14" s="500"/>
      <c r="CH14" s="500"/>
      <c r="CI14" s="500"/>
      <c r="CJ14" s="500"/>
      <c r="CK14" s="500"/>
      <c r="CL14" s="500"/>
      <c r="CM14" s="500"/>
      <c r="CN14" s="500"/>
      <c r="CO14" s="500"/>
      <c r="CP14" s="500"/>
      <c r="CQ14" s="500"/>
      <c r="CR14" s="500"/>
      <c r="CS14" s="501"/>
      <c r="CT14" s="543">
        <v>141.4</v>
      </c>
      <c r="CU14" s="544"/>
      <c r="CV14" s="544"/>
      <c r="CW14" s="544"/>
      <c r="CX14" s="544"/>
      <c r="CY14" s="544"/>
      <c r="CZ14" s="544"/>
      <c r="DA14" s="545"/>
      <c r="DB14" s="543">
        <v>128.69999999999999</v>
      </c>
      <c r="DC14" s="544"/>
      <c r="DD14" s="544"/>
      <c r="DE14" s="544"/>
      <c r="DF14" s="544"/>
      <c r="DG14" s="544"/>
      <c r="DH14" s="544"/>
      <c r="DI14" s="545"/>
    </row>
    <row r="15" spans="1:119" ht="18.75" customHeight="1" x14ac:dyDescent="0.2">
      <c r="A15" s="2"/>
      <c r="B15" s="463"/>
      <c r="C15" s="464"/>
      <c r="D15" s="464"/>
      <c r="E15" s="464"/>
      <c r="F15" s="464"/>
      <c r="G15" s="464"/>
      <c r="H15" s="464"/>
      <c r="I15" s="464"/>
      <c r="J15" s="464"/>
      <c r="K15" s="465"/>
      <c r="L15" s="16"/>
      <c r="M15" s="546" t="s">
        <v>215</v>
      </c>
      <c r="N15" s="547"/>
      <c r="O15" s="547"/>
      <c r="P15" s="547"/>
      <c r="Q15" s="548"/>
      <c r="R15" s="549">
        <v>14395</v>
      </c>
      <c r="S15" s="550"/>
      <c r="T15" s="550"/>
      <c r="U15" s="550"/>
      <c r="V15" s="551"/>
      <c r="W15" s="447" t="s">
        <v>7</v>
      </c>
      <c r="X15" s="376"/>
      <c r="Y15" s="376"/>
      <c r="Z15" s="376"/>
      <c r="AA15" s="376"/>
      <c r="AB15" s="377"/>
      <c r="AC15" s="404">
        <v>1896</v>
      </c>
      <c r="AD15" s="405"/>
      <c r="AE15" s="405"/>
      <c r="AF15" s="405"/>
      <c r="AG15" s="406"/>
      <c r="AH15" s="404">
        <v>2115</v>
      </c>
      <c r="AI15" s="405"/>
      <c r="AJ15" s="405"/>
      <c r="AK15" s="405"/>
      <c r="AL15" s="407"/>
      <c r="AM15" s="523"/>
      <c r="AN15" s="415"/>
      <c r="AO15" s="415"/>
      <c r="AP15" s="415"/>
      <c r="AQ15" s="415"/>
      <c r="AR15" s="415"/>
      <c r="AS15" s="415"/>
      <c r="AT15" s="416"/>
      <c r="AU15" s="524"/>
      <c r="AV15" s="525"/>
      <c r="AW15" s="525"/>
      <c r="AX15" s="525"/>
      <c r="AY15" s="496" t="s">
        <v>231</v>
      </c>
      <c r="AZ15" s="497"/>
      <c r="BA15" s="497"/>
      <c r="BB15" s="497"/>
      <c r="BC15" s="497"/>
      <c r="BD15" s="497"/>
      <c r="BE15" s="497"/>
      <c r="BF15" s="497"/>
      <c r="BG15" s="497"/>
      <c r="BH15" s="497"/>
      <c r="BI15" s="497"/>
      <c r="BJ15" s="497"/>
      <c r="BK15" s="497"/>
      <c r="BL15" s="497"/>
      <c r="BM15" s="498"/>
      <c r="BN15" s="493">
        <v>1612226</v>
      </c>
      <c r="BO15" s="494"/>
      <c r="BP15" s="494"/>
      <c r="BQ15" s="494"/>
      <c r="BR15" s="494"/>
      <c r="BS15" s="494"/>
      <c r="BT15" s="494"/>
      <c r="BU15" s="495"/>
      <c r="BV15" s="493">
        <v>1649018</v>
      </c>
      <c r="BW15" s="494"/>
      <c r="BX15" s="494"/>
      <c r="BY15" s="494"/>
      <c r="BZ15" s="494"/>
      <c r="CA15" s="494"/>
      <c r="CB15" s="494"/>
      <c r="CC15" s="495"/>
      <c r="CD15" s="552" t="s">
        <v>216</v>
      </c>
      <c r="CE15" s="553"/>
      <c r="CF15" s="553"/>
      <c r="CG15" s="553"/>
      <c r="CH15" s="553"/>
      <c r="CI15" s="553"/>
      <c r="CJ15" s="553"/>
      <c r="CK15" s="553"/>
      <c r="CL15" s="553"/>
      <c r="CM15" s="553"/>
      <c r="CN15" s="553"/>
      <c r="CO15" s="553"/>
      <c r="CP15" s="553"/>
      <c r="CQ15" s="553"/>
      <c r="CR15" s="553"/>
      <c r="CS15" s="554"/>
      <c r="CT15" s="31"/>
      <c r="CU15" s="34"/>
      <c r="CV15" s="34"/>
      <c r="CW15" s="34"/>
      <c r="CX15" s="34"/>
      <c r="CY15" s="34"/>
      <c r="CZ15" s="34"/>
      <c r="DA15" s="37"/>
      <c r="DB15" s="31"/>
      <c r="DC15" s="34"/>
      <c r="DD15" s="34"/>
      <c r="DE15" s="34"/>
      <c r="DF15" s="34"/>
      <c r="DG15" s="34"/>
      <c r="DH15" s="34"/>
      <c r="DI15" s="37"/>
    </row>
    <row r="16" spans="1:119" ht="18.75" customHeight="1" x14ac:dyDescent="0.2">
      <c r="A16" s="2"/>
      <c r="B16" s="463"/>
      <c r="C16" s="464"/>
      <c r="D16" s="464"/>
      <c r="E16" s="464"/>
      <c r="F16" s="464"/>
      <c r="G16" s="464"/>
      <c r="H16" s="464"/>
      <c r="I16" s="464"/>
      <c r="J16" s="464"/>
      <c r="K16" s="465"/>
      <c r="L16" s="536" t="s">
        <v>45</v>
      </c>
      <c r="M16" s="537"/>
      <c r="N16" s="537"/>
      <c r="O16" s="537"/>
      <c r="P16" s="537"/>
      <c r="Q16" s="538"/>
      <c r="R16" s="533" t="s">
        <v>233</v>
      </c>
      <c r="S16" s="534"/>
      <c r="T16" s="534"/>
      <c r="U16" s="534"/>
      <c r="V16" s="535"/>
      <c r="W16" s="435"/>
      <c r="X16" s="379"/>
      <c r="Y16" s="379"/>
      <c r="Z16" s="379"/>
      <c r="AA16" s="379"/>
      <c r="AB16" s="380"/>
      <c r="AC16" s="539">
        <v>27.5</v>
      </c>
      <c r="AD16" s="540"/>
      <c r="AE16" s="540"/>
      <c r="AF16" s="540"/>
      <c r="AG16" s="541"/>
      <c r="AH16" s="539">
        <v>28.4</v>
      </c>
      <c r="AI16" s="540"/>
      <c r="AJ16" s="540"/>
      <c r="AK16" s="540"/>
      <c r="AL16" s="542"/>
      <c r="AM16" s="523"/>
      <c r="AN16" s="415"/>
      <c r="AO16" s="415"/>
      <c r="AP16" s="415"/>
      <c r="AQ16" s="415"/>
      <c r="AR16" s="415"/>
      <c r="AS16" s="415"/>
      <c r="AT16" s="416"/>
      <c r="AU16" s="524"/>
      <c r="AV16" s="525"/>
      <c r="AW16" s="525"/>
      <c r="AX16" s="525"/>
      <c r="AY16" s="408" t="s">
        <v>108</v>
      </c>
      <c r="AZ16" s="409"/>
      <c r="BA16" s="409"/>
      <c r="BB16" s="409"/>
      <c r="BC16" s="409"/>
      <c r="BD16" s="409"/>
      <c r="BE16" s="409"/>
      <c r="BF16" s="409"/>
      <c r="BG16" s="409"/>
      <c r="BH16" s="409"/>
      <c r="BI16" s="409"/>
      <c r="BJ16" s="409"/>
      <c r="BK16" s="409"/>
      <c r="BL16" s="409"/>
      <c r="BM16" s="410"/>
      <c r="BN16" s="411">
        <v>5629895</v>
      </c>
      <c r="BO16" s="412"/>
      <c r="BP16" s="412"/>
      <c r="BQ16" s="412"/>
      <c r="BR16" s="412"/>
      <c r="BS16" s="412"/>
      <c r="BT16" s="412"/>
      <c r="BU16" s="413"/>
      <c r="BV16" s="411">
        <v>5609117</v>
      </c>
      <c r="BW16" s="412"/>
      <c r="BX16" s="412"/>
      <c r="BY16" s="412"/>
      <c r="BZ16" s="412"/>
      <c r="CA16" s="412"/>
      <c r="CB16" s="412"/>
      <c r="CC16" s="413"/>
      <c r="CD16" s="24"/>
      <c r="CE16" s="357"/>
      <c r="CF16" s="357"/>
      <c r="CG16" s="357"/>
      <c r="CH16" s="357"/>
      <c r="CI16" s="357"/>
      <c r="CJ16" s="357"/>
      <c r="CK16" s="357"/>
      <c r="CL16" s="357"/>
      <c r="CM16" s="357"/>
      <c r="CN16" s="357"/>
      <c r="CO16" s="357"/>
      <c r="CP16" s="357"/>
      <c r="CQ16" s="357"/>
      <c r="CR16" s="357"/>
      <c r="CS16" s="358"/>
      <c r="CT16" s="359"/>
      <c r="CU16" s="360"/>
      <c r="CV16" s="360"/>
      <c r="CW16" s="360"/>
      <c r="CX16" s="360"/>
      <c r="CY16" s="360"/>
      <c r="CZ16" s="360"/>
      <c r="DA16" s="361"/>
      <c r="DB16" s="359"/>
      <c r="DC16" s="360"/>
      <c r="DD16" s="360"/>
      <c r="DE16" s="360"/>
      <c r="DF16" s="360"/>
      <c r="DG16" s="360"/>
      <c r="DH16" s="360"/>
      <c r="DI16" s="361"/>
    </row>
    <row r="17" spans="1:113" ht="18.75" customHeight="1" x14ac:dyDescent="0.2">
      <c r="A17" s="2"/>
      <c r="B17" s="466"/>
      <c r="C17" s="467"/>
      <c r="D17" s="467"/>
      <c r="E17" s="467"/>
      <c r="F17" s="467"/>
      <c r="G17" s="467"/>
      <c r="H17" s="467"/>
      <c r="I17" s="467"/>
      <c r="J17" s="467"/>
      <c r="K17" s="468"/>
      <c r="L17" s="17"/>
      <c r="M17" s="530" t="s">
        <v>103</v>
      </c>
      <c r="N17" s="531"/>
      <c r="O17" s="531"/>
      <c r="P17" s="531"/>
      <c r="Q17" s="532"/>
      <c r="R17" s="533" t="s">
        <v>170</v>
      </c>
      <c r="S17" s="534"/>
      <c r="T17" s="534"/>
      <c r="U17" s="534"/>
      <c r="V17" s="535"/>
      <c r="W17" s="447" t="s">
        <v>94</v>
      </c>
      <c r="X17" s="376"/>
      <c r="Y17" s="376"/>
      <c r="Z17" s="376"/>
      <c r="AA17" s="376"/>
      <c r="AB17" s="377"/>
      <c r="AC17" s="404">
        <v>3922</v>
      </c>
      <c r="AD17" s="405"/>
      <c r="AE17" s="405"/>
      <c r="AF17" s="405"/>
      <c r="AG17" s="406"/>
      <c r="AH17" s="404">
        <v>4148</v>
      </c>
      <c r="AI17" s="405"/>
      <c r="AJ17" s="405"/>
      <c r="AK17" s="405"/>
      <c r="AL17" s="407"/>
      <c r="AM17" s="523"/>
      <c r="AN17" s="415"/>
      <c r="AO17" s="415"/>
      <c r="AP17" s="415"/>
      <c r="AQ17" s="415"/>
      <c r="AR17" s="415"/>
      <c r="AS17" s="415"/>
      <c r="AT17" s="416"/>
      <c r="AU17" s="524"/>
      <c r="AV17" s="525"/>
      <c r="AW17" s="525"/>
      <c r="AX17" s="525"/>
      <c r="AY17" s="408" t="s">
        <v>235</v>
      </c>
      <c r="AZ17" s="409"/>
      <c r="BA17" s="409"/>
      <c r="BB17" s="409"/>
      <c r="BC17" s="409"/>
      <c r="BD17" s="409"/>
      <c r="BE17" s="409"/>
      <c r="BF17" s="409"/>
      <c r="BG17" s="409"/>
      <c r="BH17" s="409"/>
      <c r="BI17" s="409"/>
      <c r="BJ17" s="409"/>
      <c r="BK17" s="409"/>
      <c r="BL17" s="409"/>
      <c r="BM17" s="410"/>
      <c r="BN17" s="411">
        <v>2043141</v>
      </c>
      <c r="BO17" s="412"/>
      <c r="BP17" s="412"/>
      <c r="BQ17" s="412"/>
      <c r="BR17" s="412"/>
      <c r="BS17" s="412"/>
      <c r="BT17" s="412"/>
      <c r="BU17" s="413"/>
      <c r="BV17" s="411">
        <v>2090016</v>
      </c>
      <c r="BW17" s="412"/>
      <c r="BX17" s="412"/>
      <c r="BY17" s="412"/>
      <c r="BZ17" s="412"/>
      <c r="CA17" s="412"/>
      <c r="CB17" s="412"/>
      <c r="CC17" s="413"/>
      <c r="CD17" s="24"/>
      <c r="CE17" s="357"/>
      <c r="CF17" s="357"/>
      <c r="CG17" s="357"/>
      <c r="CH17" s="357"/>
      <c r="CI17" s="357"/>
      <c r="CJ17" s="357"/>
      <c r="CK17" s="357"/>
      <c r="CL17" s="357"/>
      <c r="CM17" s="357"/>
      <c r="CN17" s="357"/>
      <c r="CO17" s="357"/>
      <c r="CP17" s="357"/>
      <c r="CQ17" s="357"/>
      <c r="CR17" s="357"/>
      <c r="CS17" s="358"/>
      <c r="CT17" s="359"/>
      <c r="CU17" s="360"/>
      <c r="CV17" s="360"/>
      <c r="CW17" s="360"/>
      <c r="CX17" s="360"/>
      <c r="CY17" s="360"/>
      <c r="CZ17" s="360"/>
      <c r="DA17" s="361"/>
      <c r="DB17" s="359"/>
      <c r="DC17" s="360"/>
      <c r="DD17" s="360"/>
      <c r="DE17" s="360"/>
      <c r="DF17" s="360"/>
      <c r="DG17" s="360"/>
      <c r="DH17" s="360"/>
      <c r="DI17" s="361"/>
    </row>
    <row r="18" spans="1:113" ht="18.75" customHeight="1" x14ac:dyDescent="0.2">
      <c r="A18" s="2"/>
      <c r="B18" s="510" t="s">
        <v>236</v>
      </c>
      <c r="C18" s="459"/>
      <c r="D18" s="459"/>
      <c r="E18" s="511"/>
      <c r="F18" s="511"/>
      <c r="G18" s="511"/>
      <c r="H18" s="511"/>
      <c r="I18" s="511"/>
      <c r="J18" s="511"/>
      <c r="K18" s="511"/>
      <c r="L18" s="526">
        <v>303.08999999999997</v>
      </c>
      <c r="M18" s="526"/>
      <c r="N18" s="526"/>
      <c r="O18" s="526"/>
      <c r="P18" s="526"/>
      <c r="Q18" s="526"/>
      <c r="R18" s="527"/>
      <c r="S18" s="527"/>
      <c r="T18" s="527"/>
      <c r="U18" s="527"/>
      <c r="V18" s="528"/>
      <c r="W18" s="373"/>
      <c r="X18" s="374"/>
      <c r="Y18" s="374"/>
      <c r="Z18" s="374"/>
      <c r="AA18" s="374"/>
      <c r="AB18" s="442"/>
      <c r="AC18" s="479">
        <v>56.9</v>
      </c>
      <c r="AD18" s="480"/>
      <c r="AE18" s="480"/>
      <c r="AF18" s="480"/>
      <c r="AG18" s="529"/>
      <c r="AH18" s="479">
        <v>55.8</v>
      </c>
      <c r="AI18" s="480"/>
      <c r="AJ18" s="480"/>
      <c r="AK18" s="480"/>
      <c r="AL18" s="481"/>
      <c r="AM18" s="523"/>
      <c r="AN18" s="415"/>
      <c r="AO18" s="415"/>
      <c r="AP18" s="415"/>
      <c r="AQ18" s="415"/>
      <c r="AR18" s="415"/>
      <c r="AS18" s="415"/>
      <c r="AT18" s="416"/>
      <c r="AU18" s="524"/>
      <c r="AV18" s="525"/>
      <c r="AW18" s="525"/>
      <c r="AX18" s="525"/>
      <c r="AY18" s="408" t="s">
        <v>238</v>
      </c>
      <c r="AZ18" s="409"/>
      <c r="BA18" s="409"/>
      <c r="BB18" s="409"/>
      <c r="BC18" s="409"/>
      <c r="BD18" s="409"/>
      <c r="BE18" s="409"/>
      <c r="BF18" s="409"/>
      <c r="BG18" s="409"/>
      <c r="BH18" s="409"/>
      <c r="BI18" s="409"/>
      <c r="BJ18" s="409"/>
      <c r="BK18" s="409"/>
      <c r="BL18" s="409"/>
      <c r="BM18" s="410"/>
      <c r="BN18" s="411">
        <v>6266438</v>
      </c>
      <c r="BO18" s="412"/>
      <c r="BP18" s="412"/>
      <c r="BQ18" s="412"/>
      <c r="BR18" s="412"/>
      <c r="BS18" s="412"/>
      <c r="BT18" s="412"/>
      <c r="BU18" s="413"/>
      <c r="BV18" s="411">
        <v>6099103</v>
      </c>
      <c r="BW18" s="412"/>
      <c r="BX18" s="412"/>
      <c r="BY18" s="412"/>
      <c r="BZ18" s="412"/>
      <c r="CA18" s="412"/>
      <c r="CB18" s="412"/>
      <c r="CC18" s="413"/>
      <c r="CD18" s="24"/>
      <c r="CE18" s="357"/>
      <c r="CF18" s="357"/>
      <c r="CG18" s="357"/>
      <c r="CH18" s="357"/>
      <c r="CI18" s="357"/>
      <c r="CJ18" s="357"/>
      <c r="CK18" s="357"/>
      <c r="CL18" s="357"/>
      <c r="CM18" s="357"/>
      <c r="CN18" s="357"/>
      <c r="CO18" s="357"/>
      <c r="CP18" s="357"/>
      <c r="CQ18" s="357"/>
      <c r="CR18" s="357"/>
      <c r="CS18" s="358"/>
      <c r="CT18" s="359"/>
      <c r="CU18" s="360"/>
      <c r="CV18" s="360"/>
      <c r="CW18" s="360"/>
      <c r="CX18" s="360"/>
      <c r="CY18" s="360"/>
      <c r="CZ18" s="360"/>
      <c r="DA18" s="361"/>
      <c r="DB18" s="359"/>
      <c r="DC18" s="360"/>
      <c r="DD18" s="360"/>
      <c r="DE18" s="360"/>
      <c r="DF18" s="360"/>
      <c r="DG18" s="360"/>
      <c r="DH18" s="360"/>
      <c r="DI18" s="361"/>
    </row>
    <row r="19" spans="1:113" ht="18.75" customHeight="1" x14ac:dyDescent="0.2">
      <c r="A19" s="2"/>
      <c r="B19" s="510" t="s">
        <v>62</v>
      </c>
      <c r="C19" s="459"/>
      <c r="D19" s="459"/>
      <c r="E19" s="511"/>
      <c r="F19" s="511"/>
      <c r="G19" s="511"/>
      <c r="H19" s="511"/>
      <c r="I19" s="511"/>
      <c r="J19" s="511"/>
      <c r="K19" s="511"/>
      <c r="L19" s="512">
        <v>48</v>
      </c>
      <c r="M19" s="512"/>
      <c r="N19" s="512"/>
      <c r="O19" s="512"/>
      <c r="P19" s="512"/>
      <c r="Q19" s="512"/>
      <c r="R19" s="513"/>
      <c r="S19" s="513"/>
      <c r="T19" s="513"/>
      <c r="U19" s="513"/>
      <c r="V19" s="514"/>
      <c r="W19" s="371"/>
      <c r="X19" s="372"/>
      <c r="Y19" s="372"/>
      <c r="Z19" s="372"/>
      <c r="AA19" s="372"/>
      <c r="AB19" s="372"/>
      <c r="AC19" s="521"/>
      <c r="AD19" s="521"/>
      <c r="AE19" s="521"/>
      <c r="AF19" s="521"/>
      <c r="AG19" s="521"/>
      <c r="AH19" s="521"/>
      <c r="AI19" s="521"/>
      <c r="AJ19" s="521"/>
      <c r="AK19" s="521"/>
      <c r="AL19" s="522"/>
      <c r="AM19" s="523"/>
      <c r="AN19" s="415"/>
      <c r="AO19" s="415"/>
      <c r="AP19" s="415"/>
      <c r="AQ19" s="415"/>
      <c r="AR19" s="415"/>
      <c r="AS19" s="415"/>
      <c r="AT19" s="416"/>
      <c r="AU19" s="524"/>
      <c r="AV19" s="525"/>
      <c r="AW19" s="525"/>
      <c r="AX19" s="525"/>
      <c r="AY19" s="408" t="s">
        <v>240</v>
      </c>
      <c r="AZ19" s="409"/>
      <c r="BA19" s="409"/>
      <c r="BB19" s="409"/>
      <c r="BC19" s="409"/>
      <c r="BD19" s="409"/>
      <c r="BE19" s="409"/>
      <c r="BF19" s="409"/>
      <c r="BG19" s="409"/>
      <c r="BH19" s="409"/>
      <c r="BI19" s="409"/>
      <c r="BJ19" s="409"/>
      <c r="BK19" s="409"/>
      <c r="BL19" s="409"/>
      <c r="BM19" s="410"/>
      <c r="BN19" s="411">
        <v>8152905</v>
      </c>
      <c r="BO19" s="412"/>
      <c r="BP19" s="412"/>
      <c r="BQ19" s="412"/>
      <c r="BR19" s="412"/>
      <c r="BS19" s="412"/>
      <c r="BT19" s="412"/>
      <c r="BU19" s="413"/>
      <c r="BV19" s="411">
        <v>8149642</v>
      </c>
      <c r="BW19" s="412"/>
      <c r="BX19" s="412"/>
      <c r="BY19" s="412"/>
      <c r="BZ19" s="412"/>
      <c r="CA19" s="412"/>
      <c r="CB19" s="412"/>
      <c r="CC19" s="413"/>
      <c r="CD19" s="24"/>
      <c r="CE19" s="357"/>
      <c r="CF19" s="357"/>
      <c r="CG19" s="357"/>
      <c r="CH19" s="357"/>
      <c r="CI19" s="357"/>
      <c r="CJ19" s="357"/>
      <c r="CK19" s="357"/>
      <c r="CL19" s="357"/>
      <c r="CM19" s="357"/>
      <c r="CN19" s="357"/>
      <c r="CO19" s="357"/>
      <c r="CP19" s="357"/>
      <c r="CQ19" s="357"/>
      <c r="CR19" s="357"/>
      <c r="CS19" s="358"/>
      <c r="CT19" s="359"/>
      <c r="CU19" s="360"/>
      <c r="CV19" s="360"/>
      <c r="CW19" s="360"/>
      <c r="CX19" s="360"/>
      <c r="CY19" s="360"/>
      <c r="CZ19" s="360"/>
      <c r="DA19" s="361"/>
      <c r="DB19" s="359"/>
      <c r="DC19" s="360"/>
      <c r="DD19" s="360"/>
      <c r="DE19" s="360"/>
      <c r="DF19" s="360"/>
      <c r="DG19" s="360"/>
      <c r="DH19" s="360"/>
      <c r="DI19" s="361"/>
    </row>
    <row r="20" spans="1:113" ht="18.75" customHeight="1" x14ac:dyDescent="0.2">
      <c r="A20" s="2"/>
      <c r="B20" s="510" t="s">
        <v>243</v>
      </c>
      <c r="C20" s="459"/>
      <c r="D20" s="459"/>
      <c r="E20" s="511"/>
      <c r="F20" s="511"/>
      <c r="G20" s="511"/>
      <c r="H20" s="511"/>
      <c r="I20" s="511"/>
      <c r="J20" s="511"/>
      <c r="K20" s="511"/>
      <c r="L20" s="512">
        <v>5448</v>
      </c>
      <c r="M20" s="512"/>
      <c r="N20" s="512"/>
      <c r="O20" s="512"/>
      <c r="P20" s="512"/>
      <c r="Q20" s="512"/>
      <c r="R20" s="513"/>
      <c r="S20" s="513"/>
      <c r="T20" s="513"/>
      <c r="U20" s="513"/>
      <c r="V20" s="514"/>
      <c r="W20" s="373"/>
      <c r="X20" s="374"/>
      <c r="Y20" s="374"/>
      <c r="Z20" s="374"/>
      <c r="AA20" s="374"/>
      <c r="AB20" s="374"/>
      <c r="AC20" s="515"/>
      <c r="AD20" s="515"/>
      <c r="AE20" s="515"/>
      <c r="AF20" s="515"/>
      <c r="AG20" s="515"/>
      <c r="AH20" s="515"/>
      <c r="AI20" s="515"/>
      <c r="AJ20" s="515"/>
      <c r="AK20" s="515"/>
      <c r="AL20" s="516"/>
      <c r="AM20" s="517"/>
      <c r="AN20" s="471"/>
      <c r="AO20" s="471"/>
      <c r="AP20" s="471"/>
      <c r="AQ20" s="471"/>
      <c r="AR20" s="471"/>
      <c r="AS20" s="471"/>
      <c r="AT20" s="472"/>
      <c r="AU20" s="518"/>
      <c r="AV20" s="519"/>
      <c r="AW20" s="519"/>
      <c r="AX20" s="520"/>
      <c r="AY20" s="408"/>
      <c r="AZ20" s="409"/>
      <c r="BA20" s="409"/>
      <c r="BB20" s="409"/>
      <c r="BC20" s="409"/>
      <c r="BD20" s="409"/>
      <c r="BE20" s="409"/>
      <c r="BF20" s="409"/>
      <c r="BG20" s="409"/>
      <c r="BH20" s="409"/>
      <c r="BI20" s="409"/>
      <c r="BJ20" s="409"/>
      <c r="BK20" s="409"/>
      <c r="BL20" s="409"/>
      <c r="BM20" s="410"/>
      <c r="BN20" s="411"/>
      <c r="BO20" s="412"/>
      <c r="BP20" s="412"/>
      <c r="BQ20" s="412"/>
      <c r="BR20" s="412"/>
      <c r="BS20" s="412"/>
      <c r="BT20" s="412"/>
      <c r="BU20" s="413"/>
      <c r="BV20" s="411"/>
      <c r="BW20" s="412"/>
      <c r="BX20" s="412"/>
      <c r="BY20" s="412"/>
      <c r="BZ20" s="412"/>
      <c r="CA20" s="412"/>
      <c r="CB20" s="412"/>
      <c r="CC20" s="413"/>
      <c r="CD20" s="24"/>
      <c r="CE20" s="357"/>
      <c r="CF20" s="357"/>
      <c r="CG20" s="357"/>
      <c r="CH20" s="357"/>
      <c r="CI20" s="357"/>
      <c r="CJ20" s="357"/>
      <c r="CK20" s="357"/>
      <c r="CL20" s="357"/>
      <c r="CM20" s="357"/>
      <c r="CN20" s="357"/>
      <c r="CO20" s="357"/>
      <c r="CP20" s="357"/>
      <c r="CQ20" s="357"/>
      <c r="CR20" s="357"/>
      <c r="CS20" s="358"/>
      <c r="CT20" s="359"/>
      <c r="CU20" s="360"/>
      <c r="CV20" s="360"/>
      <c r="CW20" s="360"/>
      <c r="CX20" s="360"/>
      <c r="CY20" s="360"/>
      <c r="CZ20" s="360"/>
      <c r="DA20" s="361"/>
      <c r="DB20" s="359"/>
      <c r="DC20" s="360"/>
      <c r="DD20" s="360"/>
      <c r="DE20" s="360"/>
      <c r="DF20" s="360"/>
      <c r="DG20" s="360"/>
      <c r="DH20" s="360"/>
      <c r="DI20" s="361"/>
    </row>
    <row r="21" spans="1:113" ht="18.75" customHeight="1" x14ac:dyDescent="0.2">
      <c r="A21" s="2"/>
      <c r="B21" s="507" t="s">
        <v>245</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s="408"/>
      <c r="AZ21" s="409"/>
      <c r="BA21" s="409"/>
      <c r="BB21" s="409"/>
      <c r="BC21" s="409"/>
      <c r="BD21" s="409"/>
      <c r="BE21" s="409"/>
      <c r="BF21" s="409"/>
      <c r="BG21" s="409"/>
      <c r="BH21" s="409"/>
      <c r="BI21" s="409"/>
      <c r="BJ21" s="409"/>
      <c r="BK21" s="409"/>
      <c r="BL21" s="409"/>
      <c r="BM21" s="410"/>
      <c r="BN21" s="411"/>
      <c r="BO21" s="412"/>
      <c r="BP21" s="412"/>
      <c r="BQ21" s="412"/>
      <c r="BR21" s="412"/>
      <c r="BS21" s="412"/>
      <c r="BT21" s="412"/>
      <c r="BU21" s="413"/>
      <c r="BV21" s="411"/>
      <c r="BW21" s="412"/>
      <c r="BX21" s="412"/>
      <c r="BY21" s="412"/>
      <c r="BZ21" s="412"/>
      <c r="CA21" s="412"/>
      <c r="CB21" s="412"/>
      <c r="CC21" s="413"/>
      <c r="CD21" s="24"/>
      <c r="CE21" s="357"/>
      <c r="CF21" s="357"/>
      <c r="CG21" s="357"/>
      <c r="CH21" s="357"/>
      <c r="CI21" s="357"/>
      <c r="CJ21" s="357"/>
      <c r="CK21" s="357"/>
      <c r="CL21" s="357"/>
      <c r="CM21" s="357"/>
      <c r="CN21" s="357"/>
      <c r="CO21" s="357"/>
      <c r="CP21" s="357"/>
      <c r="CQ21" s="357"/>
      <c r="CR21" s="357"/>
      <c r="CS21" s="358"/>
      <c r="CT21" s="359"/>
      <c r="CU21" s="360"/>
      <c r="CV21" s="360"/>
      <c r="CW21" s="360"/>
      <c r="CX21" s="360"/>
      <c r="CY21" s="360"/>
      <c r="CZ21" s="360"/>
      <c r="DA21" s="361"/>
      <c r="DB21" s="359"/>
      <c r="DC21" s="360"/>
      <c r="DD21" s="360"/>
      <c r="DE21" s="360"/>
      <c r="DF21" s="360"/>
      <c r="DG21" s="360"/>
      <c r="DH21" s="360"/>
      <c r="DI21" s="361"/>
    </row>
    <row r="22" spans="1:113" ht="18.75" customHeight="1" x14ac:dyDescent="0.2">
      <c r="A22" s="2"/>
      <c r="B22" s="488" t="s">
        <v>246</v>
      </c>
      <c r="C22" s="396"/>
      <c r="D22" s="397"/>
      <c r="E22" s="375" t="s">
        <v>5</v>
      </c>
      <c r="F22" s="376"/>
      <c r="G22" s="376"/>
      <c r="H22" s="376"/>
      <c r="I22" s="376"/>
      <c r="J22" s="376"/>
      <c r="K22" s="377"/>
      <c r="L22" s="375" t="s">
        <v>248</v>
      </c>
      <c r="M22" s="376"/>
      <c r="N22" s="376"/>
      <c r="O22" s="376"/>
      <c r="P22" s="377"/>
      <c r="Q22" s="381" t="s">
        <v>249</v>
      </c>
      <c r="R22" s="382"/>
      <c r="S22" s="382"/>
      <c r="T22" s="382"/>
      <c r="U22" s="382"/>
      <c r="V22" s="383"/>
      <c r="W22" s="395" t="s">
        <v>251</v>
      </c>
      <c r="X22" s="396"/>
      <c r="Y22" s="397"/>
      <c r="Z22" s="375" t="s">
        <v>5</v>
      </c>
      <c r="AA22" s="376"/>
      <c r="AB22" s="376"/>
      <c r="AC22" s="376"/>
      <c r="AD22" s="376"/>
      <c r="AE22" s="376"/>
      <c r="AF22" s="376"/>
      <c r="AG22" s="377"/>
      <c r="AH22" s="387" t="s">
        <v>189</v>
      </c>
      <c r="AI22" s="376"/>
      <c r="AJ22" s="376"/>
      <c r="AK22" s="376"/>
      <c r="AL22" s="377"/>
      <c r="AM22" s="387" t="s">
        <v>252</v>
      </c>
      <c r="AN22" s="388"/>
      <c r="AO22" s="388"/>
      <c r="AP22" s="388"/>
      <c r="AQ22" s="388"/>
      <c r="AR22" s="389"/>
      <c r="AS22" s="381" t="s">
        <v>249</v>
      </c>
      <c r="AT22" s="382"/>
      <c r="AU22" s="382"/>
      <c r="AV22" s="382"/>
      <c r="AW22" s="382"/>
      <c r="AX22" s="393"/>
      <c r="AY22" s="482"/>
      <c r="AZ22" s="483"/>
      <c r="BA22" s="483"/>
      <c r="BB22" s="483"/>
      <c r="BC22" s="483"/>
      <c r="BD22" s="483"/>
      <c r="BE22" s="483"/>
      <c r="BF22" s="483"/>
      <c r="BG22" s="483"/>
      <c r="BH22" s="483"/>
      <c r="BI22" s="483"/>
      <c r="BJ22" s="483"/>
      <c r="BK22" s="483"/>
      <c r="BL22" s="483"/>
      <c r="BM22" s="484"/>
      <c r="BN22" s="485"/>
      <c r="BO22" s="486"/>
      <c r="BP22" s="486"/>
      <c r="BQ22" s="486"/>
      <c r="BR22" s="486"/>
      <c r="BS22" s="486"/>
      <c r="BT22" s="486"/>
      <c r="BU22" s="487"/>
      <c r="BV22" s="485"/>
      <c r="BW22" s="486"/>
      <c r="BX22" s="486"/>
      <c r="BY22" s="486"/>
      <c r="BZ22" s="486"/>
      <c r="CA22" s="486"/>
      <c r="CB22" s="486"/>
      <c r="CC22" s="487"/>
      <c r="CD22" s="24"/>
      <c r="CE22" s="357"/>
      <c r="CF22" s="357"/>
      <c r="CG22" s="357"/>
      <c r="CH22" s="357"/>
      <c r="CI22" s="357"/>
      <c r="CJ22" s="357"/>
      <c r="CK22" s="357"/>
      <c r="CL22" s="357"/>
      <c r="CM22" s="357"/>
      <c r="CN22" s="357"/>
      <c r="CO22" s="357"/>
      <c r="CP22" s="357"/>
      <c r="CQ22" s="357"/>
      <c r="CR22" s="357"/>
      <c r="CS22" s="358"/>
      <c r="CT22" s="359"/>
      <c r="CU22" s="360"/>
      <c r="CV22" s="360"/>
      <c r="CW22" s="360"/>
      <c r="CX22" s="360"/>
      <c r="CY22" s="360"/>
      <c r="CZ22" s="360"/>
      <c r="DA22" s="361"/>
      <c r="DB22" s="359"/>
      <c r="DC22" s="360"/>
      <c r="DD22" s="360"/>
      <c r="DE22" s="360"/>
      <c r="DF22" s="360"/>
      <c r="DG22" s="360"/>
      <c r="DH22" s="360"/>
      <c r="DI22" s="361"/>
    </row>
    <row r="23" spans="1:113" ht="18.75" customHeight="1" x14ac:dyDescent="0.2">
      <c r="A23" s="2"/>
      <c r="B23" s="489"/>
      <c r="C23" s="399"/>
      <c r="D23" s="400"/>
      <c r="E23" s="378"/>
      <c r="F23" s="379"/>
      <c r="G23" s="379"/>
      <c r="H23" s="379"/>
      <c r="I23" s="379"/>
      <c r="J23" s="379"/>
      <c r="K23" s="380"/>
      <c r="L23" s="378"/>
      <c r="M23" s="379"/>
      <c r="N23" s="379"/>
      <c r="O23" s="379"/>
      <c r="P23" s="380"/>
      <c r="Q23" s="384"/>
      <c r="R23" s="385"/>
      <c r="S23" s="385"/>
      <c r="T23" s="385"/>
      <c r="U23" s="385"/>
      <c r="V23" s="386"/>
      <c r="W23" s="398"/>
      <c r="X23" s="399"/>
      <c r="Y23" s="400"/>
      <c r="Z23" s="378"/>
      <c r="AA23" s="379"/>
      <c r="AB23" s="379"/>
      <c r="AC23" s="379"/>
      <c r="AD23" s="379"/>
      <c r="AE23" s="379"/>
      <c r="AF23" s="379"/>
      <c r="AG23" s="380"/>
      <c r="AH23" s="378"/>
      <c r="AI23" s="379"/>
      <c r="AJ23" s="379"/>
      <c r="AK23" s="379"/>
      <c r="AL23" s="380"/>
      <c r="AM23" s="390"/>
      <c r="AN23" s="391"/>
      <c r="AO23" s="391"/>
      <c r="AP23" s="391"/>
      <c r="AQ23" s="391"/>
      <c r="AR23" s="392"/>
      <c r="AS23" s="384"/>
      <c r="AT23" s="385"/>
      <c r="AU23" s="385"/>
      <c r="AV23" s="385"/>
      <c r="AW23" s="385"/>
      <c r="AX23" s="394"/>
      <c r="AY23" s="496" t="s">
        <v>253</v>
      </c>
      <c r="AZ23" s="497"/>
      <c r="BA23" s="497"/>
      <c r="BB23" s="497"/>
      <c r="BC23" s="497"/>
      <c r="BD23" s="497"/>
      <c r="BE23" s="497"/>
      <c r="BF23" s="497"/>
      <c r="BG23" s="497"/>
      <c r="BH23" s="497"/>
      <c r="BI23" s="497"/>
      <c r="BJ23" s="497"/>
      <c r="BK23" s="497"/>
      <c r="BL23" s="497"/>
      <c r="BM23" s="498"/>
      <c r="BN23" s="411">
        <v>13999951</v>
      </c>
      <c r="BO23" s="412"/>
      <c r="BP23" s="412"/>
      <c r="BQ23" s="412"/>
      <c r="BR23" s="412"/>
      <c r="BS23" s="412"/>
      <c r="BT23" s="412"/>
      <c r="BU23" s="413"/>
      <c r="BV23" s="411">
        <v>14264473</v>
      </c>
      <c r="BW23" s="412"/>
      <c r="BX23" s="412"/>
      <c r="BY23" s="412"/>
      <c r="BZ23" s="412"/>
      <c r="CA23" s="412"/>
      <c r="CB23" s="412"/>
      <c r="CC23" s="413"/>
      <c r="CD23" s="24"/>
      <c r="CE23" s="357"/>
      <c r="CF23" s="357"/>
      <c r="CG23" s="357"/>
      <c r="CH23" s="357"/>
      <c r="CI23" s="357"/>
      <c r="CJ23" s="357"/>
      <c r="CK23" s="357"/>
      <c r="CL23" s="357"/>
      <c r="CM23" s="357"/>
      <c r="CN23" s="357"/>
      <c r="CO23" s="357"/>
      <c r="CP23" s="357"/>
      <c r="CQ23" s="357"/>
      <c r="CR23" s="357"/>
      <c r="CS23" s="358"/>
      <c r="CT23" s="359"/>
      <c r="CU23" s="360"/>
      <c r="CV23" s="360"/>
      <c r="CW23" s="360"/>
      <c r="CX23" s="360"/>
      <c r="CY23" s="360"/>
      <c r="CZ23" s="360"/>
      <c r="DA23" s="361"/>
      <c r="DB23" s="359"/>
      <c r="DC23" s="360"/>
      <c r="DD23" s="360"/>
      <c r="DE23" s="360"/>
      <c r="DF23" s="360"/>
      <c r="DG23" s="360"/>
      <c r="DH23" s="360"/>
      <c r="DI23" s="361"/>
    </row>
    <row r="24" spans="1:113" ht="18.75" customHeight="1" x14ac:dyDescent="0.2">
      <c r="A24" s="2"/>
      <c r="B24" s="489"/>
      <c r="C24" s="399"/>
      <c r="D24" s="400"/>
      <c r="E24" s="414" t="s">
        <v>256</v>
      </c>
      <c r="F24" s="415"/>
      <c r="G24" s="415"/>
      <c r="H24" s="415"/>
      <c r="I24" s="415"/>
      <c r="J24" s="415"/>
      <c r="K24" s="416"/>
      <c r="L24" s="404">
        <v>1</v>
      </c>
      <c r="M24" s="405"/>
      <c r="N24" s="405"/>
      <c r="O24" s="405"/>
      <c r="P24" s="406"/>
      <c r="Q24" s="404">
        <v>6750</v>
      </c>
      <c r="R24" s="405"/>
      <c r="S24" s="405"/>
      <c r="T24" s="405"/>
      <c r="U24" s="405"/>
      <c r="V24" s="406"/>
      <c r="W24" s="398"/>
      <c r="X24" s="399"/>
      <c r="Y24" s="400"/>
      <c r="Z24" s="414" t="s">
        <v>258</v>
      </c>
      <c r="AA24" s="415"/>
      <c r="AB24" s="415"/>
      <c r="AC24" s="415"/>
      <c r="AD24" s="415"/>
      <c r="AE24" s="415"/>
      <c r="AF24" s="415"/>
      <c r="AG24" s="416"/>
      <c r="AH24" s="404">
        <v>187</v>
      </c>
      <c r="AI24" s="405"/>
      <c r="AJ24" s="405"/>
      <c r="AK24" s="405"/>
      <c r="AL24" s="406"/>
      <c r="AM24" s="404">
        <v>563244</v>
      </c>
      <c r="AN24" s="405"/>
      <c r="AO24" s="405"/>
      <c r="AP24" s="405"/>
      <c r="AQ24" s="405"/>
      <c r="AR24" s="406"/>
      <c r="AS24" s="404">
        <v>3012</v>
      </c>
      <c r="AT24" s="405"/>
      <c r="AU24" s="405"/>
      <c r="AV24" s="405"/>
      <c r="AW24" s="405"/>
      <c r="AX24" s="407"/>
      <c r="AY24" s="482" t="s">
        <v>259</v>
      </c>
      <c r="AZ24" s="483"/>
      <c r="BA24" s="483"/>
      <c r="BB24" s="483"/>
      <c r="BC24" s="483"/>
      <c r="BD24" s="483"/>
      <c r="BE24" s="483"/>
      <c r="BF24" s="483"/>
      <c r="BG24" s="483"/>
      <c r="BH24" s="483"/>
      <c r="BI24" s="483"/>
      <c r="BJ24" s="483"/>
      <c r="BK24" s="483"/>
      <c r="BL24" s="483"/>
      <c r="BM24" s="484"/>
      <c r="BN24" s="411">
        <v>9596669</v>
      </c>
      <c r="BO24" s="412"/>
      <c r="BP24" s="412"/>
      <c r="BQ24" s="412"/>
      <c r="BR24" s="412"/>
      <c r="BS24" s="412"/>
      <c r="BT24" s="412"/>
      <c r="BU24" s="413"/>
      <c r="BV24" s="411">
        <v>10080125</v>
      </c>
      <c r="BW24" s="412"/>
      <c r="BX24" s="412"/>
      <c r="BY24" s="412"/>
      <c r="BZ24" s="412"/>
      <c r="CA24" s="412"/>
      <c r="CB24" s="412"/>
      <c r="CC24" s="413"/>
      <c r="CD24" s="24"/>
      <c r="CE24" s="357"/>
      <c r="CF24" s="357"/>
      <c r="CG24" s="357"/>
      <c r="CH24" s="357"/>
      <c r="CI24" s="357"/>
      <c r="CJ24" s="357"/>
      <c r="CK24" s="357"/>
      <c r="CL24" s="357"/>
      <c r="CM24" s="357"/>
      <c r="CN24" s="357"/>
      <c r="CO24" s="357"/>
      <c r="CP24" s="357"/>
      <c r="CQ24" s="357"/>
      <c r="CR24" s="357"/>
      <c r="CS24" s="358"/>
      <c r="CT24" s="359"/>
      <c r="CU24" s="360"/>
      <c r="CV24" s="360"/>
      <c r="CW24" s="360"/>
      <c r="CX24" s="360"/>
      <c r="CY24" s="360"/>
      <c r="CZ24" s="360"/>
      <c r="DA24" s="361"/>
      <c r="DB24" s="359"/>
      <c r="DC24" s="360"/>
      <c r="DD24" s="360"/>
      <c r="DE24" s="360"/>
      <c r="DF24" s="360"/>
      <c r="DG24" s="360"/>
      <c r="DH24" s="360"/>
      <c r="DI24" s="361"/>
    </row>
    <row r="25" spans="1:113" ht="18.75" customHeight="1" x14ac:dyDescent="0.2">
      <c r="A25" s="2"/>
      <c r="B25" s="489"/>
      <c r="C25" s="399"/>
      <c r="D25" s="400"/>
      <c r="E25" s="414" t="s">
        <v>260</v>
      </c>
      <c r="F25" s="415"/>
      <c r="G25" s="415"/>
      <c r="H25" s="415"/>
      <c r="I25" s="415"/>
      <c r="J25" s="415"/>
      <c r="K25" s="416"/>
      <c r="L25" s="404">
        <v>1</v>
      </c>
      <c r="M25" s="405"/>
      <c r="N25" s="405"/>
      <c r="O25" s="405"/>
      <c r="P25" s="406"/>
      <c r="Q25" s="404">
        <v>5580</v>
      </c>
      <c r="R25" s="405"/>
      <c r="S25" s="405"/>
      <c r="T25" s="405"/>
      <c r="U25" s="405"/>
      <c r="V25" s="406"/>
      <c r="W25" s="398"/>
      <c r="X25" s="399"/>
      <c r="Y25" s="400"/>
      <c r="Z25" s="414" t="s">
        <v>263</v>
      </c>
      <c r="AA25" s="415"/>
      <c r="AB25" s="415"/>
      <c r="AC25" s="415"/>
      <c r="AD25" s="415"/>
      <c r="AE25" s="415"/>
      <c r="AF25" s="415"/>
      <c r="AG25" s="416"/>
      <c r="AH25" s="404" t="s">
        <v>205</v>
      </c>
      <c r="AI25" s="405"/>
      <c r="AJ25" s="405"/>
      <c r="AK25" s="405"/>
      <c r="AL25" s="406"/>
      <c r="AM25" s="404" t="s">
        <v>205</v>
      </c>
      <c r="AN25" s="405"/>
      <c r="AO25" s="405"/>
      <c r="AP25" s="405"/>
      <c r="AQ25" s="405"/>
      <c r="AR25" s="406"/>
      <c r="AS25" s="404" t="s">
        <v>205</v>
      </c>
      <c r="AT25" s="405"/>
      <c r="AU25" s="405"/>
      <c r="AV25" s="405"/>
      <c r="AW25" s="405"/>
      <c r="AX25" s="407"/>
      <c r="AY25" s="496" t="s">
        <v>36</v>
      </c>
      <c r="AZ25" s="497"/>
      <c r="BA25" s="497"/>
      <c r="BB25" s="497"/>
      <c r="BC25" s="497"/>
      <c r="BD25" s="497"/>
      <c r="BE25" s="497"/>
      <c r="BF25" s="497"/>
      <c r="BG25" s="497"/>
      <c r="BH25" s="497"/>
      <c r="BI25" s="497"/>
      <c r="BJ25" s="497"/>
      <c r="BK25" s="497"/>
      <c r="BL25" s="497"/>
      <c r="BM25" s="498"/>
      <c r="BN25" s="493">
        <v>1780722</v>
      </c>
      <c r="BO25" s="494"/>
      <c r="BP25" s="494"/>
      <c r="BQ25" s="494"/>
      <c r="BR25" s="494"/>
      <c r="BS25" s="494"/>
      <c r="BT25" s="494"/>
      <c r="BU25" s="495"/>
      <c r="BV25" s="493">
        <v>163360</v>
      </c>
      <c r="BW25" s="494"/>
      <c r="BX25" s="494"/>
      <c r="BY25" s="494"/>
      <c r="BZ25" s="494"/>
      <c r="CA25" s="494"/>
      <c r="CB25" s="494"/>
      <c r="CC25" s="495"/>
      <c r="CD25" s="24"/>
      <c r="CE25" s="357"/>
      <c r="CF25" s="357"/>
      <c r="CG25" s="357"/>
      <c r="CH25" s="357"/>
      <c r="CI25" s="357"/>
      <c r="CJ25" s="357"/>
      <c r="CK25" s="357"/>
      <c r="CL25" s="357"/>
      <c r="CM25" s="357"/>
      <c r="CN25" s="357"/>
      <c r="CO25" s="357"/>
      <c r="CP25" s="357"/>
      <c r="CQ25" s="357"/>
      <c r="CR25" s="357"/>
      <c r="CS25" s="358"/>
      <c r="CT25" s="359"/>
      <c r="CU25" s="360"/>
      <c r="CV25" s="360"/>
      <c r="CW25" s="360"/>
      <c r="CX25" s="360"/>
      <c r="CY25" s="360"/>
      <c r="CZ25" s="360"/>
      <c r="DA25" s="361"/>
      <c r="DB25" s="359"/>
      <c r="DC25" s="360"/>
      <c r="DD25" s="360"/>
      <c r="DE25" s="360"/>
      <c r="DF25" s="360"/>
      <c r="DG25" s="360"/>
      <c r="DH25" s="360"/>
      <c r="DI25" s="361"/>
    </row>
    <row r="26" spans="1:113" ht="18.75" customHeight="1" x14ac:dyDescent="0.2">
      <c r="A26" s="2"/>
      <c r="B26" s="489"/>
      <c r="C26" s="399"/>
      <c r="D26" s="400"/>
      <c r="E26" s="414" t="s">
        <v>264</v>
      </c>
      <c r="F26" s="415"/>
      <c r="G26" s="415"/>
      <c r="H26" s="415"/>
      <c r="I26" s="415"/>
      <c r="J26" s="415"/>
      <c r="K26" s="416"/>
      <c r="L26" s="404">
        <v>1</v>
      </c>
      <c r="M26" s="405"/>
      <c r="N26" s="405"/>
      <c r="O26" s="405"/>
      <c r="P26" s="406"/>
      <c r="Q26" s="404">
        <v>5040</v>
      </c>
      <c r="R26" s="405"/>
      <c r="S26" s="405"/>
      <c r="T26" s="405"/>
      <c r="U26" s="405"/>
      <c r="V26" s="406"/>
      <c r="W26" s="398"/>
      <c r="X26" s="399"/>
      <c r="Y26" s="400"/>
      <c r="Z26" s="414" t="s">
        <v>265</v>
      </c>
      <c r="AA26" s="502"/>
      <c r="AB26" s="502"/>
      <c r="AC26" s="502"/>
      <c r="AD26" s="502"/>
      <c r="AE26" s="502"/>
      <c r="AF26" s="502"/>
      <c r="AG26" s="503"/>
      <c r="AH26" s="404">
        <v>2</v>
      </c>
      <c r="AI26" s="405"/>
      <c r="AJ26" s="405"/>
      <c r="AK26" s="405"/>
      <c r="AL26" s="406"/>
      <c r="AM26" s="404" t="s">
        <v>266</v>
      </c>
      <c r="AN26" s="405"/>
      <c r="AO26" s="405"/>
      <c r="AP26" s="405"/>
      <c r="AQ26" s="405"/>
      <c r="AR26" s="406"/>
      <c r="AS26" s="404" t="s">
        <v>266</v>
      </c>
      <c r="AT26" s="405"/>
      <c r="AU26" s="405"/>
      <c r="AV26" s="405"/>
      <c r="AW26" s="405"/>
      <c r="AX26" s="407"/>
      <c r="AY26" s="504" t="s">
        <v>269</v>
      </c>
      <c r="AZ26" s="505"/>
      <c r="BA26" s="505"/>
      <c r="BB26" s="505"/>
      <c r="BC26" s="505"/>
      <c r="BD26" s="505"/>
      <c r="BE26" s="505"/>
      <c r="BF26" s="505"/>
      <c r="BG26" s="505"/>
      <c r="BH26" s="505"/>
      <c r="BI26" s="505"/>
      <c r="BJ26" s="505"/>
      <c r="BK26" s="505"/>
      <c r="BL26" s="505"/>
      <c r="BM26" s="506"/>
      <c r="BN26" s="411" t="s">
        <v>205</v>
      </c>
      <c r="BO26" s="412"/>
      <c r="BP26" s="412"/>
      <c r="BQ26" s="412"/>
      <c r="BR26" s="412"/>
      <c r="BS26" s="412"/>
      <c r="BT26" s="412"/>
      <c r="BU26" s="413"/>
      <c r="BV26" s="411" t="s">
        <v>205</v>
      </c>
      <c r="BW26" s="412"/>
      <c r="BX26" s="412"/>
      <c r="BY26" s="412"/>
      <c r="BZ26" s="412"/>
      <c r="CA26" s="412"/>
      <c r="CB26" s="412"/>
      <c r="CC26" s="413"/>
      <c r="CD26" s="24"/>
      <c r="CE26" s="357"/>
      <c r="CF26" s="357"/>
      <c r="CG26" s="357"/>
      <c r="CH26" s="357"/>
      <c r="CI26" s="357"/>
      <c r="CJ26" s="357"/>
      <c r="CK26" s="357"/>
      <c r="CL26" s="357"/>
      <c r="CM26" s="357"/>
      <c r="CN26" s="357"/>
      <c r="CO26" s="357"/>
      <c r="CP26" s="357"/>
      <c r="CQ26" s="357"/>
      <c r="CR26" s="357"/>
      <c r="CS26" s="358"/>
      <c r="CT26" s="359"/>
      <c r="CU26" s="360"/>
      <c r="CV26" s="360"/>
      <c r="CW26" s="360"/>
      <c r="CX26" s="360"/>
      <c r="CY26" s="360"/>
      <c r="CZ26" s="360"/>
      <c r="DA26" s="361"/>
      <c r="DB26" s="359"/>
      <c r="DC26" s="360"/>
      <c r="DD26" s="360"/>
      <c r="DE26" s="360"/>
      <c r="DF26" s="360"/>
      <c r="DG26" s="360"/>
      <c r="DH26" s="360"/>
      <c r="DI26" s="361"/>
    </row>
    <row r="27" spans="1:113" ht="18.75" customHeight="1" x14ac:dyDescent="0.2">
      <c r="A27" s="2"/>
      <c r="B27" s="489"/>
      <c r="C27" s="399"/>
      <c r="D27" s="400"/>
      <c r="E27" s="414" t="s">
        <v>270</v>
      </c>
      <c r="F27" s="415"/>
      <c r="G27" s="415"/>
      <c r="H27" s="415"/>
      <c r="I27" s="415"/>
      <c r="J27" s="415"/>
      <c r="K27" s="416"/>
      <c r="L27" s="404">
        <v>1</v>
      </c>
      <c r="M27" s="405"/>
      <c r="N27" s="405"/>
      <c r="O27" s="405"/>
      <c r="P27" s="406"/>
      <c r="Q27" s="404">
        <v>3000</v>
      </c>
      <c r="R27" s="405"/>
      <c r="S27" s="405"/>
      <c r="T27" s="405"/>
      <c r="U27" s="405"/>
      <c r="V27" s="406"/>
      <c r="W27" s="398"/>
      <c r="X27" s="399"/>
      <c r="Y27" s="400"/>
      <c r="Z27" s="414" t="s">
        <v>271</v>
      </c>
      <c r="AA27" s="415"/>
      <c r="AB27" s="415"/>
      <c r="AC27" s="415"/>
      <c r="AD27" s="415"/>
      <c r="AE27" s="415"/>
      <c r="AF27" s="415"/>
      <c r="AG27" s="416"/>
      <c r="AH27" s="404">
        <v>5</v>
      </c>
      <c r="AI27" s="405"/>
      <c r="AJ27" s="405"/>
      <c r="AK27" s="405"/>
      <c r="AL27" s="406"/>
      <c r="AM27" s="404">
        <v>15100</v>
      </c>
      <c r="AN27" s="405"/>
      <c r="AO27" s="405"/>
      <c r="AP27" s="405"/>
      <c r="AQ27" s="405"/>
      <c r="AR27" s="406"/>
      <c r="AS27" s="404">
        <v>3020</v>
      </c>
      <c r="AT27" s="405"/>
      <c r="AU27" s="405"/>
      <c r="AV27" s="405"/>
      <c r="AW27" s="405"/>
      <c r="AX27" s="407"/>
      <c r="AY27" s="499" t="s">
        <v>274</v>
      </c>
      <c r="AZ27" s="500"/>
      <c r="BA27" s="500"/>
      <c r="BB27" s="500"/>
      <c r="BC27" s="500"/>
      <c r="BD27" s="500"/>
      <c r="BE27" s="500"/>
      <c r="BF27" s="500"/>
      <c r="BG27" s="500"/>
      <c r="BH27" s="500"/>
      <c r="BI27" s="500"/>
      <c r="BJ27" s="500"/>
      <c r="BK27" s="500"/>
      <c r="BL27" s="500"/>
      <c r="BM27" s="501"/>
      <c r="BN27" s="485">
        <v>388043</v>
      </c>
      <c r="BO27" s="486"/>
      <c r="BP27" s="486"/>
      <c r="BQ27" s="486"/>
      <c r="BR27" s="486"/>
      <c r="BS27" s="486"/>
      <c r="BT27" s="486"/>
      <c r="BU27" s="487"/>
      <c r="BV27" s="485">
        <v>387991</v>
      </c>
      <c r="BW27" s="486"/>
      <c r="BX27" s="486"/>
      <c r="BY27" s="486"/>
      <c r="BZ27" s="486"/>
      <c r="CA27" s="486"/>
      <c r="CB27" s="486"/>
      <c r="CC27" s="487"/>
      <c r="CD27" s="19"/>
      <c r="CE27" s="357"/>
      <c r="CF27" s="357"/>
      <c r="CG27" s="357"/>
      <c r="CH27" s="357"/>
      <c r="CI27" s="357"/>
      <c r="CJ27" s="357"/>
      <c r="CK27" s="357"/>
      <c r="CL27" s="357"/>
      <c r="CM27" s="357"/>
      <c r="CN27" s="357"/>
      <c r="CO27" s="357"/>
      <c r="CP27" s="357"/>
      <c r="CQ27" s="357"/>
      <c r="CR27" s="357"/>
      <c r="CS27" s="358"/>
      <c r="CT27" s="359"/>
      <c r="CU27" s="360"/>
      <c r="CV27" s="360"/>
      <c r="CW27" s="360"/>
      <c r="CX27" s="360"/>
      <c r="CY27" s="360"/>
      <c r="CZ27" s="360"/>
      <c r="DA27" s="361"/>
      <c r="DB27" s="359"/>
      <c r="DC27" s="360"/>
      <c r="DD27" s="360"/>
      <c r="DE27" s="360"/>
      <c r="DF27" s="360"/>
      <c r="DG27" s="360"/>
      <c r="DH27" s="360"/>
      <c r="DI27" s="361"/>
    </row>
    <row r="28" spans="1:113" ht="18.75" customHeight="1" x14ac:dyDescent="0.2">
      <c r="A28" s="2"/>
      <c r="B28" s="489"/>
      <c r="C28" s="399"/>
      <c r="D28" s="400"/>
      <c r="E28" s="414" t="s">
        <v>275</v>
      </c>
      <c r="F28" s="415"/>
      <c r="G28" s="415"/>
      <c r="H28" s="415"/>
      <c r="I28" s="415"/>
      <c r="J28" s="415"/>
      <c r="K28" s="416"/>
      <c r="L28" s="404">
        <v>1</v>
      </c>
      <c r="M28" s="405"/>
      <c r="N28" s="405"/>
      <c r="O28" s="405"/>
      <c r="P28" s="406"/>
      <c r="Q28" s="404">
        <v>2300</v>
      </c>
      <c r="R28" s="405"/>
      <c r="S28" s="405"/>
      <c r="T28" s="405"/>
      <c r="U28" s="405"/>
      <c r="V28" s="406"/>
      <c r="W28" s="398"/>
      <c r="X28" s="399"/>
      <c r="Y28" s="400"/>
      <c r="Z28" s="414" t="s">
        <v>34</v>
      </c>
      <c r="AA28" s="415"/>
      <c r="AB28" s="415"/>
      <c r="AC28" s="415"/>
      <c r="AD28" s="415"/>
      <c r="AE28" s="415"/>
      <c r="AF28" s="415"/>
      <c r="AG28" s="416"/>
      <c r="AH28" s="404" t="s">
        <v>205</v>
      </c>
      <c r="AI28" s="405"/>
      <c r="AJ28" s="405"/>
      <c r="AK28" s="405"/>
      <c r="AL28" s="406"/>
      <c r="AM28" s="404" t="s">
        <v>205</v>
      </c>
      <c r="AN28" s="405"/>
      <c r="AO28" s="405"/>
      <c r="AP28" s="405"/>
      <c r="AQ28" s="405"/>
      <c r="AR28" s="406"/>
      <c r="AS28" s="404" t="s">
        <v>205</v>
      </c>
      <c r="AT28" s="405"/>
      <c r="AU28" s="405"/>
      <c r="AV28" s="405"/>
      <c r="AW28" s="405"/>
      <c r="AX28" s="407"/>
      <c r="AY28" s="362" t="s">
        <v>276</v>
      </c>
      <c r="AZ28" s="363"/>
      <c r="BA28" s="363"/>
      <c r="BB28" s="364"/>
      <c r="BC28" s="496" t="s">
        <v>102</v>
      </c>
      <c r="BD28" s="497"/>
      <c r="BE28" s="497"/>
      <c r="BF28" s="497"/>
      <c r="BG28" s="497"/>
      <c r="BH28" s="497"/>
      <c r="BI28" s="497"/>
      <c r="BJ28" s="497"/>
      <c r="BK28" s="497"/>
      <c r="BL28" s="497"/>
      <c r="BM28" s="498"/>
      <c r="BN28" s="493">
        <v>1478780</v>
      </c>
      <c r="BO28" s="494"/>
      <c r="BP28" s="494"/>
      <c r="BQ28" s="494"/>
      <c r="BR28" s="494"/>
      <c r="BS28" s="494"/>
      <c r="BT28" s="494"/>
      <c r="BU28" s="495"/>
      <c r="BV28" s="493">
        <v>2016742</v>
      </c>
      <c r="BW28" s="494"/>
      <c r="BX28" s="494"/>
      <c r="BY28" s="494"/>
      <c r="BZ28" s="494"/>
      <c r="CA28" s="494"/>
      <c r="CB28" s="494"/>
      <c r="CC28" s="495"/>
      <c r="CD28" s="24"/>
      <c r="CE28" s="357"/>
      <c r="CF28" s="357"/>
      <c r="CG28" s="357"/>
      <c r="CH28" s="357"/>
      <c r="CI28" s="357"/>
      <c r="CJ28" s="357"/>
      <c r="CK28" s="357"/>
      <c r="CL28" s="357"/>
      <c r="CM28" s="357"/>
      <c r="CN28" s="357"/>
      <c r="CO28" s="357"/>
      <c r="CP28" s="357"/>
      <c r="CQ28" s="357"/>
      <c r="CR28" s="357"/>
      <c r="CS28" s="358"/>
      <c r="CT28" s="359"/>
      <c r="CU28" s="360"/>
      <c r="CV28" s="360"/>
      <c r="CW28" s="360"/>
      <c r="CX28" s="360"/>
      <c r="CY28" s="360"/>
      <c r="CZ28" s="360"/>
      <c r="DA28" s="361"/>
      <c r="DB28" s="359"/>
      <c r="DC28" s="360"/>
      <c r="DD28" s="360"/>
      <c r="DE28" s="360"/>
      <c r="DF28" s="360"/>
      <c r="DG28" s="360"/>
      <c r="DH28" s="360"/>
      <c r="DI28" s="361"/>
    </row>
    <row r="29" spans="1:113" ht="18.75" customHeight="1" x14ac:dyDescent="0.2">
      <c r="A29" s="2"/>
      <c r="B29" s="489"/>
      <c r="C29" s="399"/>
      <c r="D29" s="400"/>
      <c r="E29" s="414" t="s">
        <v>281</v>
      </c>
      <c r="F29" s="415"/>
      <c r="G29" s="415"/>
      <c r="H29" s="415"/>
      <c r="I29" s="415"/>
      <c r="J29" s="415"/>
      <c r="K29" s="416"/>
      <c r="L29" s="404">
        <v>14</v>
      </c>
      <c r="M29" s="405"/>
      <c r="N29" s="405"/>
      <c r="O29" s="405"/>
      <c r="P29" s="406"/>
      <c r="Q29" s="404">
        <v>2100</v>
      </c>
      <c r="R29" s="405"/>
      <c r="S29" s="405"/>
      <c r="T29" s="405"/>
      <c r="U29" s="405"/>
      <c r="V29" s="406"/>
      <c r="W29" s="401"/>
      <c r="X29" s="402"/>
      <c r="Y29" s="403"/>
      <c r="Z29" s="414" t="s">
        <v>283</v>
      </c>
      <c r="AA29" s="415"/>
      <c r="AB29" s="415"/>
      <c r="AC29" s="415"/>
      <c r="AD29" s="415"/>
      <c r="AE29" s="415"/>
      <c r="AF29" s="415"/>
      <c r="AG29" s="416"/>
      <c r="AH29" s="404">
        <v>192</v>
      </c>
      <c r="AI29" s="405"/>
      <c r="AJ29" s="405"/>
      <c r="AK29" s="405"/>
      <c r="AL29" s="406"/>
      <c r="AM29" s="404">
        <v>578344</v>
      </c>
      <c r="AN29" s="405"/>
      <c r="AO29" s="405"/>
      <c r="AP29" s="405"/>
      <c r="AQ29" s="405"/>
      <c r="AR29" s="406"/>
      <c r="AS29" s="404">
        <v>3012</v>
      </c>
      <c r="AT29" s="405"/>
      <c r="AU29" s="405"/>
      <c r="AV29" s="405"/>
      <c r="AW29" s="405"/>
      <c r="AX29" s="407"/>
      <c r="AY29" s="365"/>
      <c r="AZ29" s="366"/>
      <c r="BA29" s="366"/>
      <c r="BB29" s="367"/>
      <c r="BC29" s="408" t="s">
        <v>166</v>
      </c>
      <c r="BD29" s="409"/>
      <c r="BE29" s="409"/>
      <c r="BF29" s="409"/>
      <c r="BG29" s="409"/>
      <c r="BH29" s="409"/>
      <c r="BI29" s="409"/>
      <c r="BJ29" s="409"/>
      <c r="BK29" s="409"/>
      <c r="BL29" s="409"/>
      <c r="BM29" s="410"/>
      <c r="BN29" s="411">
        <v>325277</v>
      </c>
      <c r="BO29" s="412"/>
      <c r="BP29" s="412"/>
      <c r="BQ29" s="412"/>
      <c r="BR29" s="412"/>
      <c r="BS29" s="412"/>
      <c r="BT29" s="412"/>
      <c r="BU29" s="413"/>
      <c r="BV29" s="411">
        <v>325131</v>
      </c>
      <c r="BW29" s="412"/>
      <c r="BX29" s="412"/>
      <c r="BY29" s="412"/>
      <c r="BZ29" s="412"/>
      <c r="CA29" s="412"/>
      <c r="CB29" s="412"/>
      <c r="CC29" s="413"/>
      <c r="CD29" s="19"/>
      <c r="CE29" s="357"/>
      <c r="CF29" s="357"/>
      <c r="CG29" s="357"/>
      <c r="CH29" s="357"/>
      <c r="CI29" s="357"/>
      <c r="CJ29" s="357"/>
      <c r="CK29" s="357"/>
      <c r="CL29" s="357"/>
      <c r="CM29" s="357"/>
      <c r="CN29" s="357"/>
      <c r="CO29" s="357"/>
      <c r="CP29" s="357"/>
      <c r="CQ29" s="357"/>
      <c r="CR29" s="357"/>
      <c r="CS29" s="358"/>
      <c r="CT29" s="359"/>
      <c r="CU29" s="360"/>
      <c r="CV29" s="360"/>
      <c r="CW29" s="360"/>
      <c r="CX29" s="360"/>
      <c r="CY29" s="360"/>
      <c r="CZ29" s="360"/>
      <c r="DA29" s="361"/>
      <c r="DB29" s="359"/>
      <c r="DC29" s="360"/>
      <c r="DD29" s="360"/>
      <c r="DE29" s="360"/>
      <c r="DF29" s="360"/>
      <c r="DG29" s="360"/>
      <c r="DH29" s="360"/>
      <c r="DI29" s="361"/>
    </row>
    <row r="30" spans="1:113" ht="18.75" customHeight="1" x14ac:dyDescent="0.2">
      <c r="A30" s="2"/>
      <c r="B30" s="490"/>
      <c r="C30" s="491"/>
      <c r="D30" s="492"/>
      <c r="E30" s="470"/>
      <c r="F30" s="471"/>
      <c r="G30" s="471"/>
      <c r="H30" s="471"/>
      <c r="I30" s="471"/>
      <c r="J30" s="471"/>
      <c r="K30" s="472"/>
      <c r="L30" s="473"/>
      <c r="M30" s="474"/>
      <c r="N30" s="474"/>
      <c r="O30" s="474"/>
      <c r="P30" s="475"/>
      <c r="Q30" s="473"/>
      <c r="R30" s="474"/>
      <c r="S30" s="474"/>
      <c r="T30" s="474"/>
      <c r="U30" s="474"/>
      <c r="V30" s="475"/>
      <c r="W30" s="476" t="s">
        <v>284</v>
      </c>
      <c r="X30" s="477"/>
      <c r="Y30" s="477"/>
      <c r="Z30" s="477"/>
      <c r="AA30" s="477"/>
      <c r="AB30" s="477"/>
      <c r="AC30" s="477"/>
      <c r="AD30" s="477"/>
      <c r="AE30" s="477"/>
      <c r="AF30" s="477"/>
      <c r="AG30" s="478"/>
      <c r="AH30" s="479">
        <v>92.2</v>
      </c>
      <c r="AI30" s="480"/>
      <c r="AJ30" s="480"/>
      <c r="AK30" s="480"/>
      <c r="AL30" s="480"/>
      <c r="AM30" s="480"/>
      <c r="AN30" s="480"/>
      <c r="AO30" s="480"/>
      <c r="AP30" s="480"/>
      <c r="AQ30" s="480"/>
      <c r="AR30" s="480"/>
      <c r="AS30" s="480"/>
      <c r="AT30" s="480"/>
      <c r="AU30" s="480"/>
      <c r="AV30" s="480"/>
      <c r="AW30" s="480"/>
      <c r="AX30" s="481"/>
      <c r="AY30" s="368"/>
      <c r="AZ30" s="369"/>
      <c r="BA30" s="369"/>
      <c r="BB30" s="370"/>
      <c r="BC30" s="482" t="s">
        <v>66</v>
      </c>
      <c r="BD30" s="483"/>
      <c r="BE30" s="483"/>
      <c r="BF30" s="483"/>
      <c r="BG30" s="483"/>
      <c r="BH30" s="483"/>
      <c r="BI30" s="483"/>
      <c r="BJ30" s="483"/>
      <c r="BK30" s="483"/>
      <c r="BL30" s="483"/>
      <c r="BM30" s="484"/>
      <c r="BN30" s="485">
        <v>2017956</v>
      </c>
      <c r="BO30" s="486"/>
      <c r="BP30" s="486"/>
      <c r="BQ30" s="486"/>
      <c r="BR30" s="486"/>
      <c r="BS30" s="486"/>
      <c r="BT30" s="486"/>
      <c r="BU30" s="487"/>
      <c r="BV30" s="485">
        <v>2100032</v>
      </c>
      <c r="BW30" s="486"/>
      <c r="BX30" s="486"/>
      <c r="BY30" s="486"/>
      <c r="BZ30" s="486"/>
      <c r="CA30" s="486"/>
      <c r="CB30" s="486"/>
      <c r="CC30" s="48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191</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286</v>
      </c>
      <c r="AN32" s="8"/>
      <c r="AO32" s="8"/>
      <c r="AP32" s="8"/>
      <c r="AQ32" s="8"/>
      <c r="AR32" s="8"/>
      <c r="AS32" s="22"/>
      <c r="AT32" s="22"/>
      <c r="AU32" s="22"/>
      <c r="AV32" s="22"/>
      <c r="AW32" s="22"/>
      <c r="AX32" s="22"/>
      <c r="AY32" s="22"/>
      <c r="AZ32" s="22"/>
      <c r="BA32" s="22"/>
      <c r="BB32" s="8"/>
      <c r="BC32" s="22"/>
      <c r="BD32" s="8"/>
      <c r="BE32" s="22" t="s">
        <v>287</v>
      </c>
      <c r="BF32" s="8"/>
      <c r="BG32" s="8"/>
      <c r="BH32" s="8"/>
      <c r="BI32" s="8"/>
      <c r="BJ32" s="22"/>
      <c r="BK32" s="22"/>
      <c r="BL32" s="22"/>
      <c r="BM32" s="22"/>
      <c r="BN32" s="22"/>
      <c r="BO32" s="22"/>
      <c r="BP32" s="22"/>
      <c r="BQ32" s="22"/>
      <c r="BR32" s="8"/>
      <c r="BS32" s="8"/>
      <c r="BT32" s="8"/>
      <c r="BU32" s="8"/>
      <c r="BV32" s="8"/>
      <c r="BW32" s="8" t="s">
        <v>288</v>
      </c>
      <c r="BX32" s="8"/>
      <c r="BY32" s="8"/>
      <c r="BZ32" s="8"/>
      <c r="CA32" s="8"/>
      <c r="CB32" s="22"/>
      <c r="CC32" s="22"/>
      <c r="CD32" s="22"/>
      <c r="CE32" s="22"/>
      <c r="CF32" s="22"/>
      <c r="CG32" s="22"/>
      <c r="CH32" s="22"/>
      <c r="CI32" s="22"/>
      <c r="CJ32" s="22"/>
      <c r="CK32" s="22"/>
      <c r="CL32" s="22"/>
      <c r="CM32" s="22"/>
      <c r="CN32" s="22"/>
      <c r="CO32" s="22" t="s">
        <v>172</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52" t="s">
        <v>119</v>
      </c>
      <c r="D33" s="452"/>
      <c r="E33" s="434" t="s">
        <v>290</v>
      </c>
      <c r="F33" s="434"/>
      <c r="G33" s="434"/>
      <c r="H33" s="434"/>
      <c r="I33" s="434"/>
      <c r="J33" s="434"/>
      <c r="K33" s="434"/>
      <c r="L33" s="434"/>
      <c r="M33" s="434"/>
      <c r="N33" s="434"/>
      <c r="O33" s="434"/>
      <c r="P33" s="434"/>
      <c r="Q33" s="434"/>
      <c r="R33" s="434"/>
      <c r="S33" s="434"/>
      <c r="T33" s="14"/>
      <c r="U33" s="452" t="s">
        <v>119</v>
      </c>
      <c r="V33" s="452"/>
      <c r="W33" s="434" t="s">
        <v>290</v>
      </c>
      <c r="X33" s="434"/>
      <c r="Y33" s="434"/>
      <c r="Z33" s="434"/>
      <c r="AA33" s="434"/>
      <c r="AB33" s="434"/>
      <c r="AC33" s="434"/>
      <c r="AD33" s="434"/>
      <c r="AE33" s="434"/>
      <c r="AF33" s="434"/>
      <c r="AG33" s="434"/>
      <c r="AH33" s="434"/>
      <c r="AI33" s="434"/>
      <c r="AJ33" s="434"/>
      <c r="AK33" s="434"/>
      <c r="AL33" s="14"/>
      <c r="AM33" s="452" t="s">
        <v>119</v>
      </c>
      <c r="AN33" s="452"/>
      <c r="AO33" s="434" t="s">
        <v>290</v>
      </c>
      <c r="AP33" s="434"/>
      <c r="AQ33" s="434"/>
      <c r="AR33" s="434"/>
      <c r="AS33" s="434"/>
      <c r="AT33" s="434"/>
      <c r="AU33" s="434"/>
      <c r="AV33" s="434"/>
      <c r="AW33" s="434"/>
      <c r="AX33" s="434"/>
      <c r="AY33" s="434"/>
      <c r="AZ33" s="434"/>
      <c r="BA33" s="434"/>
      <c r="BB33" s="434"/>
      <c r="BC33" s="434"/>
      <c r="BD33" s="10"/>
      <c r="BE33" s="434" t="s">
        <v>291</v>
      </c>
      <c r="BF33" s="434"/>
      <c r="BG33" s="434" t="s">
        <v>174</v>
      </c>
      <c r="BH33" s="434"/>
      <c r="BI33" s="434"/>
      <c r="BJ33" s="434"/>
      <c r="BK33" s="434"/>
      <c r="BL33" s="434"/>
      <c r="BM33" s="434"/>
      <c r="BN33" s="434"/>
      <c r="BO33" s="434"/>
      <c r="BP33" s="434"/>
      <c r="BQ33" s="434"/>
      <c r="BR33" s="434"/>
      <c r="BS33" s="434"/>
      <c r="BT33" s="434"/>
      <c r="BU33" s="434"/>
      <c r="BV33" s="10"/>
      <c r="BW33" s="452" t="s">
        <v>291</v>
      </c>
      <c r="BX33" s="452"/>
      <c r="BY33" s="434" t="s">
        <v>109</v>
      </c>
      <c r="BZ33" s="434"/>
      <c r="CA33" s="434"/>
      <c r="CB33" s="434"/>
      <c r="CC33" s="434"/>
      <c r="CD33" s="434"/>
      <c r="CE33" s="434"/>
      <c r="CF33" s="434"/>
      <c r="CG33" s="434"/>
      <c r="CH33" s="434"/>
      <c r="CI33" s="434"/>
      <c r="CJ33" s="434"/>
      <c r="CK33" s="434"/>
      <c r="CL33" s="434"/>
      <c r="CM33" s="434"/>
      <c r="CN33" s="14"/>
      <c r="CO33" s="452" t="s">
        <v>119</v>
      </c>
      <c r="CP33" s="452"/>
      <c r="CQ33" s="434" t="s">
        <v>293</v>
      </c>
      <c r="CR33" s="434"/>
      <c r="CS33" s="434"/>
      <c r="CT33" s="434"/>
      <c r="CU33" s="434"/>
      <c r="CV33" s="434"/>
      <c r="CW33" s="434"/>
      <c r="CX33" s="434"/>
      <c r="CY33" s="434"/>
      <c r="CZ33" s="434"/>
      <c r="DA33" s="434"/>
      <c r="DB33" s="434"/>
      <c r="DC33" s="434"/>
      <c r="DD33" s="434"/>
      <c r="DE33" s="434"/>
      <c r="DF33" s="14"/>
      <c r="DG33" s="469" t="s">
        <v>78</v>
      </c>
      <c r="DH33" s="469"/>
      <c r="DI33" s="21"/>
    </row>
    <row r="34" spans="1:113" ht="32.25" customHeight="1" x14ac:dyDescent="0.2">
      <c r="A34" s="2"/>
      <c r="B34" s="5"/>
      <c r="C34" s="418">
        <f>IF(E34="","",1)</f>
        <v>1</v>
      </c>
      <c r="D34" s="418"/>
      <c r="E34" s="417" t="str">
        <f>IF('各会計、関係団体の財政状況及び健全化判断比率'!B7="","",'各会計、関係団体の財政状況及び健全化判断比率'!B7)</f>
        <v>一般会計</v>
      </c>
      <c r="F34" s="417"/>
      <c r="G34" s="417"/>
      <c r="H34" s="417"/>
      <c r="I34" s="417"/>
      <c r="J34" s="417"/>
      <c r="K34" s="417"/>
      <c r="L34" s="417"/>
      <c r="M34" s="417"/>
      <c r="N34" s="417"/>
      <c r="O34" s="417"/>
      <c r="P34" s="417"/>
      <c r="Q34" s="417"/>
      <c r="R34" s="417"/>
      <c r="S34" s="417"/>
      <c r="T34" s="9"/>
      <c r="U34" s="418">
        <f>IF(W34="","",MAX(C34:D43)+1)</f>
        <v>5</v>
      </c>
      <c r="V34" s="418"/>
      <c r="W34" s="417" t="str">
        <f>IF('各会計、関係団体の財政状況及び健全化判断比率'!B28="","",'各会計、関係団体の財政状況及び健全化判断比率'!B28)</f>
        <v>国民健康保険事業特別会計（事業勘定）</v>
      </c>
      <c r="X34" s="417"/>
      <c r="Y34" s="417"/>
      <c r="Z34" s="417"/>
      <c r="AA34" s="417"/>
      <c r="AB34" s="417"/>
      <c r="AC34" s="417"/>
      <c r="AD34" s="417"/>
      <c r="AE34" s="417"/>
      <c r="AF34" s="417"/>
      <c r="AG34" s="417"/>
      <c r="AH34" s="417"/>
      <c r="AI34" s="417"/>
      <c r="AJ34" s="417"/>
      <c r="AK34" s="417"/>
      <c r="AL34" s="9"/>
      <c r="AM34" s="418">
        <f>IF(AO34="","",MAX(C34:D43,U34:V43)+1)</f>
        <v>10</v>
      </c>
      <c r="AN34" s="418"/>
      <c r="AO34" s="417" t="str">
        <f>IF('各会計、関係団体の財政状況及び健全化判断比率'!B33="","",'各会計、関係団体の財政状況及び健全化判断比率'!B33)</f>
        <v>国保京丹波町病院事業会計</v>
      </c>
      <c r="AP34" s="417"/>
      <c r="AQ34" s="417"/>
      <c r="AR34" s="417"/>
      <c r="AS34" s="417"/>
      <c r="AT34" s="417"/>
      <c r="AU34" s="417"/>
      <c r="AV34" s="417"/>
      <c r="AW34" s="417"/>
      <c r="AX34" s="417"/>
      <c r="AY34" s="417"/>
      <c r="AZ34" s="417"/>
      <c r="BA34" s="417"/>
      <c r="BB34" s="417"/>
      <c r="BC34" s="417"/>
      <c r="BD34" s="9"/>
      <c r="BE34" s="418">
        <f>IF(BG34="","",MAX(C34:D43,U34:V43,AM34:AN43)+1)</f>
        <v>12</v>
      </c>
      <c r="BF34" s="418"/>
      <c r="BG34" s="417" t="str">
        <f>IF('各会計、関係団体の財政状況及び健全化判断比率'!B35="","",'各会計、関係団体の財政状況及び健全化判断比率'!B35)</f>
        <v>下水道事業特別会計</v>
      </c>
      <c r="BH34" s="417"/>
      <c r="BI34" s="417"/>
      <c r="BJ34" s="417"/>
      <c r="BK34" s="417"/>
      <c r="BL34" s="417"/>
      <c r="BM34" s="417"/>
      <c r="BN34" s="417"/>
      <c r="BO34" s="417"/>
      <c r="BP34" s="417"/>
      <c r="BQ34" s="417"/>
      <c r="BR34" s="417"/>
      <c r="BS34" s="417"/>
      <c r="BT34" s="417"/>
      <c r="BU34" s="417"/>
      <c r="BV34" s="9"/>
      <c r="BW34" s="418">
        <f>IF(BY34="","",MAX(C34:D43,U34:V43,AM34:AN43,BE34:BF43)+1)</f>
        <v>13</v>
      </c>
      <c r="BX34" s="418"/>
      <c r="BY34" s="417" t="str">
        <f>IF('各会計、関係団体の財政状況及び健全化判断比率'!B68="","",'各会計、関係団体の財政状況及び健全化判断比率'!B68)</f>
        <v>国民健康保険南丹病院組合(病院事業会計)</v>
      </c>
      <c r="BZ34" s="417"/>
      <c r="CA34" s="417"/>
      <c r="CB34" s="417"/>
      <c r="CC34" s="417"/>
      <c r="CD34" s="417"/>
      <c r="CE34" s="417"/>
      <c r="CF34" s="417"/>
      <c r="CG34" s="417"/>
      <c r="CH34" s="417"/>
      <c r="CI34" s="417"/>
      <c r="CJ34" s="417"/>
      <c r="CK34" s="417"/>
      <c r="CL34" s="417"/>
      <c r="CM34" s="417"/>
      <c r="CN34" s="9"/>
      <c r="CO34" s="418">
        <f>IF(CQ34="","",MAX(C34:D43,U34:V43,AM34:AN43,BE34:BF43,BW34:BX43)+1)</f>
        <v>23</v>
      </c>
      <c r="CP34" s="418"/>
      <c r="CQ34" s="417" t="str">
        <f>IF('各会計、関係団体の財政状況及び健全化判断比率'!BS7="","",'各会計、関係団体の財政状況及び健全化判断比率'!BS7)</f>
        <v>丹波情報センター</v>
      </c>
      <c r="CR34" s="417"/>
      <c r="CS34" s="417"/>
      <c r="CT34" s="417"/>
      <c r="CU34" s="417"/>
      <c r="CV34" s="417"/>
      <c r="CW34" s="417"/>
      <c r="CX34" s="417"/>
      <c r="CY34" s="417"/>
      <c r="CZ34" s="417"/>
      <c r="DA34" s="417"/>
      <c r="DB34" s="417"/>
      <c r="DC34" s="417"/>
      <c r="DD34" s="417"/>
      <c r="DE34" s="417"/>
      <c r="DF34" s="8"/>
      <c r="DG34" s="419" t="str">
        <f>IF('各会計、関係団体の財政状況及び健全化判断比率'!BR7="","",'各会計、関係団体の財政状況及び健全化判断比率'!BR7)</f>
        <v/>
      </c>
      <c r="DH34" s="419"/>
      <c r="DI34" s="21"/>
    </row>
    <row r="35" spans="1:113" ht="32.25" customHeight="1" x14ac:dyDescent="0.2">
      <c r="A35" s="2"/>
      <c r="B35" s="5"/>
      <c r="C35" s="418">
        <f t="shared" ref="C35:C43" si="0">IF(E35="","",C34+1)</f>
        <v>2</v>
      </c>
      <c r="D35" s="418"/>
      <c r="E35" s="417" t="str">
        <f>IF('各会計、関係団体の財政状況及び健全化判断比率'!B8="","",'各会計、関係団体の財政状況及び健全化判断比率'!B8)</f>
        <v>土地取得特別会計</v>
      </c>
      <c r="F35" s="417"/>
      <c r="G35" s="417"/>
      <c r="H35" s="417"/>
      <c r="I35" s="417"/>
      <c r="J35" s="417"/>
      <c r="K35" s="417"/>
      <c r="L35" s="417"/>
      <c r="M35" s="417"/>
      <c r="N35" s="417"/>
      <c r="O35" s="417"/>
      <c r="P35" s="417"/>
      <c r="Q35" s="417"/>
      <c r="R35" s="417"/>
      <c r="S35" s="417"/>
      <c r="T35" s="9"/>
      <c r="U35" s="418">
        <f t="shared" ref="U35:U43" si="1">IF(W35="","",U34+1)</f>
        <v>6</v>
      </c>
      <c r="V35" s="418"/>
      <c r="W35" s="417" t="str">
        <f>IF('各会計、関係団体の財政状況及び健全化判断比率'!B29="","",'各会計、関係団体の財政状況及び健全化判断比率'!B29)</f>
        <v>後期高齢者医療特別会計</v>
      </c>
      <c r="X35" s="417"/>
      <c r="Y35" s="417"/>
      <c r="Z35" s="417"/>
      <c r="AA35" s="417"/>
      <c r="AB35" s="417"/>
      <c r="AC35" s="417"/>
      <c r="AD35" s="417"/>
      <c r="AE35" s="417"/>
      <c r="AF35" s="417"/>
      <c r="AG35" s="417"/>
      <c r="AH35" s="417"/>
      <c r="AI35" s="417"/>
      <c r="AJ35" s="417"/>
      <c r="AK35" s="417"/>
      <c r="AL35" s="9"/>
      <c r="AM35" s="418">
        <f t="shared" ref="AM35:AM43" si="2">IF(AO35="","",AM34+1)</f>
        <v>11</v>
      </c>
      <c r="AN35" s="418"/>
      <c r="AO35" s="417" t="str">
        <f>IF('各会計、関係団体の財政状況及び健全化判断比率'!B34="","",'各会計、関係団体の財政状況及び健全化判断比率'!B34)</f>
        <v>京丹波町水道事業会計</v>
      </c>
      <c r="AP35" s="417"/>
      <c r="AQ35" s="417"/>
      <c r="AR35" s="417"/>
      <c r="AS35" s="417"/>
      <c r="AT35" s="417"/>
      <c r="AU35" s="417"/>
      <c r="AV35" s="417"/>
      <c r="AW35" s="417"/>
      <c r="AX35" s="417"/>
      <c r="AY35" s="417"/>
      <c r="AZ35" s="417"/>
      <c r="BA35" s="417"/>
      <c r="BB35" s="417"/>
      <c r="BC35" s="417"/>
      <c r="BD35" s="9"/>
      <c r="BE35" s="418" t="str">
        <f t="shared" ref="BE35:BE43" si="3">IF(BG35="","",BE34+1)</f>
        <v/>
      </c>
      <c r="BF35" s="418"/>
      <c r="BG35" s="417"/>
      <c r="BH35" s="417"/>
      <c r="BI35" s="417"/>
      <c r="BJ35" s="417"/>
      <c r="BK35" s="417"/>
      <c r="BL35" s="417"/>
      <c r="BM35" s="417"/>
      <c r="BN35" s="417"/>
      <c r="BO35" s="417"/>
      <c r="BP35" s="417"/>
      <c r="BQ35" s="417"/>
      <c r="BR35" s="417"/>
      <c r="BS35" s="417"/>
      <c r="BT35" s="417"/>
      <c r="BU35" s="417"/>
      <c r="BV35" s="9"/>
      <c r="BW35" s="418">
        <f t="shared" ref="BW35:BW43" si="4">IF(BY35="","",BW34+1)</f>
        <v>14</v>
      </c>
      <c r="BX35" s="418"/>
      <c r="BY35" s="417" t="str">
        <f>IF('各会計、関係団体の財政状況及び健全化判断比率'!B69="","",'各会計、関係団体の財政状況及び健全化判断比率'!B69)</f>
        <v>船井郡衛生管理組合(一般会計)</v>
      </c>
      <c r="BZ35" s="417"/>
      <c r="CA35" s="417"/>
      <c r="CB35" s="417"/>
      <c r="CC35" s="417"/>
      <c r="CD35" s="417"/>
      <c r="CE35" s="417"/>
      <c r="CF35" s="417"/>
      <c r="CG35" s="417"/>
      <c r="CH35" s="417"/>
      <c r="CI35" s="417"/>
      <c r="CJ35" s="417"/>
      <c r="CK35" s="417"/>
      <c r="CL35" s="417"/>
      <c r="CM35" s="417"/>
      <c r="CN35" s="9"/>
      <c r="CO35" s="418">
        <f t="shared" ref="CO35:CO43" si="5">IF(CQ35="","",CO34+1)</f>
        <v>24</v>
      </c>
      <c r="CP35" s="418"/>
      <c r="CQ35" s="417" t="str">
        <f>IF('各会計、関係団体の財政状況及び健全化判断比率'!BS8="","",'各会計、関係団体の財政状況及び健全化判断比率'!BS8)</f>
        <v>丹波地域開発</v>
      </c>
      <c r="CR35" s="417"/>
      <c r="CS35" s="417"/>
      <c r="CT35" s="417"/>
      <c r="CU35" s="417"/>
      <c r="CV35" s="417"/>
      <c r="CW35" s="417"/>
      <c r="CX35" s="417"/>
      <c r="CY35" s="417"/>
      <c r="CZ35" s="417"/>
      <c r="DA35" s="417"/>
      <c r="DB35" s="417"/>
      <c r="DC35" s="417"/>
      <c r="DD35" s="417"/>
      <c r="DE35" s="417"/>
      <c r="DF35" s="8"/>
      <c r="DG35" s="419" t="str">
        <f>IF('各会計、関係団体の財政状況及び健全化判断比率'!BR8="","",'各会計、関係団体の財政状況及び健全化判断比率'!BR8)</f>
        <v/>
      </c>
      <c r="DH35" s="419"/>
      <c r="DI35" s="21"/>
    </row>
    <row r="36" spans="1:113" ht="32.25" customHeight="1" x14ac:dyDescent="0.2">
      <c r="A36" s="2"/>
      <c r="B36" s="5"/>
      <c r="C36" s="418">
        <f t="shared" si="0"/>
        <v>3</v>
      </c>
      <c r="D36" s="418"/>
      <c r="E36" s="417" t="str">
        <f>IF('各会計、関係団体の財政状況及び健全化判断比率'!B9="","",'各会計、関係団体の財政状況及び健全化判断比率'!B9)</f>
        <v>育英資金給付事業特別会計</v>
      </c>
      <c r="F36" s="417"/>
      <c r="G36" s="417"/>
      <c r="H36" s="417"/>
      <c r="I36" s="417"/>
      <c r="J36" s="417"/>
      <c r="K36" s="417"/>
      <c r="L36" s="417"/>
      <c r="M36" s="417"/>
      <c r="N36" s="417"/>
      <c r="O36" s="417"/>
      <c r="P36" s="417"/>
      <c r="Q36" s="417"/>
      <c r="R36" s="417"/>
      <c r="S36" s="417"/>
      <c r="T36" s="9"/>
      <c r="U36" s="418">
        <f t="shared" si="1"/>
        <v>7</v>
      </c>
      <c r="V36" s="418"/>
      <c r="W36" s="417" t="str">
        <f>IF('各会計、関係団体の財政状況及び健全化判断比率'!B30="","",'各会計、関係団体の財政状況及び健全化判断比率'!B30)</f>
        <v>介護保険事業特別会計（事業勘定）</v>
      </c>
      <c r="X36" s="417"/>
      <c r="Y36" s="417"/>
      <c r="Z36" s="417"/>
      <c r="AA36" s="417"/>
      <c r="AB36" s="417"/>
      <c r="AC36" s="417"/>
      <c r="AD36" s="417"/>
      <c r="AE36" s="417"/>
      <c r="AF36" s="417"/>
      <c r="AG36" s="417"/>
      <c r="AH36" s="417"/>
      <c r="AI36" s="417"/>
      <c r="AJ36" s="417"/>
      <c r="AK36" s="417"/>
      <c r="AL36" s="9"/>
      <c r="AM36" s="418" t="str">
        <f t="shared" si="2"/>
        <v/>
      </c>
      <c r="AN36" s="418"/>
      <c r="AO36" s="417"/>
      <c r="AP36" s="417"/>
      <c r="AQ36" s="417"/>
      <c r="AR36" s="417"/>
      <c r="AS36" s="417"/>
      <c r="AT36" s="417"/>
      <c r="AU36" s="417"/>
      <c r="AV36" s="417"/>
      <c r="AW36" s="417"/>
      <c r="AX36" s="417"/>
      <c r="AY36" s="417"/>
      <c r="AZ36" s="417"/>
      <c r="BA36" s="417"/>
      <c r="BB36" s="417"/>
      <c r="BC36" s="417"/>
      <c r="BD36" s="9"/>
      <c r="BE36" s="418" t="str">
        <f t="shared" si="3"/>
        <v/>
      </c>
      <c r="BF36" s="418"/>
      <c r="BG36" s="417"/>
      <c r="BH36" s="417"/>
      <c r="BI36" s="417"/>
      <c r="BJ36" s="417"/>
      <c r="BK36" s="417"/>
      <c r="BL36" s="417"/>
      <c r="BM36" s="417"/>
      <c r="BN36" s="417"/>
      <c r="BO36" s="417"/>
      <c r="BP36" s="417"/>
      <c r="BQ36" s="417"/>
      <c r="BR36" s="417"/>
      <c r="BS36" s="417"/>
      <c r="BT36" s="417"/>
      <c r="BU36" s="417"/>
      <c r="BV36" s="9"/>
      <c r="BW36" s="418">
        <f t="shared" si="4"/>
        <v>15</v>
      </c>
      <c r="BX36" s="418"/>
      <c r="BY36" s="417" t="str">
        <f>IF('各会計、関係団体の財政状況及び健全化判断比率'!B70="","",'各会計、関係団体の財政状況及び健全化判断比率'!B70)</f>
        <v>京都府市町村職員退職手当組合（一般会計）</v>
      </c>
      <c r="BZ36" s="417"/>
      <c r="CA36" s="417"/>
      <c r="CB36" s="417"/>
      <c r="CC36" s="417"/>
      <c r="CD36" s="417"/>
      <c r="CE36" s="417"/>
      <c r="CF36" s="417"/>
      <c r="CG36" s="417"/>
      <c r="CH36" s="417"/>
      <c r="CI36" s="417"/>
      <c r="CJ36" s="417"/>
      <c r="CK36" s="417"/>
      <c r="CL36" s="417"/>
      <c r="CM36" s="417"/>
      <c r="CN36" s="9"/>
      <c r="CO36" s="418">
        <f t="shared" si="5"/>
        <v>25</v>
      </c>
      <c r="CP36" s="418"/>
      <c r="CQ36" s="417" t="str">
        <f>IF('各会計、関係団体の財政状況及び健全化判断比率'!BS9="","",'各会計、関係団体の財政状況及び健全化判断比率'!BS9)</f>
        <v>丹波ふるさと振興公社</v>
      </c>
      <c r="CR36" s="417"/>
      <c r="CS36" s="417"/>
      <c r="CT36" s="417"/>
      <c r="CU36" s="417"/>
      <c r="CV36" s="417"/>
      <c r="CW36" s="417"/>
      <c r="CX36" s="417"/>
      <c r="CY36" s="417"/>
      <c r="CZ36" s="417"/>
      <c r="DA36" s="417"/>
      <c r="DB36" s="417"/>
      <c r="DC36" s="417"/>
      <c r="DD36" s="417"/>
      <c r="DE36" s="417"/>
      <c r="DF36" s="8"/>
      <c r="DG36" s="419" t="str">
        <f>IF('各会計、関係団体の財政状況及び健全化判断比率'!BR9="","",'各会計、関係団体の財政状況及び健全化判断比率'!BR9)</f>
        <v/>
      </c>
      <c r="DH36" s="419"/>
      <c r="DI36" s="21"/>
    </row>
    <row r="37" spans="1:113" ht="32.25" customHeight="1" x14ac:dyDescent="0.2">
      <c r="A37" s="2"/>
      <c r="B37" s="5"/>
      <c r="C37" s="418">
        <f t="shared" si="0"/>
        <v>4</v>
      </c>
      <c r="D37" s="418"/>
      <c r="E37" s="417" t="str">
        <f>IF('各会計、関係団体の財政状況及び健全化判断比率'!B10="","",'各会計、関係団体の財政状況及び健全化判断比率'!B10)</f>
        <v>町営バス運行事業特別会計</v>
      </c>
      <c r="F37" s="417"/>
      <c r="G37" s="417"/>
      <c r="H37" s="417"/>
      <c r="I37" s="417"/>
      <c r="J37" s="417"/>
      <c r="K37" s="417"/>
      <c r="L37" s="417"/>
      <c r="M37" s="417"/>
      <c r="N37" s="417"/>
      <c r="O37" s="417"/>
      <c r="P37" s="417"/>
      <c r="Q37" s="417"/>
      <c r="R37" s="417"/>
      <c r="S37" s="417"/>
      <c r="T37" s="9"/>
      <c r="U37" s="418">
        <f t="shared" si="1"/>
        <v>8</v>
      </c>
      <c r="V37" s="418"/>
      <c r="W37" s="417" t="str">
        <f>IF('各会計、関係団体の財政状況及び健全化判断比率'!B31="","",'各会計、関係団体の財政状況及び健全化判断比率'!B31)</f>
        <v>介護保険事業特別会計（サービス勘定）</v>
      </c>
      <c r="X37" s="417"/>
      <c r="Y37" s="417"/>
      <c r="Z37" s="417"/>
      <c r="AA37" s="417"/>
      <c r="AB37" s="417"/>
      <c r="AC37" s="417"/>
      <c r="AD37" s="417"/>
      <c r="AE37" s="417"/>
      <c r="AF37" s="417"/>
      <c r="AG37" s="417"/>
      <c r="AH37" s="417"/>
      <c r="AI37" s="417"/>
      <c r="AJ37" s="417"/>
      <c r="AK37" s="417"/>
      <c r="AL37" s="9"/>
      <c r="AM37" s="418" t="str">
        <f t="shared" si="2"/>
        <v/>
      </c>
      <c r="AN37" s="418"/>
      <c r="AO37" s="417"/>
      <c r="AP37" s="417"/>
      <c r="AQ37" s="417"/>
      <c r="AR37" s="417"/>
      <c r="AS37" s="417"/>
      <c r="AT37" s="417"/>
      <c r="AU37" s="417"/>
      <c r="AV37" s="417"/>
      <c r="AW37" s="417"/>
      <c r="AX37" s="417"/>
      <c r="AY37" s="417"/>
      <c r="AZ37" s="417"/>
      <c r="BA37" s="417"/>
      <c r="BB37" s="417"/>
      <c r="BC37" s="417"/>
      <c r="BD37" s="9"/>
      <c r="BE37" s="418" t="str">
        <f t="shared" si="3"/>
        <v/>
      </c>
      <c r="BF37" s="418"/>
      <c r="BG37" s="417"/>
      <c r="BH37" s="417"/>
      <c r="BI37" s="417"/>
      <c r="BJ37" s="417"/>
      <c r="BK37" s="417"/>
      <c r="BL37" s="417"/>
      <c r="BM37" s="417"/>
      <c r="BN37" s="417"/>
      <c r="BO37" s="417"/>
      <c r="BP37" s="417"/>
      <c r="BQ37" s="417"/>
      <c r="BR37" s="417"/>
      <c r="BS37" s="417"/>
      <c r="BT37" s="417"/>
      <c r="BU37" s="417"/>
      <c r="BV37" s="9"/>
      <c r="BW37" s="418">
        <f t="shared" si="4"/>
        <v>16</v>
      </c>
      <c r="BX37" s="418"/>
      <c r="BY37" s="417" t="str">
        <f>IF('各会計、関係団体の財政状況及び健全化判断比率'!B71="","",'各会計、関係団体の財政状況及び健全化判断比率'!B71)</f>
        <v>京都府市町村議会議員公務災害補償等組合(一般会計)</v>
      </c>
      <c r="BZ37" s="417"/>
      <c r="CA37" s="417"/>
      <c r="CB37" s="417"/>
      <c r="CC37" s="417"/>
      <c r="CD37" s="417"/>
      <c r="CE37" s="417"/>
      <c r="CF37" s="417"/>
      <c r="CG37" s="417"/>
      <c r="CH37" s="417"/>
      <c r="CI37" s="417"/>
      <c r="CJ37" s="417"/>
      <c r="CK37" s="417"/>
      <c r="CL37" s="417"/>
      <c r="CM37" s="417"/>
      <c r="CN37" s="9"/>
      <c r="CO37" s="418">
        <f t="shared" si="5"/>
        <v>26</v>
      </c>
      <c r="CP37" s="418"/>
      <c r="CQ37" s="417" t="str">
        <f>IF('各会計、関係団体の財政状況及び健全化判断比率'!BS10="","",'各会計、関係団体の財政状況及び健全化判断比率'!BS10)</f>
        <v>グランベール京都ゴルフ倶楽部</v>
      </c>
      <c r="CR37" s="417"/>
      <c r="CS37" s="417"/>
      <c r="CT37" s="417"/>
      <c r="CU37" s="417"/>
      <c r="CV37" s="417"/>
      <c r="CW37" s="417"/>
      <c r="CX37" s="417"/>
      <c r="CY37" s="417"/>
      <c r="CZ37" s="417"/>
      <c r="DA37" s="417"/>
      <c r="DB37" s="417"/>
      <c r="DC37" s="417"/>
      <c r="DD37" s="417"/>
      <c r="DE37" s="417"/>
      <c r="DF37" s="8"/>
      <c r="DG37" s="419" t="str">
        <f>IF('各会計、関係団体の財政状況及び健全化判断比率'!BR10="","",'各会計、関係団体の財政状況及び健全化判断比率'!BR10)</f>
        <v/>
      </c>
      <c r="DH37" s="419"/>
      <c r="DI37" s="21"/>
    </row>
    <row r="38" spans="1:113" ht="32.25" customHeight="1" x14ac:dyDescent="0.2">
      <c r="A38" s="2"/>
      <c r="B38" s="5"/>
      <c r="C38" s="418" t="str">
        <f t="shared" si="0"/>
        <v/>
      </c>
      <c r="D38" s="418"/>
      <c r="E38" s="417" t="str">
        <f>IF('各会計、関係団体の財政状況及び健全化判断比率'!B11="","",'各会計、関係団体の財政状況及び健全化判断比率'!B11)</f>
        <v/>
      </c>
      <c r="F38" s="417"/>
      <c r="G38" s="417"/>
      <c r="H38" s="417"/>
      <c r="I38" s="417"/>
      <c r="J38" s="417"/>
      <c r="K38" s="417"/>
      <c r="L38" s="417"/>
      <c r="M38" s="417"/>
      <c r="N38" s="417"/>
      <c r="O38" s="417"/>
      <c r="P38" s="417"/>
      <c r="Q38" s="417"/>
      <c r="R38" s="417"/>
      <c r="S38" s="417"/>
      <c r="T38" s="9"/>
      <c r="U38" s="418">
        <f t="shared" si="1"/>
        <v>9</v>
      </c>
      <c r="V38" s="418"/>
      <c r="W38" s="417" t="str">
        <f>IF('各会計、関係団体の財政状況及び健全化判断比率'!B32="","",'各会計、関係団体の財政状況及び健全化判断比率'!B32)</f>
        <v>介護保険事業特別会計（老人保健施設サービス勘定）</v>
      </c>
      <c r="X38" s="417"/>
      <c r="Y38" s="417"/>
      <c r="Z38" s="417"/>
      <c r="AA38" s="417"/>
      <c r="AB38" s="417"/>
      <c r="AC38" s="417"/>
      <c r="AD38" s="417"/>
      <c r="AE38" s="417"/>
      <c r="AF38" s="417"/>
      <c r="AG38" s="417"/>
      <c r="AH38" s="417"/>
      <c r="AI38" s="417"/>
      <c r="AJ38" s="417"/>
      <c r="AK38" s="417"/>
      <c r="AL38" s="9"/>
      <c r="AM38" s="418" t="str">
        <f t="shared" si="2"/>
        <v/>
      </c>
      <c r="AN38" s="418"/>
      <c r="AO38" s="417"/>
      <c r="AP38" s="417"/>
      <c r="AQ38" s="417"/>
      <c r="AR38" s="417"/>
      <c r="AS38" s="417"/>
      <c r="AT38" s="417"/>
      <c r="AU38" s="417"/>
      <c r="AV38" s="417"/>
      <c r="AW38" s="417"/>
      <c r="AX38" s="417"/>
      <c r="AY38" s="417"/>
      <c r="AZ38" s="417"/>
      <c r="BA38" s="417"/>
      <c r="BB38" s="417"/>
      <c r="BC38" s="417"/>
      <c r="BD38" s="9"/>
      <c r="BE38" s="418" t="str">
        <f t="shared" si="3"/>
        <v/>
      </c>
      <c r="BF38" s="418"/>
      <c r="BG38" s="417"/>
      <c r="BH38" s="417"/>
      <c r="BI38" s="417"/>
      <c r="BJ38" s="417"/>
      <c r="BK38" s="417"/>
      <c r="BL38" s="417"/>
      <c r="BM38" s="417"/>
      <c r="BN38" s="417"/>
      <c r="BO38" s="417"/>
      <c r="BP38" s="417"/>
      <c r="BQ38" s="417"/>
      <c r="BR38" s="417"/>
      <c r="BS38" s="417"/>
      <c r="BT38" s="417"/>
      <c r="BU38" s="417"/>
      <c r="BV38" s="9"/>
      <c r="BW38" s="418">
        <f t="shared" si="4"/>
        <v>17</v>
      </c>
      <c r="BX38" s="418"/>
      <c r="BY38" s="417" t="str">
        <f>IF('各会計、関係団体の財政状況及び健全化判断比率'!B72="","",'各会計、関係団体の財政状況及び健全化判断比率'!B72)</f>
        <v>京都中部広域消防組合(一般会計)</v>
      </c>
      <c r="BZ38" s="417"/>
      <c r="CA38" s="417"/>
      <c r="CB38" s="417"/>
      <c r="CC38" s="417"/>
      <c r="CD38" s="417"/>
      <c r="CE38" s="417"/>
      <c r="CF38" s="417"/>
      <c r="CG38" s="417"/>
      <c r="CH38" s="417"/>
      <c r="CI38" s="417"/>
      <c r="CJ38" s="417"/>
      <c r="CK38" s="417"/>
      <c r="CL38" s="417"/>
      <c r="CM38" s="417"/>
      <c r="CN38" s="9"/>
      <c r="CO38" s="418">
        <f t="shared" si="5"/>
        <v>27</v>
      </c>
      <c r="CP38" s="418"/>
      <c r="CQ38" s="417" t="str">
        <f>IF('各会計、関係団体の財政状況及び健全化判断比率'!BS11="","",'各会計、関係団体の財政状況及び健全化判断比率'!BS11)</f>
        <v>瑞穂農業公社</v>
      </c>
      <c r="CR38" s="417"/>
      <c r="CS38" s="417"/>
      <c r="CT38" s="417"/>
      <c r="CU38" s="417"/>
      <c r="CV38" s="417"/>
      <c r="CW38" s="417"/>
      <c r="CX38" s="417"/>
      <c r="CY38" s="417"/>
      <c r="CZ38" s="417"/>
      <c r="DA38" s="417"/>
      <c r="DB38" s="417"/>
      <c r="DC38" s="417"/>
      <c r="DD38" s="417"/>
      <c r="DE38" s="417"/>
      <c r="DF38" s="8"/>
      <c r="DG38" s="419" t="str">
        <f>IF('各会計、関係団体の財政状況及び健全化判断比率'!BR11="","",'各会計、関係団体の財政状況及び健全化判断比率'!BR11)</f>
        <v/>
      </c>
      <c r="DH38" s="419"/>
      <c r="DI38" s="21"/>
    </row>
    <row r="39" spans="1:113" ht="32.25" customHeight="1" x14ac:dyDescent="0.2">
      <c r="A39" s="2"/>
      <c r="B39" s="5"/>
      <c r="C39" s="418" t="str">
        <f t="shared" si="0"/>
        <v/>
      </c>
      <c r="D39" s="418"/>
      <c r="E39" s="417" t="str">
        <f>IF('各会計、関係団体の財政状況及び健全化判断比率'!B12="","",'各会計、関係団体の財政状況及び健全化判断比率'!B12)</f>
        <v/>
      </c>
      <c r="F39" s="417"/>
      <c r="G39" s="417"/>
      <c r="H39" s="417"/>
      <c r="I39" s="417"/>
      <c r="J39" s="417"/>
      <c r="K39" s="417"/>
      <c r="L39" s="417"/>
      <c r="M39" s="417"/>
      <c r="N39" s="417"/>
      <c r="O39" s="417"/>
      <c r="P39" s="417"/>
      <c r="Q39" s="417"/>
      <c r="R39" s="417"/>
      <c r="S39" s="417"/>
      <c r="T39" s="9"/>
      <c r="U39" s="418" t="str">
        <f t="shared" si="1"/>
        <v/>
      </c>
      <c r="V39" s="418"/>
      <c r="W39" s="417"/>
      <c r="X39" s="417"/>
      <c r="Y39" s="417"/>
      <c r="Z39" s="417"/>
      <c r="AA39" s="417"/>
      <c r="AB39" s="417"/>
      <c r="AC39" s="417"/>
      <c r="AD39" s="417"/>
      <c r="AE39" s="417"/>
      <c r="AF39" s="417"/>
      <c r="AG39" s="417"/>
      <c r="AH39" s="417"/>
      <c r="AI39" s="417"/>
      <c r="AJ39" s="417"/>
      <c r="AK39" s="417"/>
      <c r="AL39" s="9"/>
      <c r="AM39" s="418" t="str">
        <f t="shared" si="2"/>
        <v/>
      </c>
      <c r="AN39" s="418"/>
      <c r="AO39" s="417"/>
      <c r="AP39" s="417"/>
      <c r="AQ39" s="417"/>
      <c r="AR39" s="417"/>
      <c r="AS39" s="417"/>
      <c r="AT39" s="417"/>
      <c r="AU39" s="417"/>
      <c r="AV39" s="417"/>
      <c r="AW39" s="417"/>
      <c r="AX39" s="417"/>
      <c r="AY39" s="417"/>
      <c r="AZ39" s="417"/>
      <c r="BA39" s="417"/>
      <c r="BB39" s="417"/>
      <c r="BC39" s="417"/>
      <c r="BD39" s="9"/>
      <c r="BE39" s="418" t="str">
        <f t="shared" si="3"/>
        <v/>
      </c>
      <c r="BF39" s="418"/>
      <c r="BG39" s="417"/>
      <c r="BH39" s="417"/>
      <c r="BI39" s="417"/>
      <c r="BJ39" s="417"/>
      <c r="BK39" s="417"/>
      <c r="BL39" s="417"/>
      <c r="BM39" s="417"/>
      <c r="BN39" s="417"/>
      <c r="BO39" s="417"/>
      <c r="BP39" s="417"/>
      <c r="BQ39" s="417"/>
      <c r="BR39" s="417"/>
      <c r="BS39" s="417"/>
      <c r="BT39" s="417"/>
      <c r="BU39" s="417"/>
      <c r="BV39" s="9"/>
      <c r="BW39" s="418">
        <f t="shared" si="4"/>
        <v>18</v>
      </c>
      <c r="BX39" s="418"/>
      <c r="BY39" s="417" t="str">
        <f>IF('各会計、関係団体の財政状況及び健全化判断比率'!B73="","",'各会計、関係団体の財政状況及び健全化判断比率'!B73)</f>
        <v>京都府自治会館管理組合(一般会計)</v>
      </c>
      <c r="BZ39" s="417"/>
      <c r="CA39" s="417"/>
      <c r="CB39" s="417"/>
      <c r="CC39" s="417"/>
      <c r="CD39" s="417"/>
      <c r="CE39" s="417"/>
      <c r="CF39" s="417"/>
      <c r="CG39" s="417"/>
      <c r="CH39" s="417"/>
      <c r="CI39" s="417"/>
      <c r="CJ39" s="417"/>
      <c r="CK39" s="417"/>
      <c r="CL39" s="417"/>
      <c r="CM39" s="417"/>
      <c r="CN39" s="9"/>
      <c r="CO39" s="418">
        <f t="shared" si="5"/>
        <v>28</v>
      </c>
      <c r="CP39" s="418"/>
      <c r="CQ39" s="417" t="str">
        <f>IF('各会計、関係団体の財政状況及び健全化判断比率'!BS12="","",'各会計、関係団体の財政状況及び健全化判断比率'!BS12)</f>
        <v>グリーンランドみずほ</v>
      </c>
      <c r="CR39" s="417"/>
      <c r="CS39" s="417"/>
      <c r="CT39" s="417"/>
      <c r="CU39" s="417"/>
      <c r="CV39" s="417"/>
      <c r="CW39" s="417"/>
      <c r="CX39" s="417"/>
      <c r="CY39" s="417"/>
      <c r="CZ39" s="417"/>
      <c r="DA39" s="417"/>
      <c r="DB39" s="417"/>
      <c r="DC39" s="417"/>
      <c r="DD39" s="417"/>
      <c r="DE39" s="417"/>
      <c r="DF39" s="8"/>
      <c r="DG39" s="419" t="str">
        <f>IF('各会計、関係団体の財政状況及び健全化判断比率'!BR12="","",'各会計、関係団体の財政状況及び健全化判断比率'!BR12)</f>
        <v/>
      </c>
      <c r="DH39" s="419"/>
      <c r="DI39" s="21"/>
    </row>
    <row r="40" spans="1:113" ht="32.25" customHeight="1" x14ac:dyDescent="0.2">
      <c r="A40" s="2"/>
      <c r="B40" s="5"/>
      <c r="C40" s="418" t="str">
        <f t="shared" si="0"/>
        <v/>
      </c>
      <c r="D40" s="418"/>
      <c r="E40" s="417" t="str">
        <f>IF('各会計、関係団体の財政状況及び健全化判断比率'!B13="","",'各会計、関係団体の財政状況及び健全化判断比率'!B13)</f>
        <v/>
      </c>
      <c r="F40" s="417"/>
      <c r="G40" s="417"/>
      <c r="H40" s="417"/>
      <c r="I40" s="417"/>
      <c r="J40" s="417"/>
      <c r="K40" s="417"/>
      <c r="L40" s="417"/>
      <c r="M40" s="417"/>
      <c r="N40" s="417"/>
      <c r="O40" s="417"/>
      <c r="P40" s="417"/>
      <c r="Q40" s="417"/>
      <c r="R40" s="417"/>
      <c r="S40" s="417"/>
      <c r="T40" s="9"/>
      <c r="U40" s="418" t="str">
        <f t="shared" si="1"/>
        <v/>
      </c>
      <c r="V40" s="418"/>
      <c r="W40" s="417"/>
      <c r="X40" s="417"/>
      <c r="Y40" s="417"/>
      <c r="Z40" s="417"/>
      <c r="AA40" s="417"/>
      <c r="AB40" s="417"/>
      <c r="AC40" s="417"/>
      <c r="AD40" s="417"/>
      <c r="AE40" s="417"/>
      <c r="AF40" s="417"/>
      <c r="AG40" s="417"/>
      <c r="AH40" s="417"/>
      <c r="AI40" s="417"/>
      <c r="AJ40" s="417"/>
      <c r="AK40" s="417"/>
      <c r="AL40" s="9"/>
      <c r="AM40" s="418" t="str">
        <f t="shared" si="2"/>
        <v/>
      </c>
      <c r="AN40" s="418"/>
      <c r="AO40" s="417"/>
      <c r="AP40" s="417"/>
      <c r="AQ40" s="417"/>
      <c r="AR40" s="417"/>
      <c r="AS40" s="417"/>
      <c r="AT40" s="417"/>
      <c r="AU40" s="417"/>
      <c r="AV40" s="417"/>
      <c r="AW40" s="417"/>
      <c r="AX40" s="417"/>
      <c r="AY40" s="417"/>
      <c r="AZ40" s="417"/>
      <c r="BA40" s="417"/>
      <c r="BB40" s="417"/>
      <c r="BC40" s="417"/>
      <c r="BD40" s="9"/>
      <c r="BE40" s="418" t="str">
        <f t="shared" si="3"/>
        <v/>
      </c>
      <c r="BF40" s="418"/>
      <c r="BG40" s="417"/>
      <c r="BH40" s="417"/>
      <c r="BI40" s="417"/>
      <c r="BJ40" s="417"/>
      <c r="BK40" s="417"/>
      <c r="BL40" s="417"/>
      <c r="BM40" s="417"/>
      <c r="BN40" s="417"/>
      <c r="BO40" s="417"/>
      <c r="BP40" s="417"/>
      <c r="BQ40" s="417"/>
      <c r="BR40" s="417"/>
      <c r="BS40" s="417"/>
      <c r="BT40" s="417"/>
      <c r="BU40" s="417"/>
      <c r="BV40" s="9"/>
      <c r="BW40" s="418">
        <f t="shared" si="4"/>
        <v>19</v>
      </c>
      <c r="BX40" s="418"/>
      <c r="BY40" s="417" t="str">
        <f>IF('各会計、関係団体の財政状況及び健全化判断比率'!B74="","",'各会計、関係団体の財政状況及び健全化判断比率'!B74)</f>
        <v>京都府住宅新築資金等貸付事業管理組合(一般会計)</v>
      </c>
      <c r="BZ40" s="417"/>
      <c r="CA40" s="417"/>
      <c r="CB40" s="417"/>
      <c r="CC40" s="417"/>
      <c r="CD40" s="417"/>
      <c r="CE40" s="417"/>
      <c r="CF40" s="417"/>
      <c r="CG40" s="417"/>
      <c r="CH40" s="417"/>
      <c r="CI40" s="417"/>
      <c r="CJ40" s="417"/>
      <c r="CK40" s="417"/>
      <c r="CL40" s="417"/>
      <c r="CM40" s="417"/>
      <c r="CN40" s="9"/>
      <c r="CO40" s="418">
        <f t="shared" si="5"/>
        <v>29</v>
      </c>
      <c r="CP40" s="418"/>
      <c r="CQ40" s="417" t="str">
        <f>IF('各会計、関係団体の財政状況及び健全化判断比率'!BS13="","",'各会計、関係団体の財政状況及び健全化判断比率'!BS13)</f>
        <v>瑞穂農林</v>
      </c>
      <c r="CR40" s="417"/>
      <c r="CS40" s="417"/>
      <c r="CT40" s="417"/>
      <c r="CU40" s="417"/>
      <c r="CV40" s="417"/>
      <c r="CW40" s="417"/>
      <c r="CX40" s="417"/>
      <c r="CY40" s="417"/>
      <c r="CZ40" s="417"/>
      <c r="DA40" s="417"/>
      <c r="DB40" s="417"/>
      <c r="DC40" s="417"/>
      <c r="DD40" s="417"/>
      <c r="DE40" s="417"/>
      <c r="DF40" s="8"/>
      <c r="DG40" s="419" t="str">
        <f>IF('各会計、関係団体の財政状況及び健全化判断比率'!BR13="","",'各会計、関係団体の財政状況及び健全化判断比率'!BR13)</f>
        <v/>
      </c>
      <c r="DH40" s="419"/>
      <c r="DI40" s="21"/>
    </row>
    <row r="41" spans="1:113" ht="32.25" customHeight="1" x14ac:dyDescent="0.2">
      <c r="A41" s="2"/>
      <c r="B41" s="5"/>
      <c r="C41" s="418" t="str">
        <f t="shared" si="0"/>
        <v/>
      </c>
      <c r="D41" s="418"/>
      <c r="E41" s="417" t="str">
        <f>IF('各会計、関係団体の財政状況及び健全化判断比率'!B14="","",'各会計、関係団体の財政状況及び健全化判断比率'!B14)</f>
        <v/>
      </c>
      <c r="F41" s="417"/>
      <c r="G41" s="417"/>
      <c r="H41" s="417"/>
      <c r="I41" s="417"/>
      <c r="J41" s="417"/>
      <c r="K41" s="417"/>
      <c r="L41" s="417"/>
      <c r="M41" s="417"/>
      <c r="N41" s="417"/>
      <c r="O41" s="417"/>
      <c r="P41" s="417"/>
      <c r="Q41" s="417"/>
      <c r="R41" s="417"/>
      <c r="S41" s="417"/>
      <c r="T41" s="9"/>
      <c r="U41" s="418" t="str">
        <f t="shared" si="1"/>
        <v/>
      </c>
      <c r="V41" s="418"/>
      <c r="W41" s="417"/>
      <c r="X41" s="417"/>
      <c r="Y41" s="417"/>
      <c r="Z41" s="417"/>
      <c r="AA41" s="417"/>
      <c r="AB41" s="417"/>
      <c r="AC41" s="417"/>
      <c r="AD41" s="417"/>
      <c r="AE41" s="417"/>
      <c r="AF41" s="417"/>
      <c r="AG41" s="417"/>
      <c r="AH41" s="417"/>
      <c r="AI41" s="417"/>
      <c r="AJ41" s="417"/>
      <c r="AK41" s="417"/>
      <c r="AL41" s="9"/>
      <c r="AM41" s="418" t="str">
        <f t="shared" si="2"/>
        <v/>
      </c>
      <c r="AN41" s="418"/>
      <c r="AO41" s="417"/>
      <c r="AP41" s="417"/>
      <c r="AQ41" s="417"/>
      <c r="AR41" s="417"/>
      <c r="AS41" s="417"/>
      <c r="AT41" s="417"/>
      <c r="AU41" s="417"/>
      <c r="AV41" s="417"/>
      <c r="AW41" s="417"/>
      <c r="AX41" s="417"/>
      <c r="AY41" s="417"/>
      <c r="AZ41" s="417"/>
      <c r="BA41" s="417"/>
      <c r="BB41" s="417"/>
      <c r="BC41" s="417"/>
      <c r="BD41" s="9"/>
      <c r="BE41" s="418" t="str">
        <f t="shared" si="3"/>
        <v/>
      </c>
      <c r="BF41" s="418"/>
      <c r="BG41" s="417"/>
      <c r="BH41" s="417"/>
      <c r="BI41" s="417"/>
      <c r="BJ41" s="417"/>
      <c r="BK41" s="417"/>
      <c r="BL41" s="417"/>
      <c r="BM41" s="417"/>
      <c r="BN41" s="417"/>
      <c r="BO41" s="417"/>
      <c r="BP41" s="417"/>
      <c r="BQ41" s="417"/>
      <c r="BR41" s="417"/>
      <c r="BS41" s="417"/>
      <c r="BT41" s="417"/>
      <c r="BU41" s="417"/>
      <c r="BV41" s="9"/>
      <c r="BW41" s="418">
        <f t="shared" si="4"/>
        <v>20</v>
      </c>
      <c r="BX41" s="418"/>
      <c r="BY41" s="417" t="str">
        <f>IF('各会計、関係団体の財政状況及び健全化判断比率'!B75="","",'各会計、関係団体の財政状況及び健全化判断比率'!B75)</f>
        <v>京都府住宅新築資金等貸付事業管理組合(特別会計)</v>
      </c>
      <c r="BZ41" s="417"/>
      <c r="CA41" s="417"/>
      <c r="CB41" s="417"/>
      <c r="CC41" s="417"/>
      <c r="CD41" s="417"/>
      <c r="CE41" s="417"/>
      <c r="CF41" s="417"/>
      <c r="CG41" s="417"/>
      <c r="CH41" s="417"/>
      <c r="CI41" s="417"/>
      <c r="CJ41" s="417"/>
      <c r="CK41" s="417"/>
      <c r="CL41" s="417"/>
      <c r="CM41" s="417"/>
      <c r="CN41" s="9"/>
      <c r="CO41" s="418">
        <f t="shared" si="5"/>
        <v>30</v>
      </c>
      <c r="CP41" s="418"/>
      <c r="CQ41" s="417" t="str">
        <f>IF('各会計、関係団体の財政状況及び健全化判断比率'!BS14="","",'各会計、関係団体の財政状況及び健全化判断比率'!BS14)</f>
        <v>和知ふるさと振興センター</v>
      </c>
      <c r="CR41" s="417"/>
      <c r="CS41" s="417"/>
      <c r="CT41" s="417"/>
      <c r="CU41" s="417"/>
      <c r="CV41" s="417"/>
      <c r="CW41" s="417"/>
      <c r="CX41" s="417"/>
      <c r="CY41" s="417"/>
      <c r="CZ41" s="417"/>
      <c r="DA41" s="417"/>
      <c r="DB41" s="417"/>
      <c r="DC41" s="417"/>
      <c r="DD41" s="417"/>
      <c r="DE41" s="417"/>
      <c r="DF41" s="8"/>
      <c r="DG41" s="419" t="str">
        <f>IF('各会計、関係団体の財政状況及び健全化判断比率'!BR14="","",'各会計、関係団体の財政状況及び健全化判断比率'!BR14)</f>
        <v/>
      </c>
      <c r="DH41" s="419"/>
      <c r="DI41" s="21"/>
    </row>
    <row r="42" spans="1:113" ht="32.25" customHeight="1" x14ac:dyDescent="0.2">
      <c r="B42" s="5"/>
      <c r="C42" s="418" t="str">
        <f t="shared" si="0"/>
        <v/>
      </c>
      <c r="D42" s="418"/>
      <c r="E42" s="417" t="str">
        <f>IF('各会計、関係団体の財政状況及び健全化判断比率'!B15="","",'各会計、関係団体の財政状況及び健全化判断比率'!B15)</f>
        <v/>
      </c>
      <c r="F42" s="417"/>
      <c r="G42" s="417"/>
      <c r="H42" s="417"/>
      <c r="I42" s="417"/>
      <c r="J42" s="417"/>
      <c r="K42" s="417"/>
      <c r="L42" s="417"/>
      <c r="M42" s="417"/>
      <c r="N42" s="417"/>
      <c r="O42" s="417"/>
      <c r="P42" s="417"/>
      <c r="Q42" s="417"/>
      <c r="R42" s="417"/>
      <c r="S42" s="417"/>
      <c r="T42" s="9"/>
      <c r="U42" s="418" t="str">
        <f t="shared" si="1"/>
        <v/>
      </c>
      <c r="V42" s="418"/>
      <c r="W42" s="417"/>
      <c r="X42" s="417"/>
      <c r="Y42" s="417"/>
      <c r="Z42" s="417"/>
      <c r="AA42" s="417"/>
      <c r="AB42" s="417"/>
      <c r="AC42" s="417"/>
      <c r="AD42" s="417"/>
      <c r="AE42" s="417"/>
      <c r="AF42" s="417"/>
      <c r="AG42" s="417"/>
      <c r="AH42" s="417"/>
      <c r="AI42" s="417"/>
      <c r="AJ42" s="417"/>
      <c r="AK42" s="417"/>
      <c r="AL42" s="9"/>
      <c r="AM42" s="418" t="str">
        <f t="shared" si="2"/>
        <v/>
      </c>
      <c r="AN42" s="418"/>
      <c r="AO42" s="417"/>
      <c r="AP42" s="417"/>
      <c r="AQ42" s="417"/>
      <c r="AR42" s="417"/>
      <c r="AS42" s="417"/>
      <c r="AT42" s="417"/>
      <c r="AU42" s="417"/>
      <c r="AV42" s="417"/>
      <c r="AW42" s="417"/>
      <c r="AX42" s="417"/>
      <c r="AY42" s="417"/>
      <c r="AZ42" s="417"/>
      <c r="BA42" s="417"/>
      <c r="BB42" s="417"/>
      <c r="BC42" s="417"/>
      <c r="BD42" s="9"/>
      <c r="BE42" s="418" t="str">
        <f t="shared" si="3"/>
        <v/>
      </c>
      <c r="BF42" s="418"/>
      <c r="BG42" s="417"/>
      <c r="BH42" s="417"/>
      <c r="BI42" s="417"/>
      <c r="BJ42" s="417"/>
      <c r="BK42" s="417"/>
      <c r="BL42" s="417"/>
      <c r="BM42" s="417"/>
      <c r="BN42" s="417"/>
      <c r="BO42" s="417"/>
      <c r="BP42" s="417"/>
      <c r="BQ42" s="417"/>
      <c r="BR42" s="417"/>
      <c r="BS42" s="417"/>
      <c r="BT42" s="417"/>
      <c r="BU42" s="417"/>
      <c r="BV42" s="9"/>
      <c r="BW42" s="418">
        <f t="shared" si="4"/>
        <v>21</v>
      </c>
      <c r="BX42" s="418"/>
      <c r="BY42" s="417" t="str">
        <f>IF('各会計、関係団体の財政状況及び健全化判断比率'!B76="","",'各会計、関係団体の財政状況及び健全化判断比率'!B76)</f>
        <v>京都府後期高齢者医療広域連合(一般会計)</v>
      </c>
      <c r="BZ42" s="417"/>
      <c r="CA42" s="417"/>
      <c r="CB42" s="417"/>
      <c r="CC42" s="417"/>
      <c r="CD42" s="417"/>
      <c r="CE42" s="417"/>
      <c r="CF42" s="417"/>
      <c r="CG42" s="417"/>
      <c r="CH42" s="417"/>
      <c r="CI42" s="417"/>
      <c r="CJ42" s="417"/>
      <c r="CK42" s="417"/>
      <c r="CL42" s="417"/>
      <c r="CM42" s="417"/>
      <c r="CN42" s="9"/>
      <c r="CO42" s="418">
        <f t="shared" si="5"/>
        <v>31</v>
      </c>
      <c r="CP42" s="418"/>
      <c r="CQ42" s="417" t="str">
        <f>IF('各会計、関係団体の財政状況及び健全化判断比率'!BS15="","",'各会計、関係団体の財政状況及び健全化判断比率'!BS15)</f>
        <v>京都府立丹波自然運動公園協力会</v>
      </c>
      <c r="CR42" s="417"/>
      <c r="CS42" s="417"/>
      <c r="CT42" s="417"/>
      <c r="CU42" s="417"/>
      <c r="CV42" s="417"/>
      <c r="CW42" s="417"/>
      <c r="CX42" s="417"/>
      <c r="CY42" s="417"/>
      <c r="CZ42" s="417"/>
      <c r="DA42" s="417"/>
      <c r="DB42" s="417"/>
      <c r="DC42" s="417"/>
      <c r="DD42" s="417"/>
      <c r="DE42" s="417"/>
      <c r="DF42" s="8"/>
      <c r="DG42" s="419" t="str">
        <f>IF('各会計、関係団体の財政状況及び健全化判断比率'!BR15="","",'各会計、関係団体の財政状況及び健全化判断比率'!BR15)</f>
        <v/>
      </c>
      <c r="DH42" s="419"/>
      <c r="DI42" s="21"/>
    </row>
    <row r="43" spans="1:113" ht="32.25" customHeight="1" x14ac:dyDescent="0.2">
      <c r="B43" s="5"/>
      <c r="C43" s="418" t="str">
        <f t="shared" si="0"/>
        <v/>
      </c>
      <c r="D43" s="418"/>
      <c r="E43" s="417" t="str">
        <f>IF('各会計、関係団体の財政状況及び健全化判断比率'!B16="","",'各会計、関係団体の財政状況及び健全化判断比率'!B16)</f>
        <v/>
      </c>
      <c r="F43" s="417"/>
      <c r="G43" s="417"/>
      <c r="H43" s="417"/>
      <c r="I43" s="417"/>
      <c r="J43" s="417"/>
      <c r="K43" s="417"/>
      <c r="L43" s="417"/>
      <c r="M43" s="417"/>
      <c r="N43" s="417"/>
      <c r="O43" s="417"/>
      <c r="P43" s="417"/>
      <c r="Q43" s="417"/>
      <c r="R43" s="417"/>
      <c r="S43" s="417"/>
      <c r="T43" s="9"/>
      <c r="U43" s="418" t="str">
        <f t="shared" si="1"/>
        <v/>
      </c>
      <c r="V43" s="418"/>
      <c r="W43" s="417"/>
      <c r="X43" s="417"/>
      <c r="Y43" s="417"/>
      <c r="Z43" s="417"/>
      <c r="AA43" s="417"/>
      <c r="AB43" s="417"/>
      <c r="AC43" s="417"/>
      <c r="AD43" s="417"/>
      <c r="AE43" s="417"/>
      <c r="AF43" s="417"/>
      <c r="AG43" s="417"/>
      <c r="AH43" s="417"/>
      <c r="AI43" s="417"/>
      <c r="AJ43" s="417"/>
      <c r="AK43" s="417"/>
      <c r="AL43" s="9"/>
      <c r="AM43" s="418" t="str">
        <f t="shared" si="2"/>
        <v/>
      </c>
      <c r="AN43" s="418"/>
      <c r="AO43" s="417"/>
      <c r="AP43" s="417"/>
      <c r="AQ43" s="417"/>
      <c r="AR43" s="417"/>
      <c r="AS43" s="417"/>
      <c r="AT43" s="417"/>
      <c r="AU43" s="417"/>
      <c r="AV43" s="417"/>
      <c r="AW43" s="417"/>
      <c r="AX43" s="417"/>
      <c r="AY43" s="417"/>
      <c r="AZ43" s="417"/>
      <c r="BA43" s="417"/>
      <c r="BB43" s="417"/>
      <c r="BC43" s="417"/>
      <c r="BD43" s="9"/>
      <c r="BE43" s="418" t="str">
        <f t="shared" si="3"/>
        <v/>
      </c>
      <c r="BF43" s="418"/>
      <c r="BG43" s="417"/>
      <c r="BH43" s="417"/>
      <c r="BI43" s="417"/>
      <c r="BJ43" s="417"/>
      <c r="BK43" s="417"/>
      <c r="BL43" s="417"/>
      <c r="BM43" s="417"/>
      <c r="BN43" s="417"/>
      <c r="BO43" s="417"/>
      <c r="BP43" s="417"/>
      <c r="BQ43" s="417"/>
      <c r="BR43" s="417"/>
      <c r="BS43" s="417"/>
      <c r="BT43" s="417"/>
      <c r="BU43" s="417"/>
      <c r="BV43" s="9"/>
      <c r="BW43" s="418">
        <f t="shared" si="4"/>
        <v>22</v>
      </c>
      <c r="BX43" s="418"/>
      <c r="BY43" s="417" t="str">
        <f>IF('各会計、関係団体の財政状況及び健全化判断比率'!B77="","",'各会計、関係団体の財政状況及び健全化判断比率'!B77)</f>
        <v>京都府後期高齢者医療広域連合(後期高齢者医療特別会計)</v>
      </c>
      <c r="BZ43" s="417"/>
      <c r="CA43" s="417"/>
      <c r="CB43" s="417"/>
      <c r="CC43" s="417"/>
      <c r="CD43" s="417"/>
      <c r="CE43" s="417"/>
      <c r="CF43" s="417"/>
      <c r="CG43" s="417"/>
      <c r="CH43" s="417"/>
      <c r="CI43" s="417"/>
      <c r="CJ43" s="417"/>
      <c r="CK43" s="417"/>
      <c r="CL43" s="417"/>
      <c r="CM43" s="417"/>
      <c r="CN43" s="9"/>
      <c r="CO43" s="418">
        <f t="shared" si="5"/>
        <v>32</v>
      </c>
      <c r="CP43" s="418"/>
      <c r="CQ43" s="417" t="str">
        <f>IF('各会計、関係団体の財政状況及び健全化判断比率'!BS16="","",'各会計、関係団体の財政状況及び健全化判断比率'!BS16)</f>
        <v>京丹波農業公社</v>
      </c>
      <c r="CR43" s="417"/>
      <c r="CS43" s="417"/>
      <c r="CT43" s="417"/>
      <c r="CU43" s="417"/>
      <c r="CV43" s="417"/>
      <c r="CW43" s="417"/>
      <c r="CX43" s="417"/>
      <c r="CY43" s="417"/>
      <c r="CZ43" s="417"/>
      <c r="DA43" s="417"/>
      <c r="DB43" s="417"/>
      <c r="DC43" s="417"/>
      <c r="DD43" s="417"/>
      <c r="DE43" s="417"/>
      <c r="DF43" s="8"/>
      <c r="DG43" s="419" t="str">
        <f>IF('各会計、関係団体の財政状況及び健全化判断比率'!BR16="","",'各会計、関係団体の財政状況及び健全化判断比率'!BR16)</f>
        <v/>
      </c>
      <c r="DH43" s="419"/>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294</v>
      </c>
      <c r="E46" s="1" t="s">
        <v>295</v>
      </c>
    </row>
    <row r="47" spans="1:113" x14ac:dyDescent="0.2">
      <c r="E47" s="1" t="s">
        <v>298</v>
      </c>
    </row>
    <row r="48" spans="1:113" x14ac:dyDescent="0.2">
      <c r="E48" s="1" t="s">
        <v>301</v>
      </c>
    </row>
    <row r="49" spans="5:5" x14ac:dyDescent="0.2">
      <c r="E49" s="1" t="s">
        <v>303</v>
      </c>
    </row>
    <row r="50" spans="5:5" x14ac:dyDescent="0.2">
      <c r="E50" s="1" t="s">
        <v>202</v>
      </c>
    </row>
    <row r="51" spans="5:5" x14ac:dyDescent="0.2">
      <c r="E51" s="1" t="s">
        <v>306</v>
      </c>
    </row>
    <row r="52" spans="5:5" x14ac:dyDescent="0.2">
      <c r="E52" s="1" t="s">
        <v>308</v>
      </c>
    </row>
    <row r="53" spans="5:5" x14ac:dyDescent="0.2"/>
    <row r="54" spans="5:5" x14ac:dyDescent="0.2"/>
    <row r="55" spans="5:5" x14ac:dyDescent="0.2"/>
    <row r="56" spans="5:5" x14ac:dyDescent="0.2"/>
  </sheetData>
  <sheetProtection algorithmName="SHA-512" hashValue="qQAkTRNZ9//2Wa9XxlEOrN+qCbxbDr5v3BT23y/ppfoJW1NjWQa3RJq7X9rlI3IWWj/zAo/yZB3uy/CdZL+0Zw==" saltValue="q+WzXZuzZwvZAJ0iio0/q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50" customWidth="1"/>
    <col min="2" max="2" width="11" style="50" customWidth="1"/>
    <col min="3" max="3" width="17" style="50" customWidth="1"/>
    <col min="4" max="5" width="16.63281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203"/>
      <c r="B1" s="203"/>
      <c r="C1" s="203"/>
      <c r="D1" s="203"/>
      <c r="E1" s="203"/>
      <c r="F1" s="203"/>
      <c r="G1" s="203"/>
      <c r="H1" s="203"/>
      <c r="I1" s="203"/>
      <c r="J1" s="203"/>
      <c r="K1" s="203"/>
      <c r="L1" s="203"/>
      <c r="M1" s="203"/>
      <c r="N1" s="203"/>
      <c r="O1" s="203"/>
      <c r="P1" s="203"/>
    </row>
    <row r="2" spans="1:16" ht="16.5" customHeight="1" x14ac:dyDescent="0.2">
      <c r="A2" s="203"/>
      <c r="B2" s="203"/>
      <c r="C2" s="203"/>
      <c r="D2" s="203"/>
      <c r="E2" s="203"/>
      <c r="F2" s="203"/>
      <c r="G2" s="203"/>
      <c r="H2" s="203"/>
      <c r="I2" s="203"/>
      <c r="J2" s="203"/>
      <c r="K2" s="203"/>
      <c r="L2" s="203"/>
      <c r="M2" s="203"/>
      <c r="N2" s="203"/>
      <c r="O2" s="203"/>
      <c r="P2" s="203"/>
    </row>
    <row r="3" spans="1:16" ht="16.5" customHeight="1" x14ac:dyDescent="0.2">
      <c r="A3" s="203"/>
      <c r="B3" s="203"/>
      <c r="C3" s="203"/>
      <c r="D3" s="203"/>
      <c r="E3" s="203"/>
      <c r="F3" s="203"/>
      <c r="G3" s="203"/>
      <c r="H3" s="203"/>
      <c r="I3" s="203"/>
      <c r="J3" s="203"/>
      <c r="K3" s="203"/>
      <c r="L3" s="203"/>
      <c r="M3" s="203"/>
      <c r="N3" s="203"/>
      <c r="O3" s="203"/>
      <c r="P3" s="203"/>
    </row>
    <row r="4" spans="1:16" ht="16.5" customHeight="1" x14ac:dyDescent="0.2">
      <c r="A4" s="203"/>
      <c r="B4" s="203"/>
      <c r="C4" s="203"/>
      <c r="D4" s="203"/>
      <c r="E4" s="203"/>
      <c r="F4" s="203"/>
      <c r="G4" s="203"/>
      <c r="H4" s="203"/>
      <c r="I4" s="203"/>
      <c r="J4" s="203"/>
      <c r="K4" s="203"/>
      <c r="L4" s="203"/>
      <c r="M4" s="203"/>
      <c r="N4" s="203"/>
      <c r="O4" s="203"/>
      <c r="P4" s="203"/>
    </row>
    <row r="5" spans="1:16" ht="16.5" customHeight="1" x14ac:dyDescent="0.2">
      <c r="A5" s="203"/>
      <c r="B5" s="203"/>
      <c r="C5" s="203"/>
      <c r="D5" s="203"/>
      <c r="E5" s="203"/>
      <c r="F5" s="203"/>
      <c r="G5" s="203"/>
      <c r="H5" s="203"/>
      <c r="I5" s="203"/>
      <c r="J5" s="203"/>
      <c r="K5" s="203"/>
      <c r="L5" s="203"/>
      <c r="M5" s="203"/>
      <c r="N5" s="203"/>
      <c r="O5" s="203"/>
      <c r="P5" s="203"/>
    </row>
    <row r="6" spans="1:16" ht="16.5" customHeight="1" x14ac:dyDescent="0.2">
      <c r="A6" s="203"/>
      <c r="B6" s="203"/>
      <c r="C6" s="203"/>
      <c r="D6" s="203"/>
      <c r="E6" s="203"/>
      <c r="F6" s="203"/>
      <c r="G6" s="203"/>
      <c r="H6" s="203"/>
      <c r="I6" s="203"/>
      <c r="J6" s="203"/>
      <c r="K6" s="203"/>
      <c r="L6" s="203"/>
      <c r="M6" s="203"/>
      <c r="N6" s="203"/>
      <c r="O6" s="203"/>
      <c r="P6" s="203"/>
    </row>
    <row r="7" spans="1:16" ht="16.5" customHeight="1" x14ac:dyDescent="0.2">
      <c r="A7" s="203"/>
      <c r="B7" s="203"/>
      <c r="C7" s="203"/>
      <c r="D7" s="203"/>
      <c r="E7" s="203"/>
      <c r="F7" s="203"/>
      <c r="G7" s="203"/>
      <c r="H7" s="203"/>
      <c r="I7" s="203"/>
      <c r="J7" s="203"/>
      <c r="K7" s="203"/>
      <c r="L7" s="203"/>
      <c r="M7" s="203"/>
      <c r="N7" s="203"/>
      <c r="O7" s="203"/>
      <c r="P7" s="203"/>
    </row>
    <row r="8" spans="1:16" ht="16.5" customHeight="1" x14ac:dyDescent="0.2">
      <c r="A8" s="203"/>
      <c r="B8" s="203"/>
      <c r="C8" s="203"/>
      <c r="D8" s="203"/>
      <c r="E8" s="203"/>
      <c r="F8" s="203"/>
      <c r="G8" s="203"/>
      <c r="H8" s="203"/>
      <c r="I8" s="203"/>
      <c r="J8" s="203"/>
      <c r="K8" s="203"/>
      <c r="L8" s="203"/>
      <c r="M8" s="203"/>
      <c r="N8" s="203"/>
      <c r="O8" s="203"/>
      <c r="P8" s="203"/>
    </row>
    <row r="9" spans="1:16" ht="16.5" customHeight="1" x14ac:dyDescent="0.2">
      <c r="A9" s="203"/>
      <c r="B9" s="203"/>
      <c r="C9" s="203"/>
      <c r="D9" s="203"/>
      <c r="E9" s="203"/>
      <c r="F9" s="203"/>
      <c r="G9" s="203"/>
      <c r="H9" s="203"/>
      <c r="I9" s="203"/>
      <c r="J9" s="203"/>
      <c r="K9" s="203"/>
      <c r="L9" s="203"/>
      <c r="M9" s="203"/>
      <c r="N9" s="203"/>
      <c r="O9" s="203"/>
      <c r="P9" s="203"/>
    </row>
    <row r="10" spans="1:16" ht="16.5" customHeight="1" x14ac:dyDescent="0.2">
      <c r="A10" s="203"/>
      <c r="B10" s="203"/>
      <c r="C10" s="203"/>
      <c r="D10" s="203"/>
      <c r="E10" s="203"/>
      <c r="F10" s="203"/>
      <c r="G10" s="203"/>
      <c r="H10" s="203"/>
      <c r="I10" s="203"/>
      <c r="J10" s="203"/>
      <c r="K10" s="203"/>
      <c r="L10" s="203"/>
      <c r="M10" s="203"/>
      <c r="N10" s="203"/>
      <c r="O10" s="203"/>
      <c r="P10" s="203"/>
    </row>
    <row r="11" spans="1:16" ht="16.5" customHeight="1" x14ac:dyDescent="0.2">
      <c r="A11" s="203"/>
      <c r="B11" s="203"/>
      <c r="C11" s="203"/>
      <c r="D11" s="203"/>
      <c r="E11" s="203"/>
      <c r="F11" s="203"/>
      <c r="G11" s="203"/>
      <c r="H11" s="203"/>
      <c r="I11" s="203"/>
      <c r="J11" s="203"/>
      <c r="K11" s="203"/>
      <c r="L11" s="203"/>
      <c r="M11" s="203"/>
      <c r="N11" s="203"/>
      <c r="O11" s="203"/>
      <c r="P11" s="203"/>
    </row>
    <row r="12" spans="1:16" ht="16.5" customHeight="1" x14ac:dyDescent="0.2">
      <c r="A12" s="203"/>
      <c r="B12" s="203"/>
      <c r="C12" s="203"/>
      <c r="D12" s="203"/>
      <c r="E12" s="203"/>
      <c r="F12" s="203"/>
      <c r="G12" s="203"/>
      <c r="H12" s="203"/>
      <c r="I12" s="203"/>
      <c r="J12" s="203"/>
      <c r="K12" s="203"/>
      <c r="L12" s="203"/>
      <c r="M12" s="203"/>
      <c r="N12" s="203"/>
      <c r="O12" s="203"/>
      <c r="P12" s="203"/>
    </row>
    <row r="13" spans="1:16" ht="16.5" customHeight="1" x14ac:dyDescent="0.2">
      <c r="A13" s="203"/>
      <c r="B13" s="203"/>
      <c r="C13" s="203"/>
      <c r="D13" s="203"/>
      <c r="E13" s="203"/>
      <c r="F13" s="203"/>
      <c r="G13" s="203"/>
      <c r="H13" s="203"/>
      <c r="I13" s="203"/>
      <c r="J13" s="203"/>
      <c r="K13" s="203"/>
      <c r="L13" s="203"/>
      <c r="M13" s="203"/>
      <c r="N13" s="203"/>
      <c r="O13" s="203"/>
      <c r="P13" s="203"/>
    </row>
    <row r="14" spans="1:16" ht="16.5" customHeight="1" x14ac:dyDescent="0.2">
      <c r="A14" s="203"/>
      <c r="B14" s="203"/>
      <c r="C14" s="203"/>
      <c r="D14" s="203"/>
      <c r="E14" s="203"/>
      <c r="F14" s="203"/>
      <c r="G14" s="203"/>
      <c r="H14" s="203"/>
      <c r="I14" s="203"/>
      <c r="J14" s="203"/>
      <c r="K14" s="203"/>
      <c r="L14" s="203"/>
      <c r="M14" s="203"/>
      <c r="N14" s="203"/>
      <c r="O14" s="203"/>
      <c r="P14" s="203"/>
    </row>
    <row r="15" spans="1:16" ht="16.5" customHeight="1" x14ac:dyDescent="0.2">
      <c r="A15" s="203"/>
      <c r="B15" s="203"/>
      <c r="C15" s="203"/>
      <c r="D15" s="203"/>
      <c r="E15" s="203"/>
      <c r="F15" s="203"/>
      <c r="G15" s="203"/>
      <c r="H15" s="203"/>
      <c r="I15" s="203"/>
      <c r="J15" s="203"/>
      <c r="K15" s="203"/>
      <c r="L15" s="203"/>
      <c r="M15" s="203"/>
      <c r="N15" s="203"/>
      <c r="O15" s="203"/>
      <c r="P15" s="203"/>
    </row>
    <row r="16" spans="1:16" ht="16.5" customHeight="1" x14ac:dyDescent="0.2">
      <c r="A16" s="203"/>
      <c r="B16" s="203"/>
      <c r="C16" s="203"/>
      <c r="D16" s="203"/>
      <c r="E16" s="203"/>
      <c r="F16" s="203"/>
      <c r="G16" s="203"/>
      <c r="H16" s="203"/>
      <c r="I16" s="203"/>
      <c r="J16" s="203"/>
      <c r="K16" s="203"/>
      <c r="L16" s="203"/>
      <c r="M16" s="203"/>
      <c r="N16" s="203"/>
      <c r="O16" s="203"/>
      <c r="P16" s="203"/>
    </row>
    <row r="17" spans="1:16" ht="16.5" customHeight="1" x14ac:dyDescent="0.2">
      <c r="A17" s="203"/>
      <c r="B17" s="203"/>
      <c r="C17" s="203"/>
      <c r="D17" s="203"/>
      <c r="E17" s="203"/>
      <c r="F17" s="203"/>
      <c r="G17" s="203"/>
      <c r="H17" s="203"/>
      <c r="I17" s="203"/>
      <c r="J17" s="203"/>
      <c r="K17" s="203"/>
      <c r="L17" s="203"/>
      <c r="M17" s="203"/>
      <c r="N17" s="203"/>
      <c r="O17" s="203"/>
      <c r="P17" s="203"/>
    </row>
    <row r="18" spans="1:16" ht="16.5" customHeight="1" x14ac:dyDescent="0.2">
      <c r="A18" s="203"/>
      <c r="B18" s="203"/>
      <c r="C18" s="203"/>
      <c r="D18" s="203"/>
      <c r="E18" s="203"/>
      <c r="F18" s="203"/>
      <c r="G18" s="203"/>
      <c r="H18" s="203"/>
      <c r="I18" s="203"/>
      <c r="J18" s="203"/>
      <c r="K18" s="203"/>
      <c r="L18" s="203"/>
      <c r="M18" s="203"/>
      <c r="N18" s="203"/>
      <c r="O18" s="203"/>
      <c r="P18" s="203"/>
    </row>
    <row r="19" spans="1:16" ht="16.5" customHeight="1" x14ac:dyDescent="0.2">
      <c r="A19" s="203"/>
      <c r="B19" s="203"/>
      <c r="C19" s="203"/>
      <c r="D19" s="203"/>
      <c r="E19" s="203"/>
      <c r="F19" s="203"/>
      <c r="G19" s="203"/>
      <c r="H19" s="203"/>
      <c r="I19" s="203"/>
      <c r="J19" s="203"/>
      <c r="K19" s="203"/>
      <c r="L19" s="203"/>
      <c r="M19" s="203"/>
      <c r="N19" s="203"/>
      <c r="O19" s="203"/>
      <c r="P19" s="203"/>
    </row>
    <row r="20" spans="1:16" ht="16.5" customHeight="1" x14ac:dyDescent="0.2">
      <c r="A20" s="203"/>
      <c r="B20" s="203"/>
      <c r="C20" s="203"/>
      <c r="D20" s="203"/>
      <c r="E20" s="203"/>
      <c r="F20" s="203"/>
      <c r="G20" s="203"/>
      <c r="H20" s="203"/>
      <c r="I20" s="203"/>
      <c r="J20" s="203"/>
      <c r="K20" s="203"/>
      <c r="L20" s="203"/>
      <c r="M20" s="203"/>
      <c r="N20" s="203"/>
      <c r="O20" s="203"/>
      <c r="P20" s="203"/>
    </row>
    <row r="21" spans="1:16" ht="16.5" customHeight="1" x14ac:dyDescent="0.2">
      <c r="A21" s="203"/>
      <c r="B21" s="203"/>
      <c r="C21" s="203"/>
      <c r="D21" s="203"/>
      <c r="E21" s="203"/>
      <c r="F21" s="203"/>
      <c r="G21" s="203"/>
      <c r="H21" s="203"/>
      <c r="I21" s="203"/>
      <c r="J21" s="203"/>
      <c r="K21" s="203"/>
      <c r="L21" s="203"/>
      <c r="M21" s="203"/>
      <c r="N21" s="203"/>
      <c r="O21" s="203"/>
      <c r="P21" s="203"/>
    </row>
    <row r="22" spans="1:16" ht="16.5" customHeight="1" x14ac:dyDescent="0.2">
      <c r="A22" s="203"/>
      <c r="B22" s="203"/>
      <c r="C22" s="203"/>
      <c r="D22" s="203"/>
      <c r="E22" s="203"/>
      <c r="F22" s="203"/>
      <c r="G22" s="203"/>
      <c r="H22" s="203"/>
      <c r="I22" s="203"/>
      <c r="J22" s="203"/>
      <c r="K22" s="203"/>
      <c r="L22" s="203"/>
      <c r="M22" s="203"/>
      <c r="N22" s="203"/>
      <c r="O22" s="203"/>
      <c r="P22" s="203"/>
    </row>
    <row r="23" spans="1:16" ht="16.5" customHeight="1" x14ac:dyDescent="0.2">
      <c r="A23" s="203"/>
      <c r="B23" s="203"/>
      <c r="C23" s="203"/>
      <c r="D23" s="203"/>
      <c r="E23" s="203"/>
      <c r="F23" s="203"/>
      <c r="G23" s="203"/>
      <c r="H23" s="203"/>
      <c r="I23" s="203"/>
      <c r="J23" s="203"/>
      <c r="K23" s="203"/>
      <c r="L23" s="203"/>
      <c r="M23" s="203"/>
      <c r="N23" s="203"/>
      <c r="O23" s="203"/>
      <c r="P23" s="203"/>
    </row>
    <row r="24" spans="1:16" ht="16.5" customHeight="1" x14ac:dyDescent="0.2">
      <c r="A24" s="203"/>
      <c r="B24" s="203"/>
      <c r="C24" s="203"/>
      <c r="D24" s="203"/>
      <c r="E24" s="203"/>
      <c r="F24" s="203"/>
      <c r="G24" s="203"/>
      <c r="H24" s="203"/>
      <c r="I24" s="203"/>
      <c r="J24" s="203"/>
      <c r="K24" s="203"/>
      <c r="L24" s="203"/>
      <c r="M24" s="203"/>
      <c r="N24" s="203"/>
      <c r="O24" s="203"/>
      <c r="P24" s="203"/>
    </row>
    <row r="25" spans="1:16" ht="16.5" customHeight="1" x14ac:dyDescent="0.2">
      <c r="A25" s="203"/>
      <c r="B25" s="203"/>
      <c r="C25" s="203"/>
      <c r="D25" s="203"/>
      <c r="E25" s="203"/>
      <c r="F25" s="203"/>
      <c r="G25" s="203"/>
      <c r="H25" s="203"/>
      <c r="I25" s="203"/>
      <c r="J25" s="203"/>
      <c r="K25" s="203"/>
      <c r="L25" s="203"/>
      <c r="M25" s="203"/>
      <c r="N25" s="203"/>
      <c r="O25" s="203"/>
      <c r="P25" s="203"/>
    </row>
    <row r="26" spans="1:16" ht="16.5" customHeight="1" x14ac:dyDescent="0.2">
      <c r="A26" s="203"/>
      <c r="B26" s="203"/>
      <c r="C26" s="203"/>
      <c r="D26" s="203"/>
      <c r="E26" s="203"/>
      <c r="F26" s="203"/>
      <c r="G26" s="203"/>
      <c r="H26" s="203"/>
      <c r="I26" s="203"/>
      <c r="J26" s="203"/>
      <c r="K26" s="203"/>
      <c r="L26" s="203"/>
      <c r="M26" s="203"/>
      <c r="N26" s="203"/>
      <c r="O26" s="203"/>
      <c r="P26" s="203"/>
    </row>
    <row r="27" spans="1:16" ht="16.5" customHeight="1" x14ac:dyDescent="0.2">
      <c r="A27" s="203"/>
      <c r="B27" s="203"/>
      <c r="C27" s="203"/>
      <c r="D27" s="203"/>
      <c r="E27" s="203"/>
      <c r="F27" s="203"/>
      <c r="G27" s="203"/>
      <c r="H27" s="203"/>
      <c r="I27" s="203"/>
      <c r="J27" s="203"/>
      <c r="K27" s="203"/>
      <c r="L27" s="203"/>
      <c r="M27" s="203"/>
      <c r="N27" s="203"/>
      <c r="O27" s="203"/>
      <c r="P27" s="203"/>
    </row>
    <row r="28" spans="1:16" ht="16.5" customHeight="1" x14ac:dyDescent="0.2">
      <c r="A28" s="203"/>
      <c r="B28" s="203"/>
      <c r="C28" s="203"/>
      <c r="D28" s="203"/>
      <c r="E28" s="203"/>
      <c r="F28" s="203"/>
      <c r="G28" s="203"/>
      <c r="H28" s="203"/>
      <c r="I28" s="203"/>
      <c r="J28" s="203"/>
      <c r="K28" s="203"/>
      <c r="L28" s="203"/>
      <c r="M28" s="203"/>
      <c r="N28" s="203"/>
      <c r="O28" s="203"/>
      <c r="P28" s="203"/>
    </row>
    <row r="29" spans="1:16" ht="16.5" customHeight="1" x14ac:dyDescent="0.2">
      <c r="A29" s="203"/>
      <c r="B29" s="203"/>
      <c r="C29" s="203"/>
      <c r="D29" s="203"/>
      <c r="E29" s="203"/>
      <c r="F29" s="203"/>
      <c r="G29" s="203"/>
      <c r="H29" s="203"/>
      <c r="I29" s="203"/>
      <c r="J29" s="203"/>
      <c r="K29" s="203"/>
      <c r="L29" s="203"/>
      <c r="M29" s="203"/>
      <c r="N29" s="203"/>
      <c r="O29" s="203"/>
      <c r="P29" s="203"/>
    </row>
    <row r="30" spans="1:16" ht="16.5" customHeight="1" x14ac:dyDescent="0.2">
      <c r="A30" s="203"/>
      <c r="B30" s="203"/>
      <c r="C30" s="203"/>
      <c r="D30" s="203"/>
      <c r="E30" s="203"/>
      <c r="F30" s="203"/>
      <c r="G30" s="203"/>
      <c r="H30" s="203"/>
      <c r="I30" s="203"/>
      <c r="J30" s="203"/>
      <c r="K30" s="203"/>
      <c r="L30" s="203"/>
      <c r="M30" s="203"/>
      <c r="N30" s="203"/>
      <c r="O30" s="203"/>
      <c r="P30" s="203"/>
    </row>
    <row r="31" spans="1:16" ht="16.5" customHeight="1" x14ac:dyDescent="0.2">
      <c r="A31" s="203"/>
      <c r="B31" s="203"/>
      <c r="C31" s="203"/>
      <c r="D31" s="203"/>
      <c r="E31" s="203"/>
      <c r="F31" s="203"/>
      <c r="G31" s="203"/>
      <c r="H31" s="203"/>
      <c r="I31" s="203"/>
      <c r="J31" s="203"/>
      <c r="K31" s="203"/>
      <c r="L31" s="203"/>
      <c r="M31" s="203"/>
      <c r="N31" s="203"/>
      <c r="O31" s="203"/>
      <c r="P31" s="203"/>
    </row>
    <row r="32" spans="1:16" ht="31.5" customHeight="1" x14ac:dyDescent="0.2">
      <c r="A32" s="203"/>
      <c r="B32" s="203"/>
      <c r="C32" s="203"/>
      <c r="D32" s="203"/>
      <c r="E32" s="203"/>
      <c r="F32" s="203"/>
      <c r="G32" s="203"/>
      <c r="H32" s="203"/>
      <c r="I32" s="203"/>
      <c r="J32" s="198" t="s">
        <v>2</v>
      </c>
      <c r="K32" s="203"/>
      <c r="L32" s="203"/>
      <c r="M32" s="203"/>
      <c r="N32" s="203"/>
      <c r="O32" s="203"/>
      <c r="P32" s="203"/>
    </row>
    <row r="33" spans="1:16" ht="39" customHeight="1" x14ac:dyDescent="0.25">
      <c r="A33" s="203"/>
      <c r="B33" s="204" t="s">
        <v>10</v>
      </c>
      <c r="C33" s="210"/>
      <c r="D33" s="210"/>
      <c r="E33" s="212" t="s">
        <v>13</v>
      </c>
      <c r="F33" s="213" t="s">
        <v>530</v>
      </c>
      <c r="G33" s="218" t="s">
        <v>531</v>
      </c>
      <c r="H33" s="218" t="s">
        <v>223</v>
      </c>
      <c r="I33" s="218" t="s">
        <v>422</v>
      </c>
      <c r="J33" s="222" t="s">
        <v>532</v>
      </c>
      <c r="K33" s="203"/>
      <c r="L33" s="203"/>
      <c r="M33" s="203"/>
      <c r="N33" s="203"/>
      <c r="O33" s="203"/>
      <c r="P33" s="203"/>
    </row>
    <row r="34" spans="1:16" ht="39" customHeight="1" x14ac:dyDescent="0.2">
      <c r="A34" s="203"/>
      <c r="B34" s="205"/>
      <c r="C34" s="1071" t="s">
        <v>224</v>
      </c>
      <c r="D34" s="1071"/>
      <c r="E34" s="1072"/>
      <c r="F34" s="214">
        <v>9.34</v>
      </c>
      <c r="G34" s="219">
        <v>10</v>
      </c>
      <c r="H34" s="219">
        <v>6.5</v>
      </c>
      <c r="I34" s="219">
        <v>6.26</v>
      </c>
      <c r="J34" s="223">
        <v>5.08</v>
      </c>
      <c r="K34" s="203"/>
      <c r="L34" s="203"/>
      <c r="M34" s="203"/>
      <c r="N34" s="203"/>
      <c r="O34" s="203"/>
      <c r="P34" s="203"/>
    </row>
    <row r="35" spans="1:16" ht="39" customHeight="1" x14ac:dyDescent="0.2">
      <c r="A35" s="203"/>
      <c r="B35" s="206"/>
      <c r="C35" s="1067" t="s">
        <v>466</v>
      </c>
      <c r="D35" s="1067"/>
      <c r="E35" s="1068"/>
      <c r="F35" s="215" t="s">
        <v>205</v>
      </c>
      <c r="G35" s="220" t="s">
        <v>205</v>
      </c>
      <c r="H35" s="220" t="s">
        <v>205</v>
      </c>
      <c r="I35" s="220">
        <v>2.3199999999999998</v>
      </c>
      <c r="J35" s="224">
        <v>2.62</v>
      </c>
      <c r="K35" s="203"/>
      <c r="L35" s="203"/>
      <c r="M35" s="203"/>
      <c r="N35" s="203"/>
      <c r="O35" s="203"/>
      <c r="P35" s="203"/>
    </row>
    <row r="36" spans="1:16" ht="39" customHeight="1" x14ac:dyDescent="0.2">
      <c r="A36" s="203"/>
      <c r="B36" s="206"/>
      <c r="C36" s="1067" t="s">
        <v>267</v>
      </c>
      <c r="D36" s="1067"/>
      <c r="E36" s="1068"/>
      <c r="F36" s="215">
        <v>0.82</v>
      </c>
      <c r="G36" s="220">
        <v>4.25</v>
      </c>
      <c r="H36" s="220">
        <v>3.46</v>
      </c>
      <c r="I36" s="220">
        <v>0.91</v>
      </c>
      <c r="J36" s="224">
        <v>0.89</v>
      </c>
      <c r="K36" s="203"/>
      <c r="L36" s="203"/>
      <c r="M36" s="203"/>
      <c r="N36" s="203"/>
      <c r="O36" s="203"/>
      <c r="P36" s="203"/>
    </row>
    <row r="37" spans="1:16" ht="39" customHeight="1" x14ac:dyDescent="0.2">
      <c r="A37" s="203"/>
      <c r="B37" s="206"/>
      <c r="C37" s="1067" t="s">
        <v>130</v>
      </c>
      <c r="D37" s="1067"/>
      <c r="E37" s="1068"/>
      <c r="F37" s="215">
        <v>0.38</v>
      </c>
      <c r="G37" s="220">
        <v>1.24</v>
      </c>
      <c r="H37" s="220">
        <v>1.1399999999999999</v>
      </c>
      <c r="I37" s="220">
        <v>1.02</v>
      </c>
      <c r="J37" s="224">
        <v>0.67</v>
      </c>
      <c r="K37" s="203"/>
      <c r="L37" s="203"/>
      <c r="M37" s="203"/>
      <c r="N37" s="203"/>
      <c r="O37" s="203"/>
      <c r="P37" s="203"/>
    </row>
    <row r="38" spans="1:16" ht="39" customHeight="1" x14ac:dyDescent="0.2">
      <c r="A38" s="203"/>
      <c r="B38" s="206"/>
      <c r="C38" s="1067" t="s">
        <v>463</v>
      </c>
      <c r="D38" s="1067"/>
      <c r="E38" s="1068"/>
      <c r="F38" s="215">
        <v>0.27</v>
      </c>
      <c r="G38" s="220">
        <v>0.09</v>
      </c>
      <c r="H38" s="220">
        <v>1.03</v>
      </c>
      <c r="I38" s="220">
        <v>1.49</v>
      </c>
      <c r="J38" s="224">
        <v>0.33</v>
      </c>
      <c r="K38" s="203"/>
      <c r="L38" s="203"/>
      <c r="M38" s="203"/>
      <c r="N38" s="203"/>
      <c r="O38" s="203"/>
      <c r="P38" s="203"/>
    </row>
    <row r="39" spans="1:16" ht="39" customHeight="1" x14ac:dyDescent="0.2">
      <c r="A39" s="203"/>
      <c r="B39" s="206"/>
      <c r="C39" s="1067" t="s">
        <v>464</v>
      </c>
      <c r="D39" s="1067"/>
      <c r="E39" s="1068"/>
      <c r="F39" s="215">
        <v>0.01</v>
      </c>
      <c r="G39" s="220">
        <v>0.02</v>
      </c>
      <c r="H39" s="220">
        <v>0.04</v>
      </c>
      <c r="I39" s="220">
        <v>0.04</v>
      </c>
      <c r="J39" s="224">
        <v>0.04</v>
      </c>
      <c r="K39" s="203"/>
      <c r="L39" s="203"/>
      <c r="M39" s="203"/>
      <c r="N39" s="203"/>
      <c r="O39" s="203"/>
      <c r="P39" s="203"/>
    </row>
    <row r="40" spans="1:16" ht="39" customHeight="1" x14ac:dyDescent="0.2">
      <c r="A40" s="203"/>
      <c r="B40" s="206"/>
      <c r="C40" s="1067" t="s">
        <v>232</v>
      </c>
      <c r="D40" s="1067"/>
      <c r="E40" s="1068"/>
      <c r="F40" s="215">
        <v>0.03</v>
      </c>
      <c r="G40" s="220">
        <v>0.03</v>
      </c>
      <c r="H40" s="220">
        <v>0.03</v>
      </c>
      <c r="I40" s="220">
        <v>0.04</v>
      </c>
      <c r="J40" s="224">
        <v>0.03</v>
      </c>
      <c r="K40" s="203"/>
      <c r="L40" s="203"/>
      <c r="M40" s="203"/>
      <c r="N40" s="203"/>
      <c r="O40" s="203"/>
      <c r="P40" s="203"/>
    </row>
    <row r="41" spans="1:16" ht="39" customHeight="1" x14ac:dyDescent="0.2">
      <c r="A41" s="203"/>
      <c r="B41" s="206"/>
      <c r="C41" s="1067" t="s">
        <v>465</v>
      </c>
      <c r="D41" s="1067"/>
      <c r="E41" s="1068"/>
      <c r="F41" s="215">
        <v>0</v>
      </c>
      <c r="G41" s="220">
        <v>0.01</v>
      </c>
      <c r="H41" s="220">
        <v>0.01</v>
      </c>
      <c r="I41" s="220">
        <v>0</v>
      </c>
      <c r="J41" s="224">
        <v>0.03</v>
      </c>
      <c r="K41" s="203"/>
      <c r="L41" s="203"/>
      <c r="M41" s="203"/>
      <c r="N41" s="203"/>
      <c r="O41" s="203"/>
      <c r="P41" s="203"/>
    </row>
    <row r="42" spans="1:16" ht="39" customHeight="1" x14ac:dyDescent="0.2">
      <c r="A42" s="203"/>
      <c r="B42" s="207"/>
      <c r="C42" s="1067" t="s">
        <v>535</v>
      </c>
      <c r="D42" s="1067"/>
      <c r="E42" s="1068"/>
      <c r="F42" s="215" t="s">
        <v>205</v>
      </c>
      <c r="G42" s="220" t="s">
        <v>205</v>
      </c>
      <c r="H42" s="220" t="s">
        <v>205</v>
      </c>
      <c r="I42" s="220" t="s">
        <v>205</v>
      </c>
      <c r="J42" s="224" t="s">
        <v>205</v>
      </c>
      <c r="K42" s="203"/>
      <c r="L42" s="203"/>
      <c r="M42" s="203"/>
      <c r="N42" s="203"/>
      <c r="O42" s="203"/>
      <c r="P42" s="203"/>
    </row>
    <row r="43" spans="1:16" ht="39" customHeight="1" x14ac:dyDescent="0.2">
      <c r="A43" s="203"/>
      <c r="B43" s="208"/>
      <c r="C43" s="1069" t="s">
        <v>494</v>
      </c>
      <c r="D43" s="1069"/>
      <c r="E43" s="1070"/>
      <c r="F43" s="216">
        <v>0.18</v>
      </c>
      <c r="G43" s="221">
        <v>0.35</v>
      </c>
      <c r="H43" s="221">
        <v>2.37</v>
      </c>
      <c r="I43" s="221">
        <v>0.01</v>
      </c>
      <c r="J43" s="225">
        <v>0.01</v>
      </c>
      <c r="K43" s="203"/>
      <c r="L43" s="203"/>
      <c r="M43" s="203"/>
      <c r="N43" s="203"/>
      <c r="O43" s="203"/>
      <c r="P43" s="203"/>
    </row>
    <row r="44" spans="1:16" ht="39" customHeight="1" x14ac:dyDescent="0.25">
      <c r="A44" s="203"/>
      <c r="B44" s="209" t="s">
        <v>14</v>
      </c>
      <c r="C44" s="211"/>
      <c r="D44" s="211"/>
      <c r="E44" s="211"/>
      <c r="F44" s="217"/>
      <c r="G44" s="217"/>
      <c r="H44" s="217"/>
      <c r="I44" s="217"/>
      <c r="J44" s="217"/>
      <c r="K44" s="203"/>
      <c r="L44" s="203"/>
      <c r="M44" s="203"/>
      <c r="N44" s="203"/>
      <c r="O44" s="203"/>
      <c r="P44" s="203"/>
    </row>
    <row r="45" spans="1:16" ht="18" customHeight="1" x14ac:dyDescent="0.2">
      <c r="A45" s="203"/>
      <c r="B45" s="203"/>
      <c r="C45" s="203"/>
      <c r="D45" s="203"/>
      <c r="E45" s="203"/>
      <c r="F45" s="203"/>
      <c r="G45" s="203"/>
      <c r="H45" s="203"/>
      <c r="I45" s="203"/>
      <c r="J45" s="203"/>
      <c r="K45" s="203"/>
      <c r="L45" s="203"/>
      <c r="M45" s="203"/>
      <c r="N45" s="203"/>
      <c r="O45" s="203"/>
      <c r="P45" s="203"/>
    </row>
  </sheetData>
  <sheetProtection algorithmName="SHA-512" hashValue="uZ2q69Kwsg+nE98Hk6Jhar8L8L5GyOYsjU2lznCrqhilMJ3K2K8ly1ZZS94x8GlejIDM3cJOgCG3qfvg8jd5Jg==" saltValue="MUELw+6QCLTybibEjoHdH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50" customWidth="1"/>
    <col min="2" max="3" width="10.90625" style="50" customWidth="1"/>
    <col min="4" max="4" width="10" style="50" customWidth="1"/>
    <col min="5" max="10" width="11" style="50" customWidth="1"/>
    <col min="11" max="15" width="13.08984375" style="50" customWidth="1"/>
    <col min="16" max="21" width="11.4531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
      <c r="A43" s="103"/>
      <c r="B43" s="103"/>
      <c r="C43" s="103"/>
      <c r="D43" s="103"/>
      <c r="E43" s="103"/>
      <c r="F43" s="103"/>
      <c r="G43" s="103"/>
      <c r="H43" s="103"/>
      <c r="I43" s="103"/>
      <c r="J43" s="103"/>
      <c r="K43" s="103"/>
      <c r="L43" s="103"/>
      <c r="M43" s="103"/>
      <c r="N43" s="103"/>
      <c r="O43" s="260" t="s">
        <v>20</v>
      </c>
      <c r="P43" s="103"/>
      <c r="Q43" s="103"/>
      <c r="R43" s="103"/>
      <c r="S43" s="103"/>
      <c r="T43" s="103"/>
      <c r="U43" s="103"/>
    </row>
    <row r="44" spans="1:21" ht="30.75" customHeight="1" x14ac:dyDescent="0.25">
      <c r="A44" s="103"/>
      <c r="B44" s="226" t="s">
        <v>21</v>
      </c>
      <c r="C44" s="232"/>
      <c r="D44" s="232"/>
      <c r="E44" s="240"/>
      <c r="F44" s="240"/>
      <c r="G44" s="240"/>
      <c r="H44" s="240"/>
      <c r="I44" s="240"/>
      <c r="J44" s="243" t="s">
        <v>13</v>
      </c>
      <c r="K44" s="245" t="s">
        <v>530</v>
      </c>
      <c r="L44" s="253" t="s">
        <v>531</v>
      </c>
      <c r="M44" s="253" t="s">
        <v>223</v>
      </c>
      <c r="N44" s="253" t="s">
        <v>422</v>
      </c>
      <c r="O44" s="261" t="s">
        <v>532</v>
      </c>
      <c r="P44" s="103"/>
      <c r="Q44" s="103"/>
      <c r="R44" s="103"/>
      <c r="S44" s="103"/>
      <c r="T44" s="103"/>
      <c r="U44" s="103"/>
    </row>
    <row r="45" spans="1:21" ht="30.75" customHeight="1" x14ac:dyDescent="0.2">
      <c r="A45" s="103"/>
      <c r="B45" s="1083" t="s">
        <v>26</v>
      </c>
      <c r="C45" s="1084"/>
      <c r="D45" s="235"/>
      <c r="E45" s="1097" t="s">
        <v>23</v>
      </c>
      <c r="F45" s="1097"/>
      <c r="G45" s="1097"/>
      <c r="H45" s="1097"/>
      <c r="I45" s="1097"/>
      <c r="J45" s="1098"/>
      <c r="K45" s="246">
        <v>1551</v>
      </c>
      <c r="L45" s="254">
        <v>1429</v>
      </c>
      <c r="M45" s="254">
        <v>1348</v>
      </c>
      <c r="N45" s="254">
        <v>1426</v>
      </c>
      <c r="O45" s="262">
        <v>1433</v>
      </c>
      <c r="P45" s="103"/>
      <c r="Q45" s="103"/>
      <c r="R45" s="103"/>
      <c r="S45" s="103"/>
      <c r="T45" s="103"/>
      <c r="U45" s="103"/>
    </row>
    <row r="46" spans="1:21" ht="30.75" customHeight="1" x14ac:dyDescent="0.2">
      <c r="A46" s="103"/>
      <c r="B46" s="1085"/>
      <c r="C46" s="1086"/>
      <c r="D46" s="236"/>
      <c r="E46" s="1089" t="s">
        <v>28</v>
      </c>
      <c r="F46" s="1089"/>
      <c r="G46" s="1089"/>
      <c r="H46" s="1089"/>
      <c r="I46" s="1089"/>
      <c r="J46" s="1090"/>
      <c r="K46" s="247" t="s">
        <v>205</v>
      </c>
      <c r="L46" s="255" t="s">
        <v>205</v>
      </c>
      <c r="M46" s="255" t="s">
        <v>205</v>
      </c>
      <c r="N46" s="255" t="s">
        <v>205</v>
      </c>
      <c r="O46" s="263" t="s">
        <v>205</v>
      </c>
      <c r="P46" s="103"/>
      <c r="Q46" s="103"/>
      <c r="R46" s="103"/>
      <c r="S46" s="103"/>
      <c r="T46" s="103"/>
      <c r="U46" s="103"/>
    </row>
    <row r="47" spans="1:21" ht="30.75" customHeight="1" x14ac:dyDescent="0.2">
      <c r="A47" s="103"/>
      <c r="B47" s="1085"/>
      <c r="C47" s="1086"/>
      <c r="D47" s="236"/>
      <c r="E47" s="1089" t="s">
        <v>32</v>
      </c>
      <c r="F47" s="1089"/>
      <c r="G47" s="1089"/>
      <c r="H47" s="1089"/>
      <c r="I47" s="1089"/>
      <c r="J47" s="1090"/>
      <c r="K47" s="247" t="s">
        <v>205</v>
      </c>
      <c r="L47" s="255" t="s">
        <v>205</v>
      </c>
      <c r="M47" s="255" t="s">
        <v>205</v>
      </c>
      <c r="N47" s="255" t="s">
        <v>205</v>
      </c>
      <c r="O47" s="263" t="s">
        <v>205</v>
      </c>
      <c r="P47" s="103"/>
      <c r="Q47" s="103"/>
      <c r="R47" s="103"/>
      <c r="S47" s="103"/>
      <c r="T47" s="103"/>
      <c r="U47" s="103"/>
    </row>
    <row r="48" spans="1:21" ht="30.75" customHeight="1" x14ac:dyDescent="0.2">
      <c r="A48" s="103"/>
      <c r="B48" s="1085"/>
      <c r="C48" s="1086"/>
      <c r="D48" s="236"/>
      <c r="E48" s="1089" t="s">
        <v>35</v>
      </c>
      <c r="F48" s="1089"/>
      <c r="G48" s="1089"/>
      <c r="H48" s="1089"/>
      <c r="I48" s="1089"/>
      <c r="J48" s="1090"/>
      <c r="K48" s="247">
        <v>957</v>
      </c>
      <c r="L48" s="255">
        <v>961</v>
      </c>
      <c r="M48" s="255">
        <v>1032</v>
      </c>
      <c r="N48" s="255">
        <v>994</v>
      </c>
      <c r="O48" s="263">
        <v>1086</v>
      </c>
      <c r="P48" s="103"/>
      <c r="Q48" s="103"/>
      <c r="R48" s="103"/>
      <c r="S48" s="103"/>
      <c r="T48" s="103"/>
      <c r="U48" s="103"/>
    </row>
    <row r="49" spans="1:21" ht="30.75" customHeight="1" x14ac:dyDescent="0.2">
      <c r="A49" s="103"/>
      <c r="B49" s="1085"/>
      <c r="C49" s="1086"/>
      <c r="D49" s="236"/>
      <c r="E49" s="1089" t="s">
        <v>0</v>
      </c>
      <c r="F49" s="1089"/>
      <c r="G49" s="1089"/>
      <c r="H49" s="1089"/>
      <c r="I49" s="1089"/>
      <c r="J49" s="1090"/>
      <c r="K49" s="247">
        <v>11</v>
      </c>
      <c r="L49" s="255">
        <v>15</v>
      </c>
      <c r="M49" s="255">
        <v>17</v>
      </c>
      <c r="N49" s="255">
        <v>20</v>
      </c>
      <c r="O49" s="263">
        <v>19</v>
      </c>
      <c r="P49" s="103"/>
      <c r="Q49" s="103"/>
      <c r="R49" s="103"/>
      <c r="S49" s="103"/>
      <c r="T49" s="103"/>
      <c r="U49" s="103"/>
    </row>
    <row r="50" spans="1:21" ht="30.75" customHeight="1" x14ac:dyDescent="0.2">
      <c r="A50" s="103"/>
      <c r="B50" s="1085"/>
      <c r="C50" s="1086"/>
      <c r="D50" s="236"/>
      <c r="E50" s="1089" t="s">
        <v>40</v>
      </c>
      <c r="F50" s="1089"/>
      <c r="G50" s="1089"/>
      <c r="H50" s="1089"/>
      <c r="I50" s="1089"/>
      <c r="J50" s="1090"/>
      <c r="K50" s="247" t="s">
        <v>205</v>
      </c>
      <c r="L50" s="255" t="s">
        <v>205</v>
      </c>
      <c r="M50" s="255" t="s">
        <v>205</v>
      </c>
      <c r="N50" s="255" t="s">
        <v>205</v>
      </c>
      <c r="O50" s="263" t="s">
        <v>205</v>
      </c>
      <c r="P50" s="103"/>
      <c r="Q50" s="103"/>
      <c r="R50" s="103"/>
      <c r="S50" s="103"/>
      <c r="T50" s="103"/>
      <c r="U50" s="103"/>
    </row>
    <row r="51" spans="1:21" ht="30.75" customHeight="1" x14ac:dyDescent="0.2">
      <c r="A51" s="103"/>
      <c r="B51" s="1087"/>
      <c r="C51" s="1088"/>
      <c r="D51" s="237"/>
      <c r="E51" s="1089" t="s">
        <v>43</v>
      </c>
      <c r="F51" s="1089"/>
      <c r="G51" s="1089"/>
      <c r="H51" s="1089"/>
      <c r="I51" s="1089"/>
      <c r="J51" s="1090"/>
      <c r="K51" s="247" t="s">
        <v>205</v>
      </c>
      <c r="L51" s="255" t="s">
        <v>205</v>
      </c>
      <c r="M51" s="255" t="s">
        <v>205</v>
      </c>
      <c r="N51" s="255" t="s">
        <v>205</v>
      </c>
      <c r="O51" s="263" t="s">
        <v>205</v>
      </c>
      <c r="P51" s="103"/>
      <c r="Q51" s="103"/>
      <c r="R51" s="103"/>
      <c r="S51" s="103"/>
      <c r="T51" s="103"/>
      <c r="U51" s="103"/>
    </row>
    <row r="52" spans="1:21" ht="30.75" customHeight="1" x14ac:dyDescent="0.2">
      <c r="A52" s="103"/>
      <c r="B52" s="1091" t="s">
        <v>15</v>
      </c>
      <c r="C52" s="1092"/>
      <c r="D52" s="237"/>
      <c r="E52" s="1089" t="s">
        <v>51</v>
      </c>
      <c r="F52" s="1089"/>
      <c r="G52" s="1089"/>
      <c r="H52" s="1089"/>
      <c r="I52" s="1089"/>
      <c r="J52" s="1090"/>
      <c r="K52" s="247">
        <v>1714</v>
      </c>
      <c r="L52" s="255">
        <v>1627</v>
      </c>
      <c r="M52" s="255">
        <v>1577</v>
      </c>
      <c r="N52" s="255">
        <v>1578</v>
      </c>
      <c r="O52" s="263">
        <v>1565</v>
      </c>
      <c r="P52" s="103"/>
      <c r="Q52" s="103"/>
      <c r="R52" s="103"/>
      <c r="S52" s="103"/>
      <c r="T52" s="103"/>
      <c r="U52" s="103"/>
    </row>
    <row r="53" spans="1:21" ht="30.75" customHeight="1" x14ac:dyDescent="0.2">
      <c r="A53" s="103"/>
      <c r="B53" s="1093" t="s">
        <v>53</v>
      </c>
      <c r="C53" s="1094"/>
      <c r="D53" s="238"/>
      <c r="E53" s="1095" t="s">
        <v>56</v>
      </c>
      <c r="F53" s="1095"/>
      <c r="G53" s="1095"/>
      <c r="H53" s="1095"/>
      <c r="I53" s="1095"/>
      <c r="J53" s="1096"/>
      <c r="K53" s="248">
        <v>805</v>
      </c>
      <c r="L53" s="256">
        <v>778</v>
      </c>
      <c r="M53" s="256">
        <v>820</v>
      </c>
      <c r="N53" s="256">
        <v>862</v>
      </c>
      <c r="O53" s="264">
        <v>973</v>
      </c>
      <c r="P53" s="103"/>
      <c r="Q53" s="103"/>
      <c r="R53" s="103"/>
      <c r="S53" s="103"/>
      <c r="T53" s="103"/>
      <c r="U53" s="103"/>
    </row>
    <row r="54" spans="1:21" ht="24" customHeight="1" x14ac:dyDescent="0.25">
      <c r="A54" s="103"/>
      <c r="B54" s="227" t="s">
        <v>58</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2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25">
      <c r="A56" s="103"/>
      <c r="B56" s="229"/>
      <c r="C56" s="234"/>
      <c r="D56" s="234"/>
      <c r="E56" s="241"/>
      <c r="F56" s="241"/>
      <c r="G56" s="241"/>
      <c r="H56" s="241"/>
      <c r="I56" s="241"/>
      <c r="J56" s="244" t="s">
        <v>13</v>
      </c>
      <c r="K56" s="250" t="s">
        <v>278</v>
      </c>
      <c r="L56" s="257" t="s">
        <v>536</v>
      </c>
      <c r="M56" s="257" t="s">
        <v>537</v>
      </c>
      <c r="N56" s="257" t="s">
        <v>538</v>
      </c>
      <c r="O56" s="265" t="s">
        <v>539</v>
      </c>
      <c r="P56" s="103"/>
      <c r="Q56" s="103"/>
      <c r="R56" s="103"/>
      <c r="S56" s="103"/>
      <c r="T56" s="103"/>
      <c r="U56" s="103"/>
    </row>
    <row r="57" spans="1:21" ht="31.5" customHeight="1" x14ac:dyDescent="0.2">
      <c r="B57" s="1079" t="s">
        <v>16</v>
      </c>
      <c r="C57" s="1080"/>
      <c r="D57" s="1073" t="s">
        <v>61</v>
      </c>
      <c r="E57" s="1074"/>
      <c r="F57" s="1074"/>
      <c r="G57" s="1074"/>
      <c r="H57" s="1074"/>
      <c r="I57" s="1074"/>
      <c r="J57" s="1075"/>
      <c r="K57" s="251"/>
      <c r="L57" s="258"/>
      <c r="M57" s="258"/>
      <c r="N57" s="258"/>
      <c r="O57" s="266"/>
    </row>
    <row r="58" spans="1:21" ht="31.5" customHeight="1" x14ac:dyDescent="0.2">
      <c r="B58" s="1081"/>
      <c r="C58" s="1082"/>
      <c r="D58" s="1076" t="s">
        <v>60</v>
      </c>
      <c r="E58" s="1077"/>
      <c r="F58" s="1077"/>
      <c r="G58" s="1077"/>
      <c r="H58" s="1077"/>
      <c r="I58" s="1077"/>
      <c r="J58" s="1078"/>
      <c r="K58" s="252"/>
      <c r="L58" s="259"/>
      <c r="M58" s="259"/>
      <c r="N58" s="259"/>
      <c r="O58" s="267"/>
    </row>
    <row r="59" spans="1:21" ht="24" customHeight="1" x14ac:dyDescent="0.2">
      <c r="B59" s="230"/>
      <c r="C59" s="230"/>
      <c r="D59" s="239" t="s">
        <v>46</v>
      </c>
      <c r="E59" s="242"/>
      <c r="F59" s="242"/>
      <c r="G59" s="242"/>
      <c r="H59" s="242"/>
      <c r="I59" s="242"/>
      <c r="J59" s="242"/>
      <c r="K59" s="242"/>
      <c r="L59" s="242"/>
      <c r="M59" s="242"/>
      <c r="N59" s="242"/>
      <c r="O59" s="242"/>
    </row>
    <row r="60" spans="1:21" ht="24" customHeight="1" x14ac:dyDescent="0.2">
      <c r="B60" s="231"/>
      <c r="C60" s="231"/>
      <c r="D60" s="239" t="s">
        <v>41</v>
      </c>
      <c r="E60" s="242"/>
      <c r="F60" s="242"/>
      <c r="G60" s="242"/>
      <c r="H60" s="242"/>
      <c r="I60" s="242"/>
      <c r="J60" s="242"/>
      <c r="K60" s="242"/>
      <c r="L60" s="242"/>
      <c r="M60" s="242"/>
      <c r="N60" s="242"/>
      <c r="O60" s="242"/>
    </row>
    <row r="61" spans="1:21" ht="24" customHeight="1" x14ac:dyDescent="0.2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2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vjlf5EAyIbG1xWPdIb/T87Xd4aNSh4S7D7OPyBKkcLtLofWaUGBC52iw3QqNNMpTXKB1BvrHwDE4MVgNvALb8Q==" saltValue="dhS4zWK/J7UrprPnG2ybC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50" customWidth="1"/>
    <col min="2" max="3" width="12.6328125" style="50" customWidth="1"/>
    <col min="4" max="4" width="11.6328125" style="50" customWidth="1"/>
    <col min="5" max="8" width="10.36328125" style="50" customWidth="1"/>
    <col min="9" max="13" width="16.36328125" style="50" customWidth="1"/>
    <col min="14" max="19" width="12.63281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0" t="s">
        <v>20</v>
      </c>
    </row>
    <row r="40" spans="2:13" ht="27.75" customHeight="1" x14ac:dyDescent="0.25">
      <c r="B40" s="226" t="s">
        <v>21</v>
      </c>
      <c r="C40" s="232"/>
      <c r="D40" s="232"/>
      <c r="E40" s="240"/>
      <c r="F40" s="240"/>
      <c r="G40" s="240"/>
      <c r="H40" s="243" t="s">
        <v>13</v>
      </c>
      <c r="I40" s="245" t="s">
        <v>530</v>
      </c>
      <c r="J40" s="253" t="s">
        <v>531</v>
      </c>
      <c r="K40" s="253" t="s">
        <v>223</v>
      </c>
      <c r="L40" s="253" t="s">
        <v>422</v>
      </c>
      <c r="M40" s="273" t="s">
        <v>532</v>
      </c>
    </row>
    <row r="41" spans="2:13" ht="27.75" customHeight="1" x14ac:dyDescent="0.2">
      <c r="B41" s="1083" t="s">
        <v>37</v>
      </c>
      <c r="C41" s="1084"/>
      <c r="D41" s="235"/>
      <c r="E41" s="1108" t="s">
        <v>63</v>
      </c>
      <c r="F41" s="1108"/>
      <c r="G41" s="1108"/>
      <c r="H41" s="1109"/>
      <c r="I41" s="246">
        <v>14520</v>
      </c>
      <c r="J41" s="254">
        <v>14784</v>
      </c>
      <c r="K41" s="254">
        <v>14748</v>
      </c>
      <c r="L41" s="254">
        <v>14264</v>
      </c>
      <c r="M41" s="262">
        <v>14000</v>
      </c>
    </row>
    <row r="42" spans="2:13" ht="27.75" customHeight="1" x14ac:dyDescent="0.2">
      <c r="B42" s="1085"/>
      <c r="C42" s="1086"/>
      <c r="D42" s="236"/>
      <c r="E42" s="1099" t="s">
        <v>68</v>
      </c>
      <c r="F42" s="1099"/>
      <c r="G42" s="1099"/>
      <c r="H42" s="1100"/>
      <c r="I42" s="247" t="s">
        <v>205</v>
      </c>
      <c r="J42" s="255" t="s">
        <v>205</v>
      </c>
      <c r="K42" s="255" t="s">
        <v>205</v>
      </c>
      <c r="L42" s="255" t="s">
        <v>205</v>
      </c>
      <c r="M42" s="263" t="s">
        <v>205</v>
      </c>
    </row>
    <row r="43" spans="2:13" ht="27.75" customHeight="1" x14ac:dyDescent="0.2">
      <c r="B43" s="1085"/>
      <c r="C43" s="1086"/>
      <c r="D43" s="236"/>
      <c r="E43" s="1099" t="s">
        <v>70</v>
      </c>
      <c r="F43" s="1099"/>
      <c r="G43" s="1099"/>
      <c r="H43" s="1100"/>
      <c r="I43" s="247">
        <v>10556</v>
      </c>
      <c r="J43" s="255">
        <v>10328</v>
      </c>
      <c r="K43" s="255">
        <v>10102</v>
      </c>
      <c r="L43" s="255">
        <v>9992</v>
      </c>
      <c r="M43" s="263">
        <v>9958</v>
      </c>
    </row>
    <row r="44" spans="2:13" ht="27.75" customHeight="1" x14ac:dyDescent="0.2">
      <c r="B44" s="1085"/>
      <c r="C44" s="1086"/>
      <c r="D44" s="236"/>
      <c r="E44" s="1099" t="s">
        <v>72</v>
      </c>
      <c r="F44" s="1099"/>
      <c r="G44" s="1099"/>
      <c r="H44" s="1100"/>
      <c r="I44" s="247">
        <v>606</v>
      </c>
      <c r="J44" s="255">
        <v>636</v>
      </c>
      <c r="K44" s="255">
        <v>643</v>
      </c>
      <c r="L44" s="255">
        <v>555</v>
      </c>
      <c r="M44" s="263">
        <v>477</v>
      </c>
    </row>
    <row r="45" spans="2:13" ht="27.75" customHeight="1" x14ac:dyDescent="0.2">
      <c r="B45" s="1085"/>
      <c r="C45" s="1086"/>
      <c r="D45" s="236"/>
      <c r="E45" s="1099" t="s">
        <v>75</v>
      </c>
      <c r="F45" s="1099"/>
      <c r="G45" s="1099"/>
      <c r="H45" s="1100"/>
      <c r="I45" s="247">
        <v>1352</v>
      </c>
      <c r="J45" s="255">
        <v>1401</v>
      </c>
      <c r="K45" s="255">
        <v>1254</v>
      </c>
      <c r="L45" s="255">
        <v>1240</v>
      </c>
      <c r="M45" s="263">
        <v>1167</v>
      </c>
    </row>
    <row r="46" spans="2:13" ht="27.75" customHeight="1" x14ac:dyDescent="0.2">
      <c r="B46" s="1085"/>
      <c r="C46" s="1086"/>
      <c r="D46" s="237"/>
      <c r="E46" s="1099" t="s">
        <v>73</v>
      </c>
      <c r="F46" s="1099"/>
      <c r="G46" s="1099"/>
      <c r="H46" s="1100"/>
      <c r="I46" s="247" t="s">
        <v>205</v>
      </c>
      <c r="J46" s="255" t="s">
        <v>205</v>
      </c>
      <c r="K46" s="255" t="s">
        <v>205</v>
      </c>
      <c r="L46" s="255" t="s">
        <v>205</v>
      </c>
      <c r="M46" s="263" t="s">
        <v>205</v>
      </c>
    </row>
    <row r="47" spans="2:13" ht="27.75" customHeight="1" x14ac:dyDescent="0.2">
      <c r="B47" s="1085"/>
      <c r="C47" s="1086"/>
      <c r="D47" s="269"/>
      <c r="E47" s="1105" t="s">
        <v>77</v>
      </c>
      <c r="F47" s="1106"/>
      <c r="G47" s="1106"/>
      <c r="H47" s="1107"/>
      <c r="I47" s="247" t="s">
        <v>205</v>
      </c>
      <c r="J47" s="255" t="s">
        <v>205</v>
      </c>
      <c r="K47" s="255" t="s">
        <v>205</v>
      </c>
      <c r="L47" s="255" t="s">
        <v>205</v>
      </c>
      <c r="M47" s="263" t="s">
        <v>205</v>
      </c>
    </row>
    <row r="48" spans="2:13" ht="27.75" customHeight="1" x14ac:dyDescent="0.2">
      <c r="B48" s="1085"/>
      <c r="C48" s="1086"/>
      <c r="D48" s="236"/>
      <c r="E48" s="1099" t="s">
        <v>84</v>
      </c>
      <c r="F48" s="1099"/>
      <c r="G48" s="1099"/>
      <c r="H48" s="1100"/>
      <c r="I48" s="247" t="s">
        <v>205</v>
      </c>
      <c r="J48" s="255" t="s">
        <v>205</v>
      </c>
      <c r="K48" s="255" t="s">
        <v>205</v>
      </c>
      <c r="L48" s="255" t="s">
        <v>205</v>
      </c>
      <c r="M48" s="263" t="s">
        <v>205</v>
      </c>
    </row>
    <row r="49" spans="2:13" ht="27.75" customHeight="1" x14ac:dyDescent="0.2">
      <c r="B49" s="1087"/>
      <c r="C49" s="1088"/>
      <c r="D49" s="236"/>
      <c r="E49" s="1099" t="s">
        <v>88</v>
      </c>
      <c r="F49" s="1099"/>
      <c r="G49" s="1099"/>
      <c r="H49" s="1100"/>
      <c r="I49" s="247" t="s">
        <v>205</v>
      </c>
      <c r="J49" s="255" t="s">
        <v>205</v>
      </c>
      <c r="K49" s="255" t="s">
        <v>205</v>
      </c>
      <c r="L49" s="255" t="s">
        <v>205</v>
      </c>
      <c r="M49" s="263" t="s">
        <v>205</v>
      </c>
    </row>
    <row r="50" spans="2:13" ht="27.75" customHeight="1" x14ac:dyDescent="0.2">
      <c r="B50" s="1103" t="s">
        <v>90</v>
      </c>
      <c r="C50" s="1104"/>
      <c r="D50" s="270"/>
      <c r="E50" s="1099" t="s">
        <v>91</v>
      </c>
      <c r="F50" s="1099"/>
      <c r="G50" s="1099"/>
      <c r="H50" s="1100"/>
      <c r="I50" s="247">
        <v>2865</v>
      </c>
      <c r="J50" s="255">
        <v>2934</v>
      </c>
      <c r="K50" s="255">
        <v>3142</v>
      </c>
      <c r="L50" s="255">
        <v>3115</v>
      </c>
      <c r="M50" s="263">
        <v>2683</v>
      </c>
    </row>
    <row r="51" spans="2:13" ht="27.75" customHeight="1" x14ac:dyDescent="0.2">
      <c r="B51" s="1085"/>
      <c r="C51" s="1086"/>
      <c r="D51" s="236"/>
      <c r="E51" s="1099" t="s">
        <v>93</v>
      </c>
      <c r="F51" s="1099"/>
      <c r="G51" s="1099"/>
      <c r="H51" s="1100"/>
      <c r="I51" s="247">
        <v>331</v>
      </c>
      <c r="J51" s="255">
        <v>284</v>
      </c>
      <c r="K51" s="255">
        <v>249</v>
      </c>
      <c r="L51" s="255">
        <v>177</v>
      </c>
      <c r="M51" s="263">
        <v>140</v>
      </c>
    </row>
    <row r="52" spans="2:13" ht="27.75" customHeight="1" x14ac:dyDescent="0.2">
      <c r="B52" s="1087"/>
      <c r="C52" s="1088"/>
      <c r="D52" s="236"/>
      <c r="E52" s="1099" t="s">
        <v>48</v>
      </c>
      <c r="F52" s="1099"/>
      <c r="G52" s="1099"/>
      <c r="H52" s="1100"/>
      <c r="I52" s="247">
        <v>17053</v>
      </c>
      <c r="J52" s="255">
        <v>17054</v>
      </c>
      <c r="K52" s="255">
        <v>16735</v>
      </c>
      <c r="L52" s="255">
        <v>16068</v>
      </c>
      <c r="M52" s="263">
        <v>15583</v>
      </c>
    </row>
    <row r="53" spans="2:13" ht="27.75" customHeight="1" x14ac:dyDescent="0.2">
      <c r="B53" s="1093" t="s">
        <v>53</v>
      </c>
      <c r="C53" s="1094"/>
      <c r="D53" s="238"/>
      <c r="E53" s="1101" t="s">
        <v>97</v>
      </c>
      <c r="F53" s="1101"/>
      <c r="G53" s="1101"/>
      <c r="H53" s="1102"/>
      <c r="I53" s="248">
        <v>6786</v>
      </c>
      <c r="J53" s="256">
        <v>6876</v>
      </c>
      <c r="K53" s="256">
        <v>6622</v>
      </c>
      <c r="L53" s="256">
        <v>6693</v>
      </c>
      <c r="M53" s="264">
        <v>7195</v>
      </c>
    </row>
    <row r="54" spans="2:13" ht="27.75" customHeight="1" x14ac:dyDescent="0.25">
      <c r="B54" s="209" t="s">
        <v>98</v>
      </c>
      <c r="C54" s="268"/>
      <c r="D54" s="268"/>
      <c r="E54" s="271"/>
      <c r="F54" s="271"/>
      <c r="G54" s="271"/>
      <c r="H54" s="271"/>
      <c r="I54" s="272"/>
      <c r="J54" s="272"/>
      <c r="K54" s="272"/>
      <c r="L54" s="272"/>
      <c r="M54" s="272"/>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IuFUVfEcoFsRiypdX70dcaacuBLEqkbn1yJuLj8nYokPmzIoyGiaqhqhMxrATyM7qwhllOFeKc4pICgHOx09Q==" saltValue="IDFedaENvb/+VHXFvIaf8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50" customWidth="1"/>
    <col min="2" max="2" width="16.36328125" style="50" customWidth="1"/>
    <col min="3" max="5" width="26.26953125" style="50" customWidth="1"/>
    <col min="6" max="8" width="24.26953125" style="50" customWidth="1"/>
    <col min="9" max="14" width="26" style="50" customWidth="1"/>
    <col min="15" max="15" width="6.08984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103"/>
      <c r="C53" s="103"/>
      <c r="D53" s="103"/>
      <c r="E53" s="103"/>
      <c r="F53" s="103"/>
      <c r="G53" s="103"/>
      <c r="H53" s="289" t="s">
        <v>95</v>
      </c>
    </row>
    <row r="54" spans="2:8" ht="29.25" customHeight="1" x14ac:dyDescent="0.3">
      <c r="B54" s="274" t="s">
        <v>5</v>
      </c>
      <c r="C54" s="280"/>
      <c r="D54" s="280"/>
      <c r="E54" s="281" t="s">
        <v>13</v>
      </c>
      <c r="F54" s="282" t="s">
        <v>223</v>
      </c>
      <c r="G54" s="282" t="s">
        <v>422</v>
      </c>
      <c r="H54" s="290" t="s">
        <v>532</v>
      </c>
    </row>
    <row r="55" spans="2:8" ht="52.5" customHeight="1" x14ac:dyDescent="0.2">
      <c r="B55" s="275"/>
      <c r="C55" s="1118" t="s">
        <v>102</v>
      </c>
      <c r="D55" s="1118"/>
      <c r="E55" s="1119"/>
      <c r="F55" s="283">
        <v>2054</v>
      </c>
      <c r="G55" s="283">
        <v>2017</v>
      </c>
      <c r="H55" s="291">
        <v>1479</v>
      </c>
    </row>
    <row r="56" spans="2:8" ht="52.5" customHeight="1" x14ac:dyDescent="0.2">
      <c r="B56" s="276"/>
      <c r="C56" s="1120" t="s">
        <v>105</v>
      </c>
      <c r="D56" s="1120"/>
      <c r="E56" s="1121"/>
      <c r="F56" s="284">
        <v>416</v>
      </c>
      <c r="G56" s="284">
        <v>325</v>
      </c>
      <c r="H56" s="292">
        <v>325</v>
      </c>
    </row>
    <row r="57" spans="2:8" ht="53.25" customHeight="1" x14ac:dyDescent="0.2">
      <c r="B57" s="276"/>
      <c r="C57" s="1122" t="s">
        <v>66</v>
      </c>
      <c r="D57" s="1122"/>
      <c r="E57" s="1123"/>
      <c r="F57" s="285">
        <v>2086</v>
      </c>
      <c r="G57" s="285">
        <v>2100</v>
      </c>
      <c r="H57" s="293">
        <v>2018</v>
      </c>
    </row>
    <row r="58" spans="2:8" ht="45.75" customHeight="1" x14ac:dyDescent="0.2">
      <c r="B58" s="277"/>
      <c r="C58" s="1110" t="s">
        <v>553</v>
      </c>
      <c r="D58" s="1111"/>
      <c r="E58" s="1112"/>
      <c r="F58" s="286">
        <v>1687</v>
      </c>
      <c r="G58" s="286">
        <v>1691</v>
      </c>
      <c r="H58" s="294">
        <v>1616</v>
      </c>
    </row>
    <row r="59" spans="2:8" ht="45.75" customHeight="1" x14ac:dyDescent="0.2">
      <c r="B59" s="277"/>
      <c r="C59" s="1110" t="s">
        <v>554</v>
      </c>
      <c r="D59" s="1111"/>
      <c r="E59" s="1112"/>
      <c r="F59" s="286">
        <v>226</v>
      </c>
      <c r="G59" s="286">
        <v>180</v>
      </c>
      <c r="H59" s="294">
        <v>179</v>
      </c>
    </row>
    <row r="60" spans="2:8" ht="45.75" customHeight="1" x14ac:dyDescent="0.2">
      <c r="B60" s="277"/>
      <c r="C60" s="1110" t="s">
        <v>555</v>
      </c>
      <c r="D60" s="1111"/>
      <c r="E60" s="1112"/>
      <c r="F60" s="286">
        <v>108</v>
      </c>
      <c r="G60" s="286">
        <v>108</v>
      </c>
      <c r="H60" s="294">
        <v>108</v>
      </c>
    </row>
    <row r="61" spans="2:8" ht="45.75" customHeight="1" x14ac:dyDescent="0.2">
      <c r="B61" s="277"/>
      <c r="C61" s="1110" t="s">
        <v>556</v>
      </c>
      <c r="D61" s="1111"/>
      <c r="E61" s="1112"/>
      <c r="F61" s="286">
        <v>26</v>
      </c>
      <c r="G61" s="286">
        <v>26</v>
      </c>
      <c r="H61" s="294">
        <v>26</v>
      </c>
    </row>
    <row r="62" spans="2:8" ht="45.75" customHeight="1" x14ac:dyDescent="0.2">
      <c r="B62" s="278"/>
      <c r="C62" s="1113" t="s">
        <v>19</v>
      </c>
      <c r="D62" s="1114"/>
      <c r="E62" s="1115"/>
      <c r="F62" s="287">
        <v>26</v>
      </c>
      <c r="G62" s="287">
        <v>26</v>
      </c>
      <c r="H62" s="295">
        <v>26</v>
      </c>
    </row>
    <row r="63" spans="2:8" ht="52.5" customHeight="1" x14ac:dyDescent="0.2">
      <c r="B63" s="279"/>
      <c r="C63" s="1116" t="s">
        <v>107</v>
      </c>
      <c r="D63" s="1116"/>
      <c r="E63" s="1117"/>
      <c r="F63" s="288">
        <v>4556</v>
      </c>
      <c r="G63" s="288">
        <v>4442</v>
      </c>
      <c r="H63" s="296">
        <v>3822</v>
      </c>
    </row>
    <row r="64" spans="2:8" ht="15" customHeight="1" x14ac:dyDescent="0.2"/>
    <row r="65" ht="0" hidden="1" customHeight="1" x14ac:dyDescent="0.2"/>
    <row r="66" ht="0" hidden="1" customHeight="1" x14ac:dyDescent="0.2"/>
  </sheetData>
  <sheetProtection algorithmName="SHA-512" hashValue="hI6wYxAGXMCJVPywjPjRqAV+tTMnuLYIh8d7ae+PoFZf8UNJqTBD37aYN3GwGCAfzpn7/Rc6JgabSkuJvciB8A==" saltValue="1N7g8qyjOupGGXFGpQoDt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6A9E-9109-4564-8AC6-6C9A1296F1C5}">
  <sheetPr>
    <pageSetUpPr fitToPage="1"/>
  </sheetPr>
  <dimension ref="A1:WZM191"/>
  <sheetViews>
    <sheetView showGridLines="0" zoomScaleNormal="100" zoomScaleSheetLayoutView="55" workbookViewId="0">
      <selection activeCell="AN43" sqref="AN43:DC47"/>
    </sheetView>
  </sheetViews>
  <sheetFormatPr defaultColWidth="0" defaultRowHeight="13.5" customHeight="1" zeroHeight="1" x14ac:dyDescent="0.2"/>
  <cols>
    <col min="1" max="1" width="6.36328125" style="322" customWidth="1"/>
    <col min="2" max="107" width="2.453125" style="322" customWidth="1"/>
    <col min="108" max="108" width="6.08984375" style="330" customWidth="1"/>
    <col min="109" max="109" width="5.90625" style="329" customWidth="1"/>
    <col min="110" max="110" width="19.08984375" style="322" hidden="1" customWidth="1"/>
    <col min="111" max="115" width="12.6328125" style="322" hidden="1" customWidth="1"/>
    <col min="116" max="349" width="8.6328125" style="322" hidden="1" customWidth="1"/>
    <col min="350" max="355" width="14.90625" style="322" hidden="1" customWidth="1"/>
    <col min="356" max="357" width="15.90625" style="322" hidden="1" customWidth="1"/>
    <col min="358" max="363" width="16.08984375" style="322" hidden="1" customWidth="1"/>
    <col min="364" max="364" width="6.08984375" style="322" hidden="1" customWidth="1"/>
    <col min="365" max="365" width="3" style="322" hidden="1" customWidth="1"/>
    <col min="366" max="605" width="8.6328125" style="322" hidden="1" customWidth="1"/>
    <col min="606" max="611" width="14.90625" style="322" hidden="1" customWidth="1"/>
    <col min="612" max="613" width="15.90625" style="322" hidden="1" customWidth="1"/>
    <col min="614" max="619" width="16.08984375" style="322" hidden="1" customWidth="1"/>
    <col min="620" max="620" width="6.08984375" style="322" hidden="1" customWidth="1"/>
    <col min="621" max="621" width="3" style="322" hidden="1" customWidth="1"/>
    <col min="622" max="861" width="8.6328125" style="322" hidden="1" customWidth="1"/>
    <col min="862" max="867" width="14.90625" style="322" hidden="1" customWidth="1"/>
    <col min="868" max="869" width="15.90625" style="322" hidden="1" customWidth="1"/>
    <col min="870" max="875" width="16.08984375" style="322" hidden="1" customWidth="1"/>
    <col min="876" max="876" width="6.08984375" style="322" hidden="1" customWidth="1"/>
    <col min="877" max="877" width="3" style="322" hidden="1" customWidth="1"/>
    <col min="878" max="1117" width="8.6328125" style="322" hidden="1" customWidth="1"/>
    <col min="1118" max="1123" width="14.90625" style="322" hidden="1" customWidth="1"/>
    <col min="1124" max="1125" width="15.90625" style="322" hidden="1" customWidth="1"/>
    <col min="1126" max="1131" width="16.08984375" style="322" hidden="1" customWidth="1"/>
    <col min="1132" max="1132" width="6.08984375" style="322" hidden="1" customWidth="1"/>
    <col min="1133" max="1133" width="3" style="322" hidden="1" customWidth="1"/>
    <col min="1134" max="1373" width="8.6328125" style="322" hidden="1" customWidth="1"/>
    <col min="1374" max="1379" width="14.90625" style="322" hidden="1" customWidth="1"/>
    <col min="1380" max="1381" width="15.90625" style="322" hidden="1" customWidth="1"/>
    <col min="1382" max="1387" width="16.08984375" style="322" hidden="1" customWidth="1"/>
    <col min="1388" max="1388" width="6.08984375" style="322" hidden="1" customWidth="1"/>
    <col min="1389" max="1389" width="3" style="322" hidden="1" customWidth="1"/>
    <col min="1390" max="1629" width="8.6328125" style="322" hidden="1" customWidth="1"/>
    <col min="1630" max="1635" width="14.90625" style="322" hidden="1" customWidth="1"/>
    <col min="1636" max="1637" width="15.90625" style="322" hidden="1" customWidth="1"/>
    <col min="1638" max="1643" width="16.08984375" style="322" hidden="1" customWidth="1"/>
    <col min="1644" max="1644" width="6.08984375" style="322" hidden="1" customWidth="1"/>
    <col min="1645" max="1645" width="3" style="322" hidden="1" customWidth="1"/>
    <col min="1646" max="1885" width="8.6328125" style="322" hidden="1" customWidth="1"/>
    <col min="1886" max="1891" width="14.90625" style="322" hidden="1" customWidth="1"/>
    <col min="1892" max="1893" width="15.90625" style="322" hidden="1" customWidth="1"/>
    <col min="1894" max="1899" width="16.08984375" style="322" hidden="1" customWidth="1"/>
    <col min="1900" max="1900" width="6.08984375" style="322" hidden="1" customWidth="1"/>
    <col min="1901" max="1901" width="3" style="322" hidden="1" customWidth="1"/>
    <col min="1902" max="2141" width="8.6328125" style="322" hidden="1" customWidth="1"/>
    <col min="2142" max="2147" width="14.90625" style="322" hidden="1" customWidth="1"/>
    <col min="2148" max="2149" width="15.90625" style="322" hidden="1" customWidth="1"/>
    <col min="2150" max="2155" width="16.08984375" style="322" hidden="1" customWidth="1"/>
    <col min="2156" max="2156" width="6.08984375" style="322" hidden="1" customWidth="1"/>
    <col min="2157" max="2157" width="3" style="322" hidden="1" customWidth="1"/>
    <col min="2158" max="2397" width="8.6328125" style="322" hidden="1" customWidth="1"/>
    <col min="2398" max="2403" width="14.90625" style="322" hidden="1" customWidth="1"/>
    <col min="2404" max="2405" width="15.90625" style="322" hidden="1" customWidth="1"/>
    <col min="2406" max="2411" width="16.08984375" style="322" hidden="1" customWidth="1"/>
    <col min="2412" max="2412" width="6.08984375" style="322" hidden="1" customWidth="1"/>
    <col min="2413" max="2413" width="3" style="322" hidden="1" customWidth="1"/>
    <col min="2414" max="2653" width="8.6328125" style="322" hidden="1" customWidth="1"/>
    <col min="2654" max="2659" width="14.90625" style="322" hidden="1" customWidth="1"/>
    <col min="2660" max="2661" width="15.90625" style="322" hidden="1" customWidth="1"/>
    <col min="2662" max="2667" width="16.08984375" style="322" hidden="1" customWidth="1"/>
    <col min="2668" max="2668" width="6.08984375" style="322" hidden="1" customWidth="1"/>
    <col min="2669" max="2669" width="3" style="322" hidden="1" customWidth="1"/>
    <col min="2670" max="2909" width="8.6328125" style="322" hidden="1" customWidth="1"/>
    <col min="2910" max="2915" width="14.90625" style="322" hidden="1" customWidth="1"/>
    <col min="2916" max="2917" width="15.90625" style="322" hidden="1" customWidth="1"/>
    <col min="2918" max="2923" width="16.08984375" style="322" hidden="1" customWidth="1"/>
    <col min="2924" max="2924" width="6.08984375" style="322" hidden="1" customWidth="1"/>
    <col min="2925" max="2925" width="3" style="322" hidden="1" customWidth="1"/>
    <col min="2926" max="3165" width="8.6328125" style="322" hidden="1" customWidth="1"/>
    <col min="3166" max="3171" width="14.90625" style="322" hidden="1" customWidth="1"/>
    <col min="3172" max="3173" width="15.90625" style="322" hidden="1" customWidth="1"/>
    <col min="3174" max="3179" width="16.08984375" style="322" hidden="1" customWidth="1"/>
    <col min="3180" max="3180" width="6.08984375" style="322" hidden="1" customWidth="1"/>
    <col min="3181" max="3181" width="3" style="322" hidden="1" customWidth="1"/>
    <col min="3182" max="3421" width="8.6328125" style="322" hidden="1" customWidth="1"/>
    <col min="3422" max="3427" width="14.90625" style="322" hidden="1" customWidth="1"/>
    <col min="3428" max="3429" width="15.90625" style="322" hidden="1" customWidth="1"/>
    <col min="3430" max="3435" width="16.08984375" style="322" hidden="1" customWidth="1"/>
    <col min="3436" max="3436" width="6.08984375" style="322" hidden="1" customWidth="1"/>
    <col min="3437" max="3437" width="3" style="322" hidden="1" customWidth="1"/>
    <col min="3438" max="3677" width="8.6328125" style="322" hidden="1" customWidth="1"/>
    <col min="3678" max="3683" width="14.90625" style="322" hidden="1" customWidth="1"/>
    <col min="3684" max="3685" width="15.90625" style="322" hidden="1" customWidth="1"/>
    <col min="3686" max="3691" width="16.08984375" style="322" hidden="1" customWidth="1"/>
    <col min="3692" max="3692" width="6.08984375" style="322" hidden="1" customWidth="1"/>
    <col min="3693" max="3693" width="3" style="322" hidden="1" customWidth="1"/>
    <col min="3694" max="3933" width="8.6328125" style="322" hidden="1" customWidth="1"/>
    <col min="3934" max="3939" width="14.90625" style="322" hidden="1" customWidth="1"/>
    <col min="3940" max="3941" width="15.90625" style="322" hidden="1" customWidth="1"/>
    <col min="3942" max="3947" width="16.08984375" style="322" hidden="1" customWidth="1"/>
    <col min="3948" max="3948" width="6.08984375" style="322" hidden="1" customWidth="1"/>
    <col min="3949" max="3949" width="3" style="322" hidden="1" customWidth="1"/>
    <col min="3950" max="4189" width="8.6328125" style="322" hidden="1" customWidth="1"/>
    <col min="4190" max="4195" width="14.90625" style="322" hidden="1" customWidth="1"/>
    <col min="4196" max="4197" width="15.90625" style="322" hidden="1" customWidth="1"/>
    <col min="4198" max="4203" width="16.08984375" style="322" hidden="1" customWidth="1"/>
    <col min="4204" max="4204" width="6.08984375" style="322" hidden="1" customWidth="1"/>
    <col min="4205" max="4205" width="3" style="322" hidden="1" customWidth="1"/>
    <col min="4206" max="4445" width="8.6328125" style="322" hidden="1" customWidth="1"/>
    <col min="4446" max="4451" width="14.90625" style="322" hidden="1" customWidth="1"/>
    <col min="4452" max="4453" width="15.90625" style="322" hidden="1" customWidth="1"/>
    <col min="4454" max="4459" width="16.08984375" style="322" hidden="1" customWidth="1"/>
    <col min="4460" max="4460" width="6.08984375" style="322" hidden="1" customWidth="1"/>
    <col min="4461" max="4461" width="3" style="322" hidden="1" customWidth="1"/>
    <col min="4462" max="4701" width="8.6328125" style="322" hidden="1" customWidth="1"/>
    <col min="4702" max="4707" width="14.90625" style="322" hidden="1" customWidth="1"/>
    <col min="4708" max="4709" width="15.90625" style="322" hidden="1" customWidth="1"/>
    <col min="4710" max="4715" width="16.08984375" style="322" hidden="1" customWidth="1"/>
    <col min="4716" max="4716" width="6.08984375" style="322" hidden="1" customWidth="1"/>
    <col min="4717" max="4717" width="3" style="322" hidden="1" customWidth="1"/>
    <col min="4718" max="4957" width="8.6328125" style="322" hidden="1" customWidth="1"/>
    <col min="4958" max="4963" width="14.90625" style="322" hidden="1" customWidth="1"/>
    <col min="4964" max="4965" width="15.90625" style="322" hidden="1" customWidth="1"/>
    <col min="4966" max="4971" width="16.08984375" style="322" hidden="1" customWidth="1"/>
    <col min="4972" max="4972" width="6.08984375" style="322" hidden="1" customWidth="1"/>
    <col min="4973" max="4973" width="3" style="322" hidden="1" customWidth="1"/>
    <col min="4974" max="5213" width="8.6328125" style="322" hidden="1" customWidth="1"/>
    <col min="5214" max="5219" width="14.90625" style="322" hidden="1" customWidth="1"/>
    <col min="5220" max="5221" width="15.90625" style="322" hidden="1" customWidth="1"/>
    <col min="5222" max="5227" width="16.08984375" style="322" hidden="1" customWidth="1"/>
    <col min="5228" max="5228" width="6.08984375" style="322" hidden="1" customWidth="1"/>
    <col min="5229" max="5229" width="3" style="322" hidden="1" customWidth="1"/>
    <col min="5230" max="5469" width="8.6328125" style="322" hidden="1" customWidth="1"/>
    <col min="5470" max="5475" width="14.90625" style="322" hidden="1" customWidth="1"/>
    <col min="5476" max="5477" width="15.90625" style="322" hidden="1" customWidth="1"/>
    <col min="5478" max="5483" width="16.08984375" style="322" hidden="1" customWidth="1"/>
    <col min="5484" max="5484" width="6.08984375" style="322" hidden="1" customWidth="1"/>
    <col min="5485" max="5485" width="3" style="322" hidden="1" customWidth="1"/>
    <col min="5486" max="5725" width="8.6328125" style="322" hidden="1" customWidth="1"/>
    <col min="5726" max="5731" width="14.90625" style="322" hidden="1" customWidth="1"/>
    <col min="5732" max="5733" width="15.90625" style="322" hidden="1" customWidth="1"/>
    <col min="5734" max="5739" width="16.08984375" style="322" hidden="1" customWidth="1"/>
    <col min="5740" max="5740" width="6.08984375" style="322" hidden="1" customWidth="1"/>
    <col min="5741" max="5741" width="3" style="322" hidden="1" customWidth="1"/>
    <col min="5742" max="5981" width="8.6328125" style="322" hidden="1" customWidth="1"/>
    <col min="5982" max="5987" width="14.90625" style="322" hidden="1" customWidth="1"/>
    <col min="5988" max="5989" width="15.90625" style="322" hidden="1" customWidth="1"/>
    <col min="5990" max="5995" width="16.08984375" style="322" hidden="1" customWidth="1"/>
    <col min="5996" max="5996" width="6.08984375" style="322" hidden="1" customWidth="1"/>
    <col min="5997" max="5997" width="3" style="322" hidden="1" customWidth="1"/>
    <col min="5998" max="6237" width="8.6328125" style="322" hidden="1" customWidth="1"/>
    <col min="6238" max="6243" width="14.90625" style="322" hidden="1" customWidth="1"/>
    <col min="6244" max="6245" width="15.90625" style="322" hidden="1" customWidth="1"/>
    <col min="6246" max="6251" width="16.08984375" style="322" hidden="1" customWidth="1"/>
    <col min="6252" max="6252" width="6.08984375" style="322" hidden="1" customWidth="1"/>
    <col min="6253" max="6253" width="3" style="322" hidden="1" customWidth="1"/>
    <col min="6254" max="6493" width="8.6328125" style="322" hidden="1" customWidth="1"/>
    <col min="6494" max="6499" width="14.90625" style="322" hidden="1" customWidth="1"/>
    <col min="6500" max="6501" width="15.90625" style="322" hidden="1" customWidth="1"/>
    <col min="6502" max="6507" width="16.08984375" style="322" hidden="1" customWidth="1"/>
    <col min="6508" max="6508" width="6.08984375" style="322" hidden="1" customWidth="1"/>
    <col min="6509" max="6509" width="3" style="322" hidden="1" customWidth="1"/>
    <col min="6510" max="6749" width="8.6328125" style="322" hidden="1" customWidth="1"/>
    <col min="6750" max="6755" width="14.90625" style="322" hidden="1" customWidth="1"/>
    <col min="6756" max="6757" width="15.90625" style="322" hidden="1" customWidth="1"/>
    <col min="6758" max="6763" width="16.08984375" style="322" hidden="1" customWidth="1"/>
    <col min="6764" max="6764" width="6.08984375" style="322" hidden="1" customWidth="1"/>
    <col min="6765" max="6765" width="3" style="322" hidden="1" customWidth="1"/>
    <col min="6766" max="7005" width="8.6328125" style="322" hidden="1" customWidth="1"/>
    <col min="7006" max="7011" width="14.90625" style="322" hidden="1" customWidth="1"/>
    <col min="7012" max="7013" width="15.90625" style="322" hidden="1" customWidth="1"/>
    <col min="7014" max="7019" width="16.08984375" style="322" hidden="1" customWidth="1"/>
    <col min="7020" max="7020" width="6.08984375" style="322" hidden="1" customWidth="1"/>
    <col min="7021" max="7021" width="3" style="322" hidden="1" customWidth="1"/>
    <col min="7022" max="7261" width="8.6328125" style="322" hidden="1" customWidth="1"/>
    <col min="7262" max="7267" width="14.90625" style="322" hidden="1" customWidth="1"/>
    <col min="7268" max="7269" width="15.90625" style="322" hidden="1" customWidth="1"/>
    <col min="7270" max="7275" width="16.08984375" style="322" hidden="1" customWidth="1"/>
    <col min="7276" max="7276" width="6.08984375" style="322" hidden="1" customWidth="1"/>
    <col min="7277" max="7277" width="3" style="322" hidden="1" customWidth="1"/>
    <col min="7278" max="7517" width="8.6328125" style="322" hidden="1" customWidth="1"/>
    <col min="7518" max="7523" width="14.90625" style="322" hidden="1" customWidth="1"/>
    <col min="7524" max="7525" width="15.90625" style="322" hidden="1" customWidth="1"/>
    <col min="7526" max="7531" width="16.08984375" style="322" hidden="1" customWidth="1"/>
    <col min="7532" max="7532" width="6.08984375" style="322" hidden="1" customWidth="1"/>
    <col min="7533" max="7533" width="3" style="322" hidden="1" customWidth="1"/>
    <col min="7534" max="7773" width="8.6328125" style="322" hidden="1" customWidth="1"/>
    <col min="7774" max="7779" width="14.90625" style="322" hidden="1" customWidth="1"/>
    <col min="7780" max="7781" width="15.90625" style="322" hidden="1" customWidth="1"/>
    <col min="7782" max="7787" width="16.08984375" style="322" hidden="1" customWidth="1"/>
    <col min="7788" max="7788" width="6.08984375" style="322" hidden="1" customWidth="1"/>
    <col min="7789" max="7789" width="3" style="322" hidden="1" customWidth="1"/>
    <col min="7790" max="8029" width="8.6328125" style="322" hidden="1" customWidth="1"/>
    <col min="8030" max="8035" width="14.90625" style="322" hidden="1" customWidth="1"/>
    <col min="8036" max="8037" width="15.90625" style="322" hidden="1" customWidth="1"/>
    <col min="8038" max="8043" width="16.08984375" style="322" hidden="1" customWidth="1"/>
    <col min="8044" max="8044" width="6.08984375" style="322" hidden="1" customWidth="1"/>
    <col min="8045" max="8045" width="3" style="322" hidden="1" customWidth="1"/>
    <col min="8046" max="8285" width="8.6328125" style="322" hidden="1" customWidth="1"/>
    <col min="8286" max="8291" width="14.90625" style="322" hidden="1" customWidth="1"/>
    <col min="8292" max="8293" width="15.90625" style="322" hidden="1" customWidth="1"/>
    <col min="8294" max="8299" width="16.08984375" style="322" hidden="1" customWidth="1"/>
    <col min="8300" max="8300" width="6.08984375" style="322" hidden="1" customWidth="1"/>
    <col min="8301" max="8301" width="3" style="322" hidden="1" customWidth="1"/>
    <col min="8302" max="8541" width="8.6328125" style="322" hidden="1" customWidth="1"/>
    <col min="8542" max="8547" width="14.90625" style="322" hidden="1" customWidth="1"/>
    <col min="8548" max="8549" width="15.90625" style="322" hidden="1" customWidth="1"/>
    <col min="8550" max="8555" width="16.08984375" style="322" hidden="1" customWidth="1"/>
    <col min="8556" max="8556" width="6.08984375" style="322" hidden="1" customWidth="1"/>
    <col min="8557" max="8557" width="3" style="322" hidden="1" customWidth="1"/>
    <col min="8558" max="8797" width="8.6328125" style="322" hidden="1" customWidth="1"/>
    <col min="8798" max="8803" width="14.90625" style="322" hidden="1" customWidth="1"/>
    <col min="8804" max="8805" width="15.90625" style="322" hidden="1" customWidth="1"/>
    <col min="8806" max="8811" width="16.08984375" style="322" hidden="1" customWidth="1"/>
    <col min="8812" max="8812" width="6.08984375" style="322" hidden="1" customWidth="1"/>
    <col min="8813" max="8813" width="3" style="322" hidden="1" customWidth="1"/>
    <col min="8814" max="9053" width="8.6328125" style="322" hidden="1" customWidth="1"/>
    <col min="9054" max="9059" width="14.90625" style="322" hidden="1" customWidth="1"/>
    <col min="9060" max="9061" width="15.90625" style="322" hidden="1" customWidth="1"/>
    <col min="9062" max="9067" width="16.08984375" style="322" hidden="1" customWidth="1"/>
    <col min="9068" max="9068" width="6.08984375" style="322" hidden="1" customWidth="1"/>
    <col min="9069" max="9069" width="3" style="322" hidden="1" customWidth="1"/>
    <col min="9070" max="9309" width="8.6328125" style="322" hidden="1" customWidth="1"/>
    <col min="9310" max="9315" width="14.90625" style="322" hidden="1" customWidth="1"/>
    <col min="9316" max="9317" width="15.90625" style="322" hidden="1" customWidth="1"/>
    <col min="9318" max="9323" width="16.08984375" style="322" hidden="1" customWidth="1"/>
    <col min="9324" max="9324" width="6.08984375" style="322" hidden="1" customWidth="1"/>
    <col min="9325" max="9325" width="3" style="322" hidden="1" customWidth="1"/>
    <col min="9326" max="9565" width="8.6328125" style="322" hidden="1" customWidth="1"/>
    <col min="9566" max="9571" width="14.90625" style="322" hidden="1" customWidth="1"/>
    <col min="9572" max="9573" width="15.90625" style="322" hidden="1" customWidth="1"/>
    <col min="9574" max="9579" width="16.08984375" style="322" hidden="1" customWidth="1"/>
    <col min="9580" max="9580" width="6.08984375" style="322" hidden="1" customWidth="1"/>
    <col min="9581" max="9581" width="3" style="322" hidden="1" customWidth="1"/>
    <col min="9582" max="9821" width="8.6328125" style="322" hidden="1" customWidth="1"/>
    <col min="9822" max="9827" width="14.90625" style="322" hidden="1" customWidth="1"/>
    <col min="9828" max="9829" width="15.90625" style="322" hidden="1" customWidth="1"/>
    <col min="9830" max="9835" width="16.08984375" style="322" hidden="1" customWidth="1"/>
    <col min="9836" max="9836" width="6.08984375" style="322" hidden="1" customWidth="1"/>
    <col min="9837" max="9837" width="3" style="322" hidden="1" customWidth="1"/>
    <col min="9838" max="10077" width="8.6328125" style="322" hidden="1" customWidth="1"/>
    <col min="10078" max="10083" width="14.90625" style="322" hidden="1" customWidth="1"/>
    <col min="10084" max="10085" width="15.90625" style="322" hidden="1" customWidth="1"/>
    <col min="10086" max="10091" width="16.08984375" style="322" hidden="1" customWidth="1"/>
    <col min="10092" max="10092" width="6.08984375" style="322" hidden="1" customWidth="1"/>
    <col min="10093" max="10093" width="3" style="322" hidden="1" customWidth="1"/>
    <col min="10094" max="10333" width="8.6328125" style="322" hidden="1" customWidth="1"/>
    <col min="10334" max="10339" width="14.90625" style="322" hidden="1" customWidth="1"/>
    <col min="10340" max="10341" width="15.90625" style="322" hidden="1" customWidth="1"/>
    <col min="10342" max="10347" width="16.08984375" style="322" hidden="1" customWidth="1"/>
    <col min="10348" max="10348" width="6.08984375" style="322" hidden="1" customWidth="1"/>
    <col min="10349" max="10349" width="3" style="322" hidden="1" customWidth="1"/>
    <col min="10350" max="10589" width="8.6328125" style="322" hidden="1" customWidth="1"/>
    <col min="10590" max="10595" width="14.90625" style="322" hidden="1" customWidth="1"/>
    <col min="10596" max="10597" width="15.90625" style="322" hidden="1" customWidth="1"/>
    <col min="10598" max="10603" width="16.08984375" style="322" hidden="1" customWidth="1"/>
    <col min="10604" max="10604" width="6.08984375" style="322" hidden="1" customWidth="1"/>
    <col min="10605" max="10605" width="3" style="322" hidden="1" customWidth="1"/>
    <col min="10606" max="10845" width="8.6328125" style="322" hidden="1" customWidth="1"/>
    <col min="10846" max="10851" width="14.90625" style="322" hidden="1" customWidth="1"/>
    <col min="10852" max="10853" width="15.90625" style="322" hidden="1" customWidth="1"/>
    <col min="10854" max="10859" width="16.08984375" style="322" hidden="1" customWidth="1"/>
    <col min="10860" max="10860" width="6.08984375" style="322" hidden="1" customWidth="1"/>
    <col min="10861" max="10861" width="3" style="322" hidden="1" customWidth="1"/>
    <col min="10862" max="11101" width="8.6328125" style="322" hidden="1" customWidth="1"/>
    <col min="11102" max="11107" width="14.90625" style="322" hidden="1" customWidth="1"/>
    <col min="11108" max="11109" width="15.90625" style="322" hidden="1" customWidth="1"/>
    <col min="11110" max="11115" width="16.08984375" style="322" hidden="1" customWidth="1"/>
    <col min="11116" max="11116" width="6.08984375" style="322" hidden="1" customWidth="1"/>
    <col min="11117" max="11117" width="3" style="322" hidden="1" customWidth="1"/>
    <col min="11118" max="11357" width="8.6328125" style="322" hidden="1" customWidth="1"/>
    <col min="11358" max="11363" width="14.90625" style="322" hidden="1" customWidth="1"/>
    <col min="11364" max="11365" width="15.90625" style="322" hidden="1" customWidth="1"/>
    <col min="11366" max="11371" width="16.08984375" style="322" hidden="1" customWidth="1"/>
    <col min="11372" max="11372" width="6.08984375" style="322" hidden="1" customWidth="1"/>
    <col min="11373" max="11373" width="3" style="322" hidden="1" customWidth="1"/>
    <col min="11374" max="11613" width="8.6328125" style="322" hidden="1" customWidth="1"/>
    <col min="11614" max="11619" width="14.90625" style="322" hidden="1" customWidth="1"/>
    <col min="11620" max="11621" width="15.90625" style="322" hidden="1" customWidth="1"/>
    <col min="11622" max="11627" width="16.08984375" style="322" hidden="1" customWidth="1"/>
    <col min="11628" max="11628" width="6.08984375" style="322" hidden="1" customWidth="1"/>
    <col min="11629" max="11629" width="3" style="322" hidden="1" customWidth="1"/>
    <col min="11630" max="11869" width="8.6328125" style="322" hidden="1" customWidth="1"/>
    <col min="11870" max="11875" width="14.90625" style="322" hidden="1" customWidth="1"/>
    <col min="11876" max="11877" width="15.90625" style="322" hidden="1" customWidth="1"/>
    <col min="11878" max="11883" width="16.08984375" style="322" hidden="1" customWidth="1"/>
    <col min="11884" max="11884" width="6.08984375" style="322" hidden="1" customWidth="1"/>
    <col min="11885" max="11885" width="3" style="322" hidden="1" customWidth="1"/>
    <col min="11886" max="12125" width="8.6328125" style="322" hidden="1" customWidth="1"/>
    <col min="12126" max="12131" width="14.90625" style="322" hidden="1" customWidth="1"/>
    <col min="12132" max="12133" width="15.90625" style="322" hidden="1" customWidth="1"/>
    <col min="12134" max="12139" width="16.08984375" style="322" hidden="1" customWidth="1"/>
    <col min="12140" max="12140" width="6.08984375" style="322" hidden="1" customWidth="1"/>
    <col min="12141" max="12141" width="3" style="322" hidden="1" customWidth="1"/>
    <col min="12142" max="12381" width="8.6328125" style="322" hidden="1" customWidth="1"/>
    <col min="12382" max="12387" width="14.90625" style="322" hidden="1" customWidth="1"/>
    <col min="12388" max="12389" width="15.90625" style="322" hidden="1" customWidth="1"/>
    <col min="12390" max="12395" width="16.08984375" style="322" hidden="1" customWidth="1"/>
    <col min="12396" max="12396" width="6.08984375" style="322" hidden="1" customWidth="1"/>
    <col min="12397" max="12397" width="3" style="322" hidden="1" customWidth="1"/>
    <col min="12398" max="12637" width="8.6328125" style="322" hidden="1" customWidth="1"/>
    <col min="12638" max="12643" width="14.90625" style="322" hidden="1" customWidth="1"/>
    <col min="12644" max="12645" width="15.90625" style="322" hidden="1" customWidth="1"/>
    <col min="12646" max="12651" width="16.08984375" style="322" hidden="1" customWidth="1"/>
    <col min="12652" max="12652" width="6.08984375" style="322" hidden="1" customWidth="1"/>
    <col min="12653" max="12653" width="3" style="322" hidden="1" customWidth="1"/>
    <col min="12654" max="12893" width="8.6328125" style="322" hidden="1" customWidth="1"/>
    <col min="12894" max="12899" width="14.90625" style="322" hidden="1" customWidth="1"/>
    <col min="12900" max="12901" width="15.90625" style="322" hidden="1" customWidth="1"/>
    <col min="12902" max="12907" width="16.08984375" style="322" hidden="1" customWidth="1"/>
    <col min="12908" max="12908" width="6.08984375" style="322" hidden="1" customWidth="1"/>
    <col min="12909" max="12909" width="3" style="322" hidden="1" customWidth="1"/>
    <col min="12910" max="13149" width="8.6328125" style="322" hidden="1" customWidth="1"/>
    <col min="13150" max="13155" width="14.90625" style="322" hidden="1" customWidth="1"/>
    <col min="13156" max="13157" width="15.90625" style="322" hidden="1" customWidth="1"/>
    <col min="13158" max="13163" width="16.08984375" style="322" hidden="1" customWidth="1"/>
    <col min="13164" max="13164" width="6.08984375" style="322" hidden="1" customWidth="1"/>
    <col min="13165" max="13165" width="3" style="322" hidden="1" customWidth="1"/>
    <col min="13166" max="13405" width="8.6328125" style="322" hidden="1" customWidth="1"/>
    <col min="13406" max="13411" width="14.90625" style="322" hidden="1" customWidth="1"/>
    <col min="13412" max="13413" width="15.90625" style="322" hidden="1" customWidth="1"/>
    <col min="13414" max="13419" width="16.08984375" style="322" hidden="1" customWidth="1"/>
    <col min="13420" max="13420" width="6.08984375" style="322" hidden="1" customWidth="1"/>
    <col min="13421" max="13421" width="3" style="322" hidden="1" customWidth="1"/>
    <col min="13422" max="13661" width="8.6328125" style="322" hidden="1" customWidth="1"/>
    <col min="13662" max="13667" width="14.90625" style="322" hidden="1" customWidth="1"/>
    <col min="13668" max="13669" width="15.90625" style="322" hidden="1" customWidth="1"/>
    <col min="13670" max="13675" width="16.08984375" style="322" hidden="1" customWidth="1"/>
    <col min="13676" max="13676" width="6.08984375" style="322" hidden="1" customWidth="1"/>
    <col min="13677" max="13677" width="3" style="322" hidden="1" customWidth="1"/>
    <col min="13678" max="13917" width="8.6328125" style="322" hidden="1" customWidth="1"/>
    <col min="13918" max="13923" width="14.90625" style="322" hidden="1" customWidth="1"/>
    <col min="13924" max="13925" width="15.90625" style="322" hidden="1" customWidth="1"/>
    <col min="13926" max="13931" width="16.08984375" style="322" hidden="1" customWidth="1"/>
    <col min="13932" max="13932" width="6.08984375" style="322" hidden="1" customWidth="1"/>
    <col min="13933" max="13933" width="3" style="322" hidden="1" customWidth="1"/>
    <col min="13934" max="14173" width="8.6328125" style="322" hidden="1" customWidth="1"/>
    <col min="14174" max="14179" width="14.90625" style="322" hidden="1" customWidth="1"/>
    <col min="14180" max="14181" width="15.90625" style="322" hidden="1" customWidth="1"/>
    <col min="14182" max="14187" width="16.08984375" style="322" hidden="1" customWidth="1"/>
    <col min="14188" max="14188" width="6.08984375" style="322" hidden="1" customWidth="1"/>
    <col min="14189" max="14189" width="3" style="322" hidden="1" customWidth="1"/>
    <col min="14190" max="14429" width="8.6328125" style="322" hidden="1" customWidth="1"/>
    <col min="14430" max="14435" width="14.90625" style="322" hidden="1" customWidth="1"/>
    <col min="14436" max="14437" width="15.90625" style="322" hidden="1" customWidth="1"/>
    <col min="14438" max="14443" width="16.08984375" style="322" hidden="1" customWidth="1"/>
    <col min="14444" max="14444" width="6.08984375" style="322" hidden="1" customWidth="1"/>
    <col min="14445" max="14445" width="3" style="322" hidden="1" customWidth="1"/>
    <col min="14446" max="14685" width="8.6328125" style="322" hidden="1" customWidth="1"/>
    <col min="14686" max="14691" width="14.90625" style="322" hidden="1" customWidth="1"/>
    <col min="14692" max="14693" width="15.90625" style="322" hidden="1" customWidth="1"/>
    <col min="14694" max="14699" width="16.08984375" style="322" hidden="1" customWidth="1"/>
    <col min="14700" max="14700" width="6.08984375" style="322" hidden="1" customWidth="1"/>
    <col min="14701" max="14701" width="3" style="322" hidden="1" customWidth="1"/>
    <col min="14702" max="14941" width="8.6328125" style="322" hidden="1" customWidth="1"/>
    <col min="14942" max="14947" width="14.90625" style="322" hidden="1" customWidth="1"/>
    <col min="14948" max="14949" width="15.90625" style="322" hidden="1" customWidth="1"/>
    <col min="14950" max="14955" width="16.08984375" style="322" hidden="1" customWidth="1"/>
    <col min="14956" max="14956" width="6.08984375" style="322" hidden="1" customWidth="1"/>
    <col min="14957" max="14957" width="3" style="322" hidden="1" customWidth="1"/>
    <col min="14958" max="15197" width="8.6328125" style="322" hidden="1" customWidth="1"/>
    <col min="15198" max="15203" width="14.90625" style="322" hidden="1" customWidth="1"/>
    <col min="15204" max="15205" width="15.90625" style="322" hidden="1" customWidth="1"/>
    <col min="15206" max="15211" width="16.08984375" style="322" hidden="1" customWidth="1"/>
    <col min="15212" max="15212" width="6.08984375" style="322" hidden="1" customWidth="1"/>
    <col min="15213" max="15213" width="3" style="322" hidden="1" customWidth="1"/>
    <col min="15214" max="15453" width="8.6328125" style="322" hidden="1" customWidth="1"/>
    <col min="15454" max="15459" width="14.90625" style="322" hidden="1" customWidth="1"/>
    <col min="15460" max="15461" width="15.90625" style="322" hidden="1" customWidth="1"/>
    <col min="15462" max="15467" width="16.08984375" style="322" hidden="1" customWidth="1"/>
    <col min="15468" max="15468" width="6.08984375" style="322" hidden="1" customWidth="1"/>
    <col min="15469" max="15469" width="3" style="322" hidden="1" customWidth="1"/>
    <col min="15470" max="15709" width="8.6328125" style="322" hidden="1" customWidth="1"/>
    <col min="15710" max="15715" width="14.90625" style="322" hidden="1" customWidth="1"/>
    <col min="15716" max="15717" width="15.90625" style="322" hidden="1" customWidth="1"/>
    <col min="15718" max="15723" width="16.08984375" style="322" hidden="1" customWidth="1"/>
    <col min="15724" max="15724" width="6.08984375" style="322" hidden="1" customWidth="1"/>
    <col min="15725" max="15725" width="3" style="322" hidden="1" customWidth="1"/>
    <col min="15726" max="15965" width="8.6328125" style="322" hidden="1" customWidth="1"/>
    <col min="15966" max="15971" width="14.90625" style="322" hidden="1" customWidth="1"/>
    <col min="15972" max="15973" width="15.90625" style="322" hidden="1" customWidth="1"/>
    <col min="15974" max="15979" width="16.08984375" style="322" hidden="1" customWidth="1"/>
    <col min="15980" max="15980" width="6.08984375" style="322" hidden="1" customWidth="1"/>
    <col min="15981" max="15981" width="3" style="322" hidden="1" customWidth="1"/>
    <col min="15982" max="16221" width="8.6328125" style="322" hidden="1" customWidth="1"/>
    <col min="16222" max="16227" width="14.90625" style="322" hidden="1" customWidth="1"/>
    <col min="16228" max="16229" width="15.90625" style="322" hidden="1" customWidth="1"/>
    <col min="16230" max="16235" width="16.08984375" style="322" hidden="1" customWidth="1"/>
    <col min="16236" max="16236" width="6.08984375" style="322" hidden="1" customWidth="1"/>
    <col min="16237" max="16237" width="3" style="322" hidden="1" customWidth="1"/>
    <col min="16238" max="16384" width="8.6328125" style="322" hidden="1" customWidth="1"/>
  </cols>
  <sheetData>
    <row r="1" spans="1:143" ht="42.75" customHeight="1" x14ac:dyDescent="0.2">
      <c r="A1" s="320"/>
      <c r="B1" s="321"/>
      <c r="DD1" s="322"/>
      <c r="DE1" s="322"/>
    </row>
    <row r="2" spans="1:143" ht="25.5" customHeight="1" x14ac:dyDescent="0.2">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322"/>
      <c r="DE2" s="322"/>
    </row>
    <row r="3" spans="1:143" ht="25.5" customHeight="1" x14ac:dyDescent="0.2">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322"/>
      <c r="DE3" s="322"/>
    </row>
    <row r="4" spans="1:143" s="95" customFormat="1" ht="13" x14ac:dyDescent="0.2">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94"/>
      <c r="DG4" s="94"/>
      <c r="DH4" s="94"/>
      <c r="DI4" s="94"/>
      <c r="DJ4" s="94"/>
      <c r="DK4" s="94"/>
      <c r="DL4" s="94"/>
      <c r="DM4" s="94"/>
      <c r="DN4" s="94"/>
      <c r="DO4" s="94"/>
      <c r="DP4" s="94"/>
      <c r="DQ4" s="94"/>
      <c r="DR4" s="94"/>
      <c r="DS4" s="94"/>
      <c r="DT4" s="94"/>
      <c r="DU4" s="94"/>
      <c r="DV4" s="94"/>
      <c r="DW4" s="94"/>
    </row>
    <row r="5" spans="1:143" s="95" customFormat="1" ht="13" x14ac:dyDescent="0.2">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94"/>
      <c r="DG5" s="94"/>
      <c r="DH5" s="94"/>
      <c r="DI5" s="94"/>
      <c r="DJ5" s="94"/>
      <c r="DK5" s="94"/>
      <c r="DL5" s="94"/>
      <c r="DM5" s="94"/>
      <c r="DN5" s="94"/>
      <c r="DO5" s="94"/>
      <c r="DP5" s="94"/>
      <c r="DQ5" s="94"/>
      <c r="DR5" s="94"/>
      <c r="DS5" s="94"/>
      <c r="DT5" s="94"/>
      <c r="DU5" s="94"/>
      <c r="DV5" s="94"/>
      <c r="DW5" s="94"/>
    </row>
    <row r="6" spans="1:143" s="95" customFormat="1" ht="13" x14ac:dyDescent="0.2">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23"/>
      <c r="DE6" s="323"/>
      <c r="DF6" s="94"/>
      <c r="DG6" s="94"/>
      <c r="DH6" s="94"/>
      <c r="DI6" s="94"/>
      <c r="DJ6" s="94"/>
      <c r="DK6" s="94"/>
      <c r="DL6" s="94"/>
      <c r="DM6" s="94"/>
      <c r="DN6" s="94"/>
      <c r="DO6" s="94"/>
      <c r="DP6" s="94"/>
      <c r="DQ6" s="94"/>
      <c r="DR6" s="94"/>
      <c r="DS6" s="94"/>
      <c r="DT6" s="94"/>
      <c r="DU6" s="94"/>
      <c r="DV6" s="94"/>
      <c r="DW6" s="94"/>
    </row>
    <row r="7" spans="1:143" s="95" customFormat="1" ht="13" x14ac:dyDescent="0.2">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94"/>
      <c r="DG7" s="94"/>
      <c r="DH7" s="94"/>
      <c r="DI7" s="94"/>
      <c r="DJ7" s="94"/>
      <c r="DK7" s="94"/>
      <c r="DL7" s="94"/>
      <c r="DM7" s="94"/>
      <c r="DN7" s="94"/>
      <c r="DO7" s="94"/>
      <c r="DP7" s="94"/>
      <c r="DQ7" s="94"/>
      <c r="DR7" s="94"/>
      <c r="DS7" s="94"/>
      <c r="DT7" s="94"/>
      <c r="DU7" s="94"/>
      <c r="DV7" s="94"/>
      <c r="DW7" s="94"/>
    </row>
    <row r="8" spans="1:143" s="95" customFormat="1" ht="13" x14ac:dyDescent="0.2">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94"/>
      <c r="DG8" s="94"/>
      <c r="DH8" s="94"/>
      <c r="DI8" s="94"/>
      <c r="DJ8" s="94"/>
      <c r="DK8" s="94"/>
      <c r="DL8" s="94"/>
      <c r="DM8" s="94"/>
      <c r="DN8" s="94"/>
      <c r="DO8" s="94"/>
      <c r="DP8" s="94"/>
      <c r="DQ8" s="94"/>
      <c r="DR8" s="94"/>
      <c r="DS8" s="94"/>
      <c r="DT8" s="94"/>
      <c r="DU8" s="94"/>
      <c r="DV8" s="94"/>
      <c r="DW8" s="94"/>
    </row>
    <row r="9" spans="1:143" s="95" customFormat="1" ht="13" x14ac:dyDescent="0.2">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23"/>
      <c r="DE9" s="323"/>
      <c r="DF9" s="94"/>
      <c r="DG9" s="94"/>
      <c r="DH9" s="94"/>
      <c r="DI9" s="94"/>
      <c r="DJ9" s="94"/>
      <c r="DK9" s="94"/>
      <c r="DL9" s="94"/>
      <c r="DM9" s="94"/>
      <c r="DN9" s="94"/>
      <c r="DO9" s="94"/>
      <c r="DP9" s="94"/>
      <c r="DQ9" s="94"/>
      <c r="DR9" s="94"/>
      <c r="DS9" s="94"/>
      <c r="DT9" s="94"/>
      <c r="DU9" s="94"/>
      <c r="DV9" s="94"/>
      <c r="DW9" s="94"/>
    </row>
    <row r="10" spans="1:143" s="95" customFormat="1" ht="13" x14ac:dyDescent="0.2">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94"/>
      <c r="DG10" s="94"/>
      <c r="DH10" s="94"/>
      <c r="DI10" s="94"/>
      <c r="DJ10" s="94"/>
      <c r="DK10" s="94"/>
      <c r="DL10" s="94"/>
      <c r="DM10" s="94"/>
      <c r="DN10" s="94"/>
      <c r="DO10" s="94"/>
      <c r="DP10" s="94"/>
      <c r="DQ10" s="94"/>
      <c r="DR10" s="94"/>
      <c r="DS10" s="94"/>
      <c r="DT10" s="94"/>
      <c r="DU10" s="94"/>
      <c r="DV10" s="94"/>
      <c r="DW10" s="94"/>
      <c r="EM10" s="95" t="s">
        <v>557</v>
      </c>
    </row>
    <row r="11" spans="1:143" s="95" customFormat="1" ht="13" x14ac:dyDescent="0.2">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94"/>
      <c r="DG11" s="94"/>
      <c r="DH11" s="94"/>
      <c r="DI11" s="94"/>
      <c r="DJ11" s="94"/>
      <c r="DK11" s="94"/>
      <c r="DL11" s="94"/>
      <c r="DM11" s="94"/>
      <c r="DN11" s="94"/>
      <c r="DO11" s="94"/>
      <c r="DP11" s="94"/>
      <c r="DQ11" s="94"/>
      <c r="DR11" s="94"/>
      <c r="DS11" s="94"/>
      <c r="DT11" s="94"/>
      <c r="DU11" s="94"/>
      <c r="DV11" s="94"/>
      <c r="DW11" s="94"/>
    </row>
    <row r="12" spans="1:143" s="95" customFormat="1" ht="13" x14ac:dyDescent="0.2">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94"/>
      <c r="DG12" s="94"/>
      <c r="DH12" s="94"/>
      <c r="DI12" s="94"/>
      <c r="DJ12" s="94"/>
      <c r="DK12" s="94"/>
      <c r="DL12" s="94"/>
      <c r="DM12" s="94"/>
      <c r="DN12" s="94"/>
      <c r="DO12" s="94"/>
      <c r="DP12" s="94"/>
      <c r="DQ12" s="94"/>
      <c r="DR12" s="94"/>
      <c r="DS12" s="94"/>
      <c r="DT12" s="94"/>
      <c r="DU12" s="94"/>
      <c r="DV12" s="94"/>
      <c r="DW12" s="94"/>
      <c r="EM12" s="95" t="s">
        <v>557</v>
      </c>
    </row>
    <row r="13" spans="1:143" s="95" customFormat="1" ht="13" x14ac:dyDescent="0.2">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23"/>
      <c r="DE13" s="323"/>
      <c r="DF13" s="94"/>
      <c r="DG13" s="94"/>
      <c r="DH13" s="94"/>
      <c r="DI13" s="94"/>
      <c r="DJ13" s="94"/>
      <c r="DK13" s="94"/>
      <c r="DL13" s="94"/>
      <c r="DM13" s="94"/>
      <c r="DN13" s="94"/>
      <c r="DO13" s="94"/>
      <c r="DP13" s="94"/>
      <c r="DQ13" s="94"/>
      <c r="DR13" s="94"/>
      <c r="DS13" s="94"/>
      <c r="DT13" s="94"/>
      <c r="DU13" s="94"/>
      <c r="DV13" s="94"/>
      <c r="DW13" s="94"/>
    </row>
    <row r="14" spans="1:143" s="95" customFormat="1" ht="13" x14ac:dyDescent="0.2">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23"/>
      <c r="DE14" s="323"/>
      <c r="DF14" s="94"/>
      <c r="DG14" s="94"/>
      <c r="DH14" s="94"/>
      <c r="DI14" s="94"/>
      <c r="DJ14" s="94"/>
      <c r="DK14" s="94"/>
      <c r="DL14" s="94"/>
      <c r="DM14" s="94"/>
      <c r="DN14" s="94"/>
      <c r="DO14" s="94"/>
      <c r="DP14" s="94"/>
      <c r="DQ14" s="94"/>
      <c r="DR14" s="94"/>
      <c r="DS14" s="94"/>
      <c r="DT14" s="94"/>
      <c r="DU14" s="94"/>
      <c r="DV14" s="94"/>
      <c r="DW14" s="94"/>
    </row>
    <row r="15" spans="1:143" s="95" customFormat="1" ht="13" x14ac:dyDescent="0.2">
      <c r="A15" s="322"/>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23"/>
      <c r="DE15" s="323"/>
      <c r="DF15" s="94"/>
      <c r="DG15" s="94"/>
      <c r="DH15" s="94"/>
      <c r="DI15" s="94"/>
      <c r="DJ15" s="94"/>
      <c r="DK15" s="94"/>
      <c r="DL15" s="94"/>
      <c r="DM15" s="94"/>
      <c r="DN15" s="94"/>
      <c r="DO15" s="94"/>
      <c r="DP15" s="94"/>
      <c r="DQ15" s="94"/>
      <c r="DR15" s="94"/>
      <c r="DS15" s="94"/>
      <c r="DT15" s="94"/>
      <c r="DU15" s="94"/>
      <c r="DV15" s="94"/>
      <c r="DW15" s="94"/>
    </row>
    <row r="16" spans="1:143" s="95" customFormat="1" ht="13" x14ac:dyDescent="0.2">
      <c r="A16" s="322"/>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94"/>
      <c r="DG16" s="94"/>
      <c r="DH16" s="94"/>
      <c r="DI16" s="94"/>
      <c r="DJ16" s="94"/>
      <c r="DK16" s="94"/>
      <c r="DL16" s="94"/>
      <c r="DM16" s="94"/>
      <c r="DN16" s="94"/>
      <c r="DO16" s="94"/>
      <c r="DP16" s="94"/>
      <c r="DQ16" s="94"/>
      <c r="DR16" s="94"/>
      <c r="DS16" s="94"/>
      <c r="DT16" s="94"/>
      <c r="DU16" s="94"/>
      <c r="DV16" s="94"/>
      <c r="DW16" s="94"/>
    </row>
    <row r="17" spans="1:351" s="95" customFormat="1" ht="13" x14ac:dyDescent="0.2">
      <c r="A17" s="322"/>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23"/>
      <c r="DE17" s="323"/>
      <c r="DF17" s="94"/>
      <c r="DG17" s="94"/>
      <c r="DH17" s="94"/>
      <c r="DI17" s="94"/>
      <c r="DJ17" s="94"/>
      <c r="DK17" s="94"/>
      <c r="DL17" s="94"/>
      <c r="DM17" s="94"/>
      <c r="DN17" s="94"/>
      <c r="DO17" s="94"/>
      <c r="DP17" s="94"/>
      <c r="DQ17" s="94"/>
      <c r="DR17" s="94"/>
      <c r="DS17" s="94"/>
      <c r="DT17" s="94"/>
      <c r="DU17" s="94"/>
      <c r="DV17" s="94"/>
      <c r="DW17" s="94"/>
    </row>
    <row r="18" spans="1:351" s="95" customFormat="1" ht="13" x14ac:dyDescent="0.2">
      <c r="A18" s="322"/>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23"/>
      <c r="DE18" s="323"/>
      <c r="DF18" s="94"/>
      <c r="DG18" s="94"/>
      <c r="DH18" s="94"/>
      <c r="DI18" s="94"/>
      <c r="DJ18" s="94"/>
      <c r="DK18" s="94"/>
      <c r="DL18" s="94"/>
      <c r="DM18" s="94"/>
      <c r="DN18" s="94"/>
      <c r="DO18" s="94"/>
      <c r="DP18" s="94"/>
      <c r="DQ18" s="94"/>
      <c r="DR18" s="94"/>
      <c r="DS18" s="94"/>
      <c r="DT18" s="94"/>
      <c r="DU18" s="94"/>
      <c r="DV18" s="94"/>
      <c r="DW18" s="94"/>
    </row>
    <row r="19" spans="1:351" ht="13" x14ac:dyDescent="0.2">
      <c r="DD19" s="322"/>
      <c r="DE19" s="322"/>
    </row>
    <row r="20" spans="1:351" ht="13" x14ac:dyDescent="0.2">
      <c r="DD20" s="322"/>
      <c r="DE20" s="322"/>
    </row>
    <row r="21" spans="1:351" ht="16.5" x14ac:dyDescent="0.2">
      <c r="B21" s="324"/>
      <c r="C21" s="325"/>
      <c r="D21" s="325"/>
      <c r="E21" s="325"/>
      <c r="F21" s="325"/>
      <c r="G21" s="325"/>
      <c r="H21" s="325"/>
      <c r="I21" s="325"/>
      <c r="J21" s="325"/>
      <c r="K21" s="325"/>
      <c r="L21" s="325"/>
      <c r="M21" s="325"/>
      <c r="N21" s="326"/>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6"/>
      <c r="AU21" s="325"/>
      <c r="AV21" s="325"/>
      <c r="AW21" s="325"/>
      <c r="AX21" s="325"/>
      <c r="AY21" s="325"/>
      <c r="AZ21" s="325"/>
      <c r="BA21" s="325"/>
      <c r="BB21" s="325"/>
      <c r="BC21" s="325"/>
      <c r="BD21" s="325"/>
      <c r="BE21" s="325"/>
      <c r="BF21" s="326"/>
      <c r="BG21" s="325"/>
      <c r="BH21" s="325"/>
      <c r="BI21" s="325"/>
      <c r="BJ21" s="325"/>
      <c r="BK21" s="325"/>
      <c r="BL21" s="325"/>
      <c r="BM21" s="325"/>
      <c r="BN21" s="325"/>
      <c r="BO21" s="325"/>
      <c r="BP21" s="325"/>
      <c r="BQ21" s="325"/>
      <c r="BR21" s="326"/>
      <c r="BS21" s="325"/>
      <c r="BT21" s="325"/>
      <c r="BU21" s="325"/>
      <c r="BV21" s="325"/>
      <c r="BW21" s="325"/>
      <c r="BX21" s="325"/>
      <c r="BY21" s="325"/>
      <c r="BZ21" s="325"/>
      <c r="CA21" s="325"/>
      <c r="CB21" s="325"/>
      <c r="CC21" s="325"/>
      <c r="CD21" s="326"/>
      <c r="CE21" s="325"/>
      <c r="CF21" s="325"/>
      <c r="CG21" s="325"/>
      <c r="CH21" s="325"/>
      <c r="CI21" s="325"/>
      <c r="CJ21" s="325"/>
      <c r="CK21" s="325"/>
      <c r="CL21" s="325"/>
      <c r="CM21" s="325"/>
      <c r="CN21" s="325"/>
      <c r="CO21" s="325"/>
      <c r="CP21" s="326"/>
      <c r="CQ21" s="325"/>
      <c r="CR21" s="325"/>
      <c r="CS21" s="325"/>
      <c r="CT21" s="325"/>
      <c r="CU21" s="325"/>
      <c r="CV21" s="325"/>
      <c r="CW21" s="325"/>
      <c r="CX21" s="325"/>
      <c r="CY21" s="325"/>
      <c r="CZ21" s="325"/>
      <c r="DA21" s="325"/>
      <c r="DB21" s="326"/>
      <c r="DC21" s="325"/>
      <c r="DD21" s="327"/>
      <c r="DE21" s="322"/>
      <c r="MM21" s="328"/>
    </row>
    <row r="22" spans="1:351" ht="16.5" x14ac:dyDescent="0.2">
      <c r="B22" s="329"/>
      <c r="MM22" s="328"/>
    </row>
    <row r="23" spans="1:351" ht="13" x14ac:dyDescent="0.2">
      <c r="B23" s="329"/>
    </row>
    <row r="24" spans="1:351" ht="13" x14ac:dyDescent="0.2">
      <c r="B24" s="329"/>
    </row>
    <row r="25" spans="1:351" ht="13" x14ac:dyDescent="0.2">
      <c r="B25" s="329"/>
    </row>
    <row r="26" spans="1:351" ht="13" x14ac:dyDescent="0.2">
      <c r="B26" s="329"/>
    </row>
    <row r="27" spans="1:351" ht="13" x14ac:dyDescent="0.2">
      <c r="B27" s="329"/>
    </row>
    <row r="28" spans="1:351" ht="13" x14ac:dyDescent="0.2">
      <c r="B28" s="329"/>
    </row>
    <row r="29" spans="1:351" ht="13" x14ac:dyDescent="0.2">
      <c r="B29" s="329"/>
    </row>
    <row r="30" spans="1:351" ht="13" x14ac:dyDescent="0.2">
      <c r="B30" s="329"/>
    </row>
    <row r="31" spans="1:351" ht="13" x14ac:dyDescent="0.2">
      <c r="B31" s="329"/>
    </row>
    <row r="32" spans="1:351" ht="13" x14ac:dyDescent="0.2">
      <c r="B32" s="329"/>
    </row>
    <row r="33" spans="2:109" ht="13" x14ac:dyDescent="0.2">
      <c r="B33" s="329"/>
    </row>
    <row r="34" spans="2:109" ht="13" x14ac:dyDescent="0.2">
      <c r="B34" s="329"/>
    </row>
    <row r="35" spans="2:109" ht="13" x14ac:dyDescent="0.2">
      <c r="B35" s="329"/>
    </row>
    <row r="36" spans="2:109" ht="13" x14ac:dyDescent="0.2">
      <c r="B36" s="329"/>
    </row>
    <row r="37" spans="2:109" ht="13" x14ac:dyDescent="0.2">
      <c r="B37" s="329"/>
    </row>
    <row r="38" spans="2:109" ht="13" x14ac:dyDescent="0.2">
      <c r="B38" s="329"/>
    </row>
    <row r="39" spans="2:109" ht="13" x14ac:dyDescent="0.2">
      <c r="B39" s="331"/>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2"/>
      <c r="BH39" s="332"/>
      <c r="BI39" s="332"/>
      <c r="BJ39" s="332"/>
      <c r="BK39" s="332"/>
      <c r="BL39" s="332"/>
      <c r="BM39" s="332"/>
      <c r="BN39" s="332"/>
      <c r="BO39" s="332"/>
      <c r="BP39" s="332"/>
      <c r="BQ39" s="332"/>
      <c r="BR39" s="332"/>
      <c r="BS39" s="332"/>
      <c r="BT39" s="332"/>
      <c r="BU39" s="332"/>
      <c r="BV39" s="332"/>
      <c r="BW39" s="332"/>
      <c r="BX39" s="332"/>
      <c r="BY39" s="332"/>
      <c r="BZ39" s="332"/>
      <c r="CA39" s="332"/>
      <c r="CB39" s="332"/>
      <c r="CC39" s="332"/>
      <c r="CD39" s="332"/>
      <c r="CE39" s="332"/>
      <c r="CF39" s="332"/>
      <c r="CG39" s="332"/>
      <c r="CH39" s="332"/>
      <c r="CI39" s="332"/>
      <c r="CJ39" s="332"/>
      <c r="CK39" s="332"/>
      <c r="CL39" s="332"/>
      <c r="CM39" s="332"/>
      <c r="CN39" s="332"/>
      <c r="CO39" s="332"/>
      <c r="CP39" s="332"/>
      <c r="CQ39" s="332"/>
      <c r="CR39" s="332"/>
      <c r="CS39" s="332"/>
      <c r="CT39" s="332"/>
      <c r="CU39" s="332"/>
      <c r="CV39" s="332"/>
      <c r="CW39" s="332"/>
      <c r="CX39" s="332"/>
      <c r="CY39" s="332"/>
      <c r="CZ39" s="332"/>
      <c r="DA39" s="332"/>
      <c r="DB39" s="332"/>
      <c r="DC39" s="332"/>
      <c r="DD39" s="333"/>
    </row>
    <row r="40" spans="2:109" ht="13" x14ac:dyDescent="0.2">
      <c r="B40" s="334"/>
      <c r="DD40" s="334"/>
      <c r="DE40" s="322"/>
    </row>
    <row r="41" spans="2:109" ht="16.5" x14ac:dyDescent="0.2">
      <c r="B41" s="335" t="s">
        <v>558</v>
      </c>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5"/>
      <c r="CA41" s="325"/>
      <c r="CB41" s="325"/>
      <c r="CC41" s="325"/>
      <c r="CD41" s="325"/>
      <c r="CE41" s="325"/>
      <c r="CF41" s="325"/>
      <c r="CG41" s="325"/>
      <c r="CH41" s="325"/>
      <c r="CI41" s="325"/>
      <c r="CJ41" s="325"/>
      <c r="CK41" s="325"/>
      <c r="CL41" s="325"/>
      <c r="CM41" s="325"/>
      <c r="CN41" s="325"/>
      <c r="CO41" s="325"/>
      <c r="CP41" s="325"/>
      <c r="CQ41" s="325"/>
      <c r="CR41" s="325"/>
      <c r="CS41" s="325"/>
      <c r="CT41" s="325"/>
      <c r="CU41" s="325"/>
      <c r="CV41" s="325"/>
      <c r="CW41" s="325"/>
      <c r="CX41" s="325"/>
      <c r="CY41" s="325"/>
      <c r="CZ41" s="325"/>
      <c r="DA41" s="325"/>
      <c r="DB41" s="325"/>
      <c r="DC41" s="325"/>
      <c r="DD41" s="327"/>
    </row>
    <row r="42" spans="2:109" ht="13" x14ac:dyDescent="0.2">
      <c r="B42" s="329"/>
      <c r="G42" s="336"/>
      <c r="I42" s="337"/>
      <c r="J42" s="337"/>
      <c r="K42" s="337"/>
      <c r="AM42" s="336"/>
      <c r="AN42" s="336" t="s">
        <v>559</v>
      </c>
      <c r="AP42" s="337"/>
      <c r="AQ42" s="337"/>
      <c r="AR42" s="337"/>
      <c r="AY42" s="336"/>
      <c r="BA42" s="337"/>
      <c r="BB42" s="337"/>
      <c r="BC42" s="337"/>
      <c r="BK42" s="336"/>
      <c r="BM42" s="337"/>
      <c r="BN42" s="337"/>
      <c r="BO42" s="337"/>
      <c r="BW42" s="336"/>
      <c r="BY42" s="337"/>
      <c r="BZ42" s="337"/>
      <c r="CA42" s="337"/>
      <c r="CI42" s="336"/>
      <c r="CK42" s="337"/>
      <c r="CL42" s="337"/>
      <c r="CM42" s="337"/>
      <c r="CU42" s="336"/>
      <c r="CW42" s="337"/>
      <c r="CX42" s="337"/>
      <c r="CY42" s="337"/>
    </row>
    <row r="43" spans="2:109" ht="13.5" customHeight="1" x14ac:dyDescent="0.2">
      <c r="B43" s="329"/>
      <c r="AN43" s="1137" t="s">
        <v>560</v>
      </c>
      <c r="AO43" s="1138"/>
      <c r="AP43" s="1138"/>
      <c r="AQ43" s="1138"/>
      <c r="AR43" s="1138"/>
      <c r="AS43" s="1138"/>
      <c r="AT43" s="1138"/>
      <c r="AU43" s="1138"/>
      <c r="AV43" s="1138"/>
      <c r="AW43" s="1138"/>
      <c r="AX43" s="1138"/>
      <c r="AY43" s="1138"/>
      <c r="AZ43" s="1138"/>
      <c r="BA43" s="1138"/>
      <c r="BB43" s="1138"/>
      <c r="BC43" s="1138"/>
      <c r="BD43" s="1138"/>
      <c r="BE43" s="1138"/>
      <c r="BF43" s="1138"/>
      <c r="BG43" s="1138"/>
      <c r="BH43" s="1138"/>
      <c r="BI43" s="1138"/>
      <c r="BJ43" s="1138"/>
      <c r="BK43" s="1138"/>
      <c r="BL43" s="1138"/>
      <c r="BM43" s="1138"/>
      <c r="BN43" s="1138"/>
      <c r="BO43" s="1138"/>
      <c r="BP43" s="1138"/>
      <c r="BQ43" s="1138"/>
      <c r="BR43" s="1138"/>
      <c r="BS43" s="1138"/>
      <c r="BT43" s="1138"/>
      <c r="BU43" s="1138"/>
      <c r="BV43" s="1138"/>
      <c r="BW43" s="1138"/>
      <c r="BX43" s="1138"/>
      <c r="BY43" s="1138"/>
      <c r="BZ43" s="1138"/>
      <c r="CA43" s="1138"/>
      <c r="CB43" s="1138"/>
      <c r="CC43" s="1138"/>
      <c r="CD43" s="1138"/>
      <c r="CE43" s="1138"/>
      <c r="CF43" s="1138"/>
      <c r="CG43" s="1138"/>
      <c r="CH43" s="1138"/>
      <c r="CI43" s="1138"/>
      <c r="CJ43" s="1138"/>
      <c r="CK43" s="1138"/>
      <c r="CL43" s="1138"/>
      <c r="CM43" s="1138"/>
      <c r="CN43" s="1138"/>
      <c r="CO43" s="1138"/>
      <c r="CP43" s="1138"/>
      <c r="CQ43" s="1138"/>
      <c r="CR43" s="1138"/>
      <c r="CS43" s="1138"/>
      <c r="CT43" s="1138"/>
      <c r="CU43" s="1138"/>
      <c r="CV43" s="1138"/>
      <c r="CW43" s="1138"/>
      <c r="CX43" s="1138"/>
      <c r="CY43" s="1138"/>
      <c r="CZ43" s="1138"/>
      <c r="DA43" s="1138"/>
      <c r="DB43" s="1138"/>
      <c r="DC43" s="1139"/>
    </row>
    <row r="44" spans="2:109" ht="13" x14ac:dyDescent="0.2">
      <c r="B44" s="329"/>
      <c r="AN44" s="1140"/>
      <c r="AO44" s="1141"/>
      <c r="AP44" s="1141"/>
      <c r="AQ44" s="1141"/>
      <c r="AR44" s="1141"/>
      <c r="AS44" s="1141"/>
      <c r="AT44" s="1141"/>
      <c r="AU44" s="1141"/>
      <c r="AV44" s="1141"/>
      <c r="AW44" s="1141"/>
      <c r="AX44" s="1141"/>
      <c r="AY44" s="1141"/>
      <c r="AZ44" s="1141"/>
      <c r="BA44" s="1141"/>
      <c r="BB44" s="1141"/>
      <c r="BC44" s="1141"/>
      <c r="BD44" s="1141"/>
      <c r="BE44" s="1141"/>
      <c r="BF44" s="1141"/>
      <c r="BG44" s="1141"/>
      <c r="BH44" s="1141"/>
      <c r="BI44" s="1141"/>
      <c r="BJ44" s="1141"/>
      <c r="BK44" s="1141"/>
      <c r="BL44" s="1141"/>
      <c r="BM44" s="1141"/>
      <c r="BN44" s="1141"/>
      <c r="BO44" s="1141"/>
      <c r="BP44" s="1141"/>
      <c r="BQ44" s="1141"/>
      <c r="BR44" s="1141"/>
      <c r="BS44" s="1141"/>
      <c r="BT44" s="1141"/>
      <c r="BU44" s="1141"/>
      <c r="BV44" s="1141"/>
      <c r="BW44" s="1141"/>
      <c r="BX44" s="1141"/>
      <c r="BY44" s="1141"/>
      <c r="BZ44" s="1141"/>
      <c r="CA44" s="1141"/>
      <c r="CB44" s="1141"/>
      <c r="CC44" s="1141"/>
      <c r="CD44" s="1141"/>
      <c r="CE44" s="1141"/>
      <c r="CF44" s="1141"/>
      <c r="CG44" s="1141"/>
      <c r="CH44" s="1141"/>
      <c r="CI44" s="1141"/>
      <c r="CJ44" s="1141"/>
      <c r="CK44" s="1141"/>
      <c r="CL44" s="1141"/>
      <c r="CM44" s="1141"/>
      <c r="CN44" s="1141"/>
      <c r="CO44" s="1141"/>
      <c r="CP44" s="1141"/>
      <c r="CQ44" s="1141"/>
      <c r="CR44" s="1141"/>
      <c r="CS44" s="1141"/>
      <c r="CT44" s="1141"/>
      <c r="CU44" s="1141"/>
      <c r="CV44" s="1141"/>
      <c r="CW44" s="1141"/>
      <c r="CX44" s="1141"/>
      <c r="CY44" s="1141"/>
      <c r="CZ44" s="1141"/>
      <c r="DA44" s="1141"/>
      <c r="DB44" s="1141"/>
      <c r="DC44" s="1142"/>
    </row>
    <row r="45" spans="2:109" ht="13" x14ac:dyDescent="0.2">
      <c r="B45" s="329"/>
      <c r="AN45" s="1140"/>
      <c r="AO45" s="1141"/>
      <c r="AP45" s="1141"/>
      <c r="AQ45" s="1141"/>
      <c r="AR45" s="1141"/>
      <c r="AS45" s="1141"/>
      <c r="AT45" s="1141"/>
      <c r="AU45" s="1141"/>
      <c r="AV45" s="1141"/>
      <c r="AW45" s="1141"/>
      <c r="AX45" s="1141"/>
      <c r="AY45" s="1141"/>
      <c r="AZ45" s="1141"/>
      <c r="BA45" s="1141"/>
      <c r="BB45" s="1141"/>
      <c r="BC45" s="1141"/>
      <c r="BD45" s="1141"/>
      <c r="BE45" s="1141"/>
      <c r="BF45" s="1141"/>
      <c r="BG45" s="1141"/>
      <c r="BH45" s="1141"/>
      <c r="BI45" s="1141"/>
      <c r="BJ45" s="1141"/>
      <c r="BK45" s="1141"/>
      <c r="BL45" s="1141"/>
      <c r="BM45" s="1141"/>
      <c r="BN45" s="1141"/>
      <c r="BO45" s="1141"/>
      <c r="BP45" s="1141"/>
      <c r="BQ45" s="1141"/>
      <c r="BR45" s="1141"/>
      <c r="BS45" s="1141"/>
      <c r="BT45" s="1141"/>
      <c r="BU45" s="1141"/>
      <c r="BV45" s="1141"/>
      <c r="BW45" s="1141"/>
      <c r="BX45" s="1141"/>
      <c r="BY45" s="1141"/>
      <c r="BZ45" s="1141"/>
      <c r="CA45" s="1141"/>
      <c r="CB45" s="1141"/>
      <c r="CC45" s="1141"/>
      <c r="CD45" s="1141"/>
      <c r="CE45" s="1141"/>
      <c r="CF45" s="1141"/>
      <c r="CG45" s="1141"/>
      <c r="CH45" s="1141"/>
      <c r="CI45" s="1141"/>
      <c r="CJ45" s="1141"/>
      <c r="CK45" s="1141"/>
      <c r="CL45" s="1141"/>
      <c r="CM45" s="1141"/>
      <c r="CN45" s="1141"/>
      <c r="CO45" s="1141"/>
      <c r="CP45" s="1141"/>
      <c r="CQ45" s="1141"/>
      <c r="CR45" s="1141"/>
      <c r="CS45" s="1141"/>
      <c r="CT45" s="1141"/>
      <c r="CU45" s="1141"/>
      <c r="CV45" s="1141"/>
      <c r="CW45" s="1141"/>
      <c r="CX45" s="1141"/>
      <c r="CY45" s="1141"/>
      <c r="CZ45" s="1141"/>
      <c r="DA45" s="1141"/>
      <c r="DB45" s="1141"/>
      <c r="DC45" s="1142"/>
    </row>
    <row r="46" spans="2:109" ht="13" x14ac:dyDescent="0.2">
      <c r="B46" s="329"/>
      <c r="AN46" s="1140"/>
      <c r="AO46" s="1141"/>
      <c r="AP46" s="1141"/>
      <c r="AQ46" s="1141"/>
      <c r="AR46" s="1141"/>
      <c r="AS46" s="1141"/>
      <c r="AT46" s="1141"/>
      <c r="AU46" s="1141"/>
      <c r="AV46" s="1141"/>
      <c r="AW46" s="1141"/>
      <c r="AX46" s="1141"/>
      <c r="AY46" s="1141"/>
      <c r="AZ46" s="1141"/>
      <c r="BA46" s="1141"/>
      <c r="BB46" s="1141"/>
      <c r="BC46" s="1141"/>
      <c r="BD46" s="1141"/>
      <c r="BE46" s="1141"/>
      <c r="BF46" s="1141"/>
      <c r="BG46" s="1141"/>
      <c r="BH46" s="1141"/>
      <c r="BI46" s="1141"/>
      <c r="BJ46" s="1141"/>
      <c r="BK46" s="1141"/>
      <c r="BL46" s="1141"/>
      <c r="BM46" s="1141"/>
      <c r="BN46" s="1141"/>
      <c r="BO46" s="1141"/>
      <c r="BP46" s="1141"/>
      <c r="BQ46" s="1141"/>
      <c r="BR46" s="1141"/>
      <c r="BS46" s="1141"/>
      <c r="BT46" s="1141"/>
      <c r="BU46" s="1141"/>
      <c r="BV46" s="1141"/>
      <c r="BW46" s="1141"/>
      <c r="BX46" s="1141"/>
      <c r="BY46" s="1141"/>
      <c r="BZ46" s="1141"/>
      <c r="CA46" s="1141"/>
      <c r="CB46" s="1141"/>
      <c r="CC46" s="1141"/>
      <c r="CD46" s="1141"/>
      <c r="CE46" s="1141"/>
      <c r="CF46" s="1141"/>
      <c r="CG46" s="1141"/>
      <c r="CH46" s="1141"/>
      <c r="CI46" s="1141"/>
      <c r="CJ46" s="1141"/>
      <c r="CK46" s="1141"/>
      <c r="CL46" s="1141"/>
      <c r="CM46" s="1141"/>
      <c r="CN46" s="1141"/>
      <c r="CO46" s="1141"/>
      <c r="CP46" s="1141"/>
      <c r="CQ46" s="1141"/>
      <c r="CR46" s="1141"/>
      <c r="CS46" s="1141"/>
      <c r="CT46" s="1141"/>
      <c r="CU46" s="1141"/>
      <c r="CV46" s="1141"/>
      <c r="CW46" s="1141"/>
      <c r="CX46" s="1141"/>
      <c r="CY46" s="1141"/>
      <c r="CZ46" s="1141"/>
      <c r="DA46" s="1141"/>
      <c r="DB46" s="1141"/>
      <c r="DC46" s="1142"/>
    </row>
    <row r="47" spans="2:109" ht="13" x14ac:dyDescent="0.2">
      <c r="B47" s="329"/>
      <c r="AN47" s="1143"/>
      <c r="AO47" s="1144"/>
      <c r="AP47" s="1144"/>
      <c r="AQ47" s="1144"/>
      <c r="AR47" s="1144"/>
      <c r="AS47" s="1144"/>
      <c r="AT47" s="1144"/>
      <c r="AU47" s="1144"/>
      <c r="AV47" s="1144"/>
      <c r="AW47" s="1144"/>
      <c r="AX47" s="1144"/>
      <c r="AY47" s="1144"/>
      <c r="AZ47" s="1144"/>
      <c r="BA47" s="1144"/>
      <c r="BB47" s="1144"/>
      <c r="BC47" s="1144"/>
      <c r="BD47" s="1144"/>
      <c r="BE47" s="1144"/>
      <c r="BF47" s="1144"/>
      <c r="BG47" s="1144"/>
      <c r="BH47" s="1144"/>
      <c r="BI47" s="1144"/>
      <c r="BJ47" s="1144"/>
      <c r="BK47" s="1144"/>
      <c r="BL47" s="1144"/>
      <c r="BM47" s="1144"/>
      <c r="BN47" s="1144"/>
      <c r="BO47" s="1144"/>
      <c r="BP47" s="1144"/>
      <c r="BQ47" s="1144"/>
      <c r="BR47" s="1144"/>
      <c r="BS47" s="1144"/>
      <c r="BT47" s="1144"/>
      <c r="BU47" s="1144"/>
      <c r="BV47" s="1144"/>
      <c r="BW47" s="1144"/>
      <c r="BX47" s="1144"/>
      <c r="BY47" s="1144"/>
      <c r="BZ47" s="1144"/>
      <c r="CA47" s="1144"/>
      <c r="CB47" s="1144"/>
      <c r="CC47" s="1144"/>
      <c r="CD47" s="1144"/>
      <c r="CE47" s="1144"/>
      <c r="CF47" s="1144"/>
      <c r="CG47" s="1144"/>
      <c r="CH47" s="1144"/>
      <c r="CI47" s="1144"/>
      <c r="CJ47" s="1144"/>
      <c r="CK47" s="1144"/>
      <c r="CL47" s="1144"/>
      <c r="CM47" s="1144"/>
      <c r="CN47" s="1144"/>
      <c r="CO47" s="1144"/>
      <c r="CP47" s="1144"/>
      <c r="CQ47" s="1144"/>
      <c r="CR47" s="1144"/>
      <c r="CS47" s="1144"/>
      <c r="CT47" s="1144"/>
      <c r="CU47" s="1144"/>
      <c r="CV47" s="1144"/>
      <c r="CW47" s="1144"/>
      <c r="CX47" s="1144"/>
      <c r="CY47" s="1144"/>
      <c r="CZ47" s="1144"/>
      <c r="DA47" s="1144"/>
      <c r="DB47" s="1144"/>
      <c r="DC47" s="1145"/>
    </row>
    <row r="48" spans="2:109" ht="13" x14ac:dyDescent="0.2">
      <c r="B48" s="329"/>
      <c r="H48" s="338"/>
      <c r="I48" s="338"/>
      <c r="J48" s="338"/>
      <c r="AN48" s="338"/>
      <c r="AO48" s="338"/>
      <c r="AP48" s="338"/>
      <c r="AZ48" s="338"/>
      <c r="BA48" s="338"/>
      <c r="BB48" s="338"/>
      <c r="BL48" s="338"/>
      <c r="BM48" s="338"/>
      <c r="BN48" s="338"/>
      <c r="BX48" s="338"/>
      <c r="BY48" s="338"/>
      <c r="BZ48" s="338"/>
      <c r="CJ48" s="338"/>
      <c r="CK48" s="338"/>
      <c r="CL48" s="338"/>
      <c r="CV48" s="338"/>
      <c r="CW48" s="338"/>
      <c r="CX48" s="338"/>
    </row>
    <row r="49" spans="1:109" ht="13" x14ac:dyDescent="0.2">
      <c r="B49" s="329"/>
      <c r="AN49" s="322" t="s">
        <v>561</v>
      </c>
    </row>
    <row r="50" spans="1:109" ht="13" x14ac:dyDescent="0.2">
      <c r="B50" s="329"/>
      <c r="G50" s="1130"/>
      <c r="H50" s="1130"/>
      <c r="I50" s="1130"/>
      <c r="J50" s="1130"/>
      <c r="K50" s="339"/>
      <c r="L50" s="339"/>
      <c r="M50" s="340"/>
      <c r="N50" s="340"/>
      <c r="AN50" s="1133"/>
      <c r="AO50" s="1134"/>
      <c r="AP50" s="1134"/>
      <c r="AQ50" s="1134"/>
      <c r="AR50" s="1134"/>
      <c r="AS50" s="1134"/>
      <c r="AT50" s="1134"/>
      <c r="AU50" s="1134"/>
      <c r="AV50" s="1134"/>
      <c r="AW50" s="1134"/>
      <c r="AX50" s="1134"/>
      <c r="AY50" s="1134"/>
      <c r="AZ50" s="1134"/>
      <c r="BA50" s="1134"/>
      <c r="BB50" s="1134"/>
      <c r="BC50" s="1134"/>
      <c r="BD50" s="1134"/>
      <c r="BE50" s="1134"/>
      <c r="BF50" s="1134"/>
      <c r="BG50" s="1134"/>
      <c r="BH50" s="1134"/>
      <c r="BI50" s="1134"/>
      <c r="BJ50" s="1134"/>
      <c r="BK50" s="1134"/>
      <c r="BL50" s="1134"/>
      <c r="BM50" s="1134"/>
      <c r="BN50" s="1134"/>
      <c r="BO50" s="1135"/>
      <c r="BP50" s="1129" t="s">
        <v>530</v>
      </c>
      <c r="BQ50" s="1129"/>
      <c r="BR50" s="1129"/>
      <c r="BS50" s="1129"/>
      <c r="BT50" s="1129"/>
      <c r="BU50" s="1129"/>
      <c r="BV50" s="1129"/>
      <c r="BW50" s="1129"/>
      <c r="BX50" s="1129" t="s">
        <v>531</v>
      </c>
      <c r="BY50" s="1129"/>
      <c r="BZ50" s="1129"/>
      <c r="CA50" s="1129"/>
      <c r="CB50" s="1129"/>
      <c r="CC50" s="1129"/>
      <c r="CD50" s="1129"/>
      <c r="CE50" s="1129"/>
      <c r="CF50" s="1129" t="s">
        <v>223</v>
      </c>
      <c r="CG50" s="1129"/>
      <c r="CH50" s="1129"/>
      <c r="CI50" s="1129"/>
      <c r="CJ50" s="1129"/>
      <c r="CK50" s="1129"/>
      <c r="CL50" s="1129"/>
      <c r="CM50" s="1129"/>
      <c r="CN50" s="1129" t="s">
        <v>422</v>
      </c>
      <c r="CO50" s="1129"/>
      <c r="CP50" s="1129"/>
      <c r="CQ50" s="1129"/>
      <c r="CR50" s="1129"/>
      <c r="CS50" s="1129"/>
      <c r="CT50" s="1129"/>
      <c r="CU50" s="1129"/>
      <c r="CV50" s="1129" t="s">
        <v>532</v>
      </c>
      <c r="CW50" s="1129"/>
      <c r="CX50" s="1129"/>
      <c r="CY50" s="1129"/>
      <c r="CZ50" s="1129"/>
      <c r="DA50" s="1129"/>
      <c r="DB50" s="1129"/>
      <c r="DC50" s="1129"/>
    </row>
    <row r="51" spans="1:109" ht="13.5" customHeight="1" x14ac:dyDescent="0.2">
      <c r="B51" s="329"/>
      <c r="G51" s="1132"/>
      <c r="H51" s="1132"/>
      <c r="I51" s="1146"/>
      <c r="J51" s="1146"/>
      <c r="K51" s="1131"/>
      <c r="L51" s="1131"/>
      <c r="M51" s="1131"/>
      <c r="N51" s="1131"/>
      <c r="AM51" s="338"/>
      <c r="AN51" s="1127" t="s">
        <v>562</v>
      </c>
      <c r="AO51" s="1127"/>
      <c r="AP51" s="1127"/>
      <c r="AQ51" s="1127"/>
      <c r="AR51" s="1127"/>
      <c r="AS51" s="1127"/>
      <c r="AT51" s="1127"/>
      <c r="AU51" s="1127"/>
      <c r="AV51" s="1127"/>
      <c r="AW51" s="1127"/>
      <c r="AX51" s="1127"/>
      <c r="AY51" s="1127"/>
      <c r="AZ51" s="1127"/>
      <c r="BA51" s="1127"/>
      <c r="BB51" s="1127" t="s">
        <v>563</v>
      </c>
      <c r="BC51" s="1127"/>
      <c r="BD51" s="1127"/>
      <c r="BE51" s="1127"/>
      <c r="BF51" s="1127"/>
      <c r="BG51" s="1127"/>
      <c r="BH51" s="1127"/>
      <c r="BI51" s="1127"/>
      <c r="BJ51" s="1127"/>
      <c r="BK51" s="1127"/>
      <c r="BL51" s="1127"/>
      <c r="BM51" s="1127"/>
      <c r="BN51" s="1127"/>
      <c r="BO51" s="1127"/>
      <c r="BP51" s="1136"/>
      <c r="BQ51" s="1124"/>
      <c r="BR51" s="1124"/>
      <c r="BS51" s="1124"/>
      <c r="BT51" s="1124"/>
      <c r="BU51" s="1124"/>
      <c r="BV51" s="1124"/>
      <c r="BW51" s="1124"/>
      <c r="BX51" s="1136"/>
      <c r="BY51" s="1124"/>
      <c r="BZ51" s="1124"/>
      <c r="CA51" s="1124"/>
      <c r="CB51" s="1124"/>
      <c r="CC51" s="1124"/>
      <c r="CD51" s="1124"/>
      <c r="CE51" s="1124"/>
      <c r="CF51" s="1124">
        <v>121</v>
      </c>
      <c r="CG51" s="1124"/>
      <c r="CH51" s="1124"/>
      <c r="CI51" s="1124"/>
      <c r="CJ51" s="1124"/>
      <c r="CK51" s="1124"/>
      <c r="CL51" s="1124"/>
      <c r="CM51" s="1124"/>
      <c r="CN51" s="1124">
        <v>128.69999999999999</v>
      </c>
      <c r="CO51" s="1124"/>
      <c r="CP51" s="1124"/>
      <c r="CQ51" s="1124"/>
      <c r="CR51" s="1124"/>
      <c r="CS51" s="1124"/>
      <c r="CT51" s="1124"/>
      <c r="CU51" s="1124"/>
      <c r="CV51" s="1136"/>
      <c r="CW51" s="1124"/>
      <c r="CX51" s="1124"/>
      <c r="CY51" s="1124"/>
      <c r="CZ51" s="1124"/>
      <c r="DA51" s="1124"/>
      <c r="DB51" s="1124"/>
      <c r="DC51" s="1124"/>
    </row>
    <row r="52" spans="1:109" ht="13" x14ac:dyDescent="0.2">
      <c r="B52" s="329"/>
      <c r="G52" s="1132"/>
      <c r="H52" s="1132"/>
      <c r="I52" s="1146"/>
      <c r="J52" s="1146"/>
      <c r="K52" s="1131"/>
      <c r="L52" s="1131"/>
      <c r="M52" s="1131"/>
      <c r="N52" s="1131"/>
      <c r="AM52" s="338"/>
      <c r="AN52" s="1127"/>
      <c r="AO52" s="1127"/>
      <c r="AP52" s="1127"/>
      <c r="AQ52" s="1127"/>
      <c r="AR52" s="1127"/>
      <c r="AS52" s="1127"/>
      <c r="AT52" s="1127"/>
      <c r="AU52" s="1127"/>
      <c r="AV52" s="1127"/>
      <c r="AW52" s="1127"/>
      <c r="AX52" s="1127"/>
      <c r="AY52" s="1127"/>
      <c r="AZ52" s="1127"/>
      <c r="BA52" s="1127"/>
      <c r="BB52" s="1127"/>
      <c r="BC52" s="1127"/>
      <c r="BD52" s="1127"/>
      <c r="BE52" s="1127"/>
      <c r="BF52" s="1127"/>
      <c r="BG52" s="1127"/>
      <c r="BH52" s="1127"/>
      <c r="BI52" s="1127"/>
      <c r="BJ52" s="1127"/>
      <c r="BK52" s="1127"/>
      <c r="BL52" s="1127"/>
      <c r="BM52" s="1127"/>
      <c r="BN52" s="1127"/>
      <c r="BO52" s="1127"/>
      <c r="BP52" s="1124"/>
      <c r="BQ52" s="1124"/>
      <c r="BR52" s="1124"/>
      <c r="BS52" s="1124"/>
      <c r="BT52" s="1124"/>
      <c r="BU52" s="1124"/>
      <c r="BV52" s="1124"/>
      <c r="BW52" s="1124"/>
      <c r="BX52" s="1124"/>
      <c r="BY52" s="1124"/>
      <c r="BZ52" s="1124"/>
      <c r="CA52" s="1124"/>
      <c r="CB52" s="1124"/>
      <c r="CC52" s="1124"/>
      <c r="CD52" s="1124"/>
      <c r="CE52" s="1124"/>
      <c r="CF52" s="1124"/>
      <c r="CG52" s="1124"/>
      <c r="CH52" s="1124"/>
      <c r="CI52" s="1124"/>
      <c r="CJ52" s="1124"/>
      <c r="CK52" s="1124"/>
      <c r="CL52" s="1124"/>
      <c r="CM52" s="1124"/>
      <c r="CN52" s="1124"/>
      <c r="CO52" s="1124"/>
      <c r="CP52" s="1124"/>
      <c r="CQ52" s="1124"/>
      <c r="CR52" s="1124"/>
      <c r="CS52" s="1124"/>
      <c r="CT52" s="1124"/>
      <c r="CU52" s="1124"/>
      <c r="CV52" s="1124"/>
      <c r="CW52" s="1124"/>
      <c r="CX52" s="1124"/>
      <c r="CY52" s="1124"/>
      <c r="CZ52" s="1124"/>
      <c r="DA52" s="1124"/>
      <c r="DB52" s="1124"/>
      <c r="DC52" s="1124"/>
    </row>
    <row r="53" spans="1:109" ht="13" x14ac:dyDescent="0.2">
      <c r="A53" s="337"/>
      <c r="B53" s="329"/>
      <c r="G53" s="1132"/>
      <c r="H53" s="1132"/>
      <c r="I53" s="1130"/>
      <c r="J53" s="1130"/>
      <c r="K53" s="1131"/>
      <c r="L53" s="1131"/>
      <c r="M53" s="1131"/>
      <c r="N53" s="1131"/>
      <c r="AM53" s="338"/>
      <c r="AN53" s="1127"/>
      <c r="AO53" s="1127"/>
      <c r="AP53" s="1127"/>
      <c r="AQ53" s="1127"/>
      <c r="AR53" s="1127"/>
      <c r="AS53" s="1127"/>
      <c r="AT53" s="1127"/>
      <c r="AU53" s="1127"/>
      <c r="AV53" s="1127"/>
      <c r="AW53" s="1127"/>
      <c r="AX53" s="1127"/>
      <c r="AY53" s="1127"/>
      <c r="AZ53" s="1127"/>
      <c r="BA53" s="1127"/>
      <c r="BB53" s="1127" t="s">
        <v>564</v>
      </c>
      <c r="BC53" s="1127"/>
      <c r="BD53" s="1127"/>
      <c r="BE53" s="1127"/>
      <c r="BF53" s="1127"/>
      <c r="BG53" s="1127"/>
      <c r="BH53" s="1127"/>
      <c r="BI53" s="1127"/>
      <c r="BJ53" s="1127"/>
      <c r="BK53" s="1127"/>
      <c r="BL53" s="1127"/>
      <c r="BM53" s="1127"/>
      <c r="BN53" s="1127"/>
      <c r="BO53" s="1127"/>
      <c r="BP53" s="1136"/>
      <c r="BQ53" s="1124"/>
      <c r="BR53" s="1124"/>
      <c r="BS53" s="1124"/>
      <c r="BT53" s="1124"/>
      <c r="BU53" s="1124"/>
      <c r="BV53" s="1124"/>
      <c r="BW53" s="1124"/>
      <c r="BX53" s="1136"/>
      <c r="BY53" s="1124"/>
      <c r="BZ53" s="1124"/>
      <c r="CA53" s="1124"/>
      <c r="CB53" s="1124"/>
      <c r="CC53" s="1124"/>
      <c r="CD53" s="1124"/>
      <c r="CE53" s="1124"/>
      <c r="CF53" s="1124">
        <v>53.9</v>
      </c>
      <c r="CG53" s="1124"/>
      <c r="CH53" s="1124"/>
      <c r="CI53" s="1124"/>
      <c r="CJ53" s="1124"/>
      <c r="CK53" s="1124"/>
      <c r="CL53" s="1124"/>
      <c r="CM53" s="1124"/>
      <c r="CN53" s="1124">
        <v>55.5</v>
      </c>
      <c r="CO53" s="1124"/>
      <c r="CP53" s="1124"/>
      <c r="CQ53" s="1124"/>
      <c r="CR53" s="1124"/>
      <c r="CS53" s="1124"/>
      <c r="CT53" s="1124"/>
      <c r="CU53" s="1124"/>
      <c r="CV53" s="1136"/>
      <c r="CW53" s="1124"/>
      <c r="CX53" s="1124"/>
      <c r="CY53" s="1124"/>
      <c r="CZ53" s="1124"/>
      <c r="DA53" s="1124"/>
      <c r="DB53" s="1124"/>
      <c r="DC53" s="1124"/>
    </row>
    <row r="54" spans="1:109" ht="13" x14ac:dyDescent="0.2">
      <c r="A54" s="337"/>
      <c r="B54" s="329"/>
      <c r="G54" s="1132"/>
      <c r="H54" s="1132"/>
      <c r="I54" s="1130"/>
      <c r="J54" s="1130"/>
      <c r="K54" s="1131"/>
      <c r="L54" s="1131"/>
      <c r="M54" s="1131"/>
      <c r="N54" s="1131"/>
      <c r="AM54" s="338"/>
      <c r="AN54" s="1127"/>
      <c r="AO54" s="1127"/>
      <c r="AP54" s="1127"/>
      <c r="AQ54" s="1127"/>
      <c r="AR54" s="1127"/>
      <c r="AS54" s="1127"/>
      <c r="AT54" s="1127"/>
      <c r="AU54" s="1127"/>
      <c r="AV54" s="1127"/>
      <c r="AW54" s="1127"/>
      <c r="AX54" s="1127"/>
      <c r="AY54" s="1127"/>
      <c r="AZ54" s="1127"/>
      <c r="BA54" s="1127"/>
      <c r="BB54" s="1127"/>
      <c r="BC54" s="1127"/>
      <c r="BD54" s="1127"/>
      <c r="BE54" s="1127"/>
      <c r="BF54" s="1127"/>
      <c r="BG54" s="1127"/>
      <c r="BH54" s="1127"/>
      <c r="BI54" s="1127"/>
      <c r="BJ54" s="1127"/>
      <c r="BK54" s="1127"/>
      <c r="BL54" s="1127"/>
      <c r="BM54" s="1127"/>
      <c r="BN54" s="1127"/>
      <c r="BO54" s="1127"/>
      <c r="BP54" s="1124"/>
      <c r="BQ54" s="1124"/>
      <c r="BR54" s="1124"/>
      <c r="BS54" s="1124"/>
      <c r="BT54" s="1124"/>
      <c r="BU54" s="1124"/>
      <c r="BV54" s="1124"/>
      <c r="BW54" s="1124"/>
      <c r="BX54" s="1124"/>
      <c r="BY54" s="1124"/>
      <c r="BZ54" s="1124"/>
      <c r="CA54" s="1124"/>
      <c r="CB54" s="1124"/>
      <c r="CC54" s="1124"/>
      <c r="CD54" s="1124"/>
      <c r="CE54" s="1124"/>
      <c r="CF54" s="1124"/>
      <c r="CG54" s="1124"/>
      <c r="CH54" s="1124"/>
      <c r="CI54" s="1124"/>
      <c r="CJ54" s="1124"/>
      <c r="CK54" s="1124"/>
      <c r="CL54" s="1124"/>
      <c r="CM54" s="1124"/>
      <c r="CN54" s="1124"/>
      <c r="CO54" s="1124"/>
      <c r="CP54" s="1124"/>
      <c r="CQ54" s="1124"/>
      <c r="CR54" s="1124"/>
      <c r="CS54" s="1124"/>
      <c r="CT54" s="1124"/>
      <c r="CU54" s="1124"/>
      <c r="CV54" s="1124"/>
      <c r="CW54" s="1124"/>
      <c r="CX54" s="1124"/>
      <c r="CY54" s="1124"/>
      <c r="CZ54" s="1124"/>
      <c r="DA54" s="1124"/>
      <c r="DB54" s="1124"/>
      <c r="DC54" s="1124"/>
    </row>
    <row r="55" spans="1:109" ht="13" x14ac:dyDescent="0.2">
      <c r="A55" s="337"/>
      <c r="B55" s="329"/>
      <c r="G55" s="1130"/>
      <c r="H55" s="1130"/>
      <c r="I55" s="1130"/>
      <c r="J55" s="1130"/>
      <c r="K55" s="1131"/>
      <c r="L55" s="1131"/>
      <c r="M55" s="1131"/>
      <c r="N55" s="1131"/>
      <c r="AN55" s="1129" t="s">
        <v>565</v>
      </c>
      <c r="AO55" s="1129"/>
      <c r="AP55" s="1129"/>
      <c r="AQ55" s="1129"/>
      <c r="AR55" s="1129"/>
      <c r="AS55" s="1129"/>
      <c r="AT55" s="1129"/>
      <c r="AU55" s="1129"/>
      <c r="AV55" s="1129"/>
      <c r="AW55" s="1129"/>
      <c r="AX55" s="1129"/>
      <c r="AY55" s="1129"/>
      <c r="AZ55" s="1129"/>
      <c r="BA55" s="1129"/>
      <c r="BB55" s="1127" t="s">
        <v>563</v>
      </c>
      <c r="BC55" s="1127"/>
      <c r="BD55" s="1127"/>
      <c r="BE55" s="1127"/>
      <c r="BF55" s="1127"/>
      <c r="BG55" s="1127"/>
      <c r="BH55" s="1127"/>
      <c r="BI55" s="1127"/>
      <c r="BJ55" s="1127"/>
      <c r="BK55" s="1127"/>
      <c r="BL55" s="1127"/>
      <c r="BM55" s="1127"/>
      <c r="BN55" s="1127"/>
      <c r="BO55" s="1127"/>
      <c r="BP55" s="1136"/>
      <c r="BQ55" s="1124"/>
      <c r="BR55" s="1124"/>
      <c r="BS55" s="1124"/>
      <c r="BT55" s="1124"/>
      <c r="BU55" s="1124"/>
      <c r="BV55" s="1124"/>
      <c r="BW55" s="1124"/>
      <c r="BX55" s="1136"/>
      <c r="BY55" s="1124"/>
      <c r="BZ55" s="1124"/>
      <c r="CA55" s="1124"/>
      <c r="CB55" s="1124"/>
      <c r="CC55" s="1124"/>
      <c r="CD55" s="1124"/>
      <c r="CE55" s="1124"/>
      <c r="CF55" s="1124">
        <v>38.5</v>
      </c>
      <c r="CG55" s="1124"/>
      <c r="CH55" s="1124"/>
      <c r="CI55" s="1124"/>
      <c r="CJ55" s="1124"/>
      <c r="CK55" s="1124"/>
      <c r="CL55" s="1124"/>
      <c r="CM55" s="1124"/>
      <c r="CN55" s="1124">
        <v>32.799999999999997</v>
      </c>
      <c r="CO55" s="1124"/>
      <c r="CP55" s="1124"/>
      <c r="CQ55" s="1124"/>
      <c r="CR55" s="1124"/>
      <c r="CS55" s="1124"/>
      <c r="CT55" s="1124"/>
      <c r="CU55" s="1124"/>
      <c r="CV55" s="1136"/>
      <c r="CW55" s="1124"/>
      <c r="CX55" s="1124"/>
      <c r="CY55" s="1124"/>
      <c r="CZ55" s="1124"/>
      <c r="DA55" s="1124"/>
      <c r="DB55" s="1124"/>
      <c r="DC55" s="1124"/>
    </row>
    <row r="56" spans="1:109" ht="13" x14ac:dyDescent="0.2">
      <c r="A56" s="337"/>
      <c r="B56" s="329"/>
      <c r="G56" s="1130"/>
      <c r="H56" s="1130"/>
      <c r="I56" s="1130"/>
      <c r="J56" s="1130"/>
      <c r="K56" s="1131"/>
      <c r="L56" s="1131"/>
      <c r="M56" s="1131"/>
      <c r="N56" s="1131"/>
      <c r="AN56" s="1129"/>
      <c r="AO56" s="1129"/>
      <c r="AP56" s="1129"/>
      <c r="AQ56" s="1129"/>
      <c r="AR56" s="1129"/>
      <c r="AS56" s="1129"/>
      <c r="AT56" s="1129"/>
      <c r="AU56" s="1129"/>
      <c r="AV56" s="1129"/>
      <c r="AW56" s="1129"/>
      <c r="AX56" s="1129"/>
      <c r="AY56" s="1129"/>
      <c r="AZ56" s="1129"/>
      <c r="BA56" s="1129"/>
      <c r="BB56" s="1127"/>
      <c r="BC56" s="1127"/>
      <c r="BD56" s="1127"/>
      <c r="BE56" s="1127"/>
      <c r="BF56" s="1127"/>
      <c r="BG56" s="1127"/>
      <c r="BH56" s="1127"/>
      <c r="BI56" s="1127"/>
      <c r="BJ56" s="1127"/>
      <c r="BK56" s="1127"/>
      <c r="BL56" s="1127"/>
      <c r="BM56" s="1127"/>
      <c r="BN56" s="1127"/>
      <c r="BO56" s="1127"/>
      <c r="BP56" s="1124"/>
      <c r="BQ56" s="1124"/>
      <c r="BR56" s="1124"/>
      <c r="BS56" s="1124"/>
      <c r="BT56" s="1124"/>
      <c r="BU56" s="1124"/>
      <c r="BV56" s="1124"/>
      <c r="BW56" s="1124"/>
      <c r="BX56" s="1124"/>
      <c r="BY56" s="1124"/>
      <c r="BZ56" s="1124"/>
      <c r="CA56" s="1124"/>
      <c r="CB56" s="1124"/>
      <c r="CC56" s="1124"/>
      <c r="CD56" s="1124"/>
      <c r="CE56" s="1124"/>
      <c r="CF56" s="1124"/>
      <c r="CG56" s="1124"/>
      <c r="CH56" s="1124"/>
      <c r="CI56" s="1124"/>
      <c r="CJ56" s="1124"/>
      <c r="CK56" s="1124"/>
      <c r="CL56" s="1124"/>
      <c r="CM56" s="1124"/>
      <c r="CN56" s="1124"/>
      <c r="CO56" s="1124"/>
      <c r="CP56" s="1124"/>
      <c r="CQ56" s="1124"/>
      <c r="CR56" s="1124"/>
      <c r="CS56" s="1124"/>
      <c r="CT56" s="1124"/>
      <c r="CU56" s="1124"/>
      <c r="CV56" s="1124"/>
      <c r="CW56" s="1124"/>
      <c r="CX56" s="1124"/>
      <c r="CY56" s="1124"/>
      <c r="CZ56" s="1124"/>
      <c r="DA56" s="1124"/>
      <c r="DB56" s="1124"/>
      <c r="DC56" s="1124"/>
    </row>
    <row r="57" spans="1:109" s="337" customFormat="1" ht="13" x14ac:dyDescent="0.2">
      <c r="B57" s="341"/>
      <c r="G57" s="1130"/>
      <c r="H57" s="1130"/>
      <c r="I57" s="1125"/>
      <c r="J57" s="1125"/>
      <c r="K57" s="1131"/>
      <c r="L57" s="1131"/>
      <c r="M57" s="1131"/>
      <c r="N57" s="1131"/>
      <c r="AM57" s="322"/>
      <c r="AN57" s="1129"/>
      <c r="AO57" s="1129"/>
      <c r="AP57" s="1129"/>
      <c r="AQ57" s="1129"/>
      <c r="AR57" s="1129"/>
      <c r="AS57" s="1129"/>
      <c r="AT57" s="1129"/>
      <c r="AU57" s="1129"/>
      <c r="AV57" s="1129"/>
      <c r="AW57" s="1129"/>
      <c r="AX57" s="1129"/>
      <c r="AY57" s="1129"/>
      <c r="AZ57" s="1129"/>
      <c r="BA57" s="1129"/>
      <c r="BB57" s="1127" t="s">
        <v>564</v>
      </c>
      <c r="BC57" s="1127"/>
      <c r="BD57" s="1127"/>
      <c r="BE57" s="1127"/>
      <c r="BF57" s="1127"/>
      <c r="BG57" s="1127"/>
      <c r="BH57" s="1127"/>
      <c r="BI57" s="1127"/>
      <c r="BJ57" s="1127"/>
      <c r="BK57" s="1127"/>
      <c r="BL57" s="1127"/>
      <c r="BM57" s="1127"/>
      <c r="BN57" s="1127"/>
      <c r="BO57" s="1127"/>
      <c r="BP57" s="1136"/>
      <c r="BQ57" s="1124"/>
      <c r="BR57" s="1124"/>
      <c r="BS57" s="1124"/>
      <c r="BT57" s="1124"/>
      <c r="BU57" s="1124"/>
      <c r="BV57" s="1124"/>
      <c r="BW57" s="1124"/>
      <c r="BX57" s="1136"/>
      <c r="BY57" s="1124"/>
      <c r="BZ57" s="1124"/>
      <c r="CA57" s="1124"/>
      <c r="CB57" s="1124"/>
      <c r="CC57" s="1124"/>
      <c r="CD57" s="1124"/>
      <c r="CE57" s="1124"/>
      <c r="CF57" s="1124">
        <v>57.6</v>
      </c>
      <c r="CG57" s="1124"/>
      <c r="CH57" s="1124"/>
      <c r="CI57" s="1124"/>
      <c r="CJ57" s="1124"/>
      <c r="CK57" s="1124"/>
      <c r="CL57" s="1124"/>
      <c r="CM57" s="1124"/>
      <c r="CN57" s="1124">
        <v>58.9</v>
      </c>
      <c r="CO57" s="1124"/>
      <c r="CP57" s="1124"/>
      <c r="CQ57" s="1124"/>
      <c r="CR57" s="1124"/>
      <c r="CS57" s="1124"/>
      <c r="CT57" s="1124"/>
      <c r="CU57" s="1124"/>
      <c r="CV57" s="1136"/>
      <c r="CW57" s="1124"/>
      <c r="CX57" s="1124"/>
      <c r="CY57" s="1124"/>
      <c r="CZ57" s="1124"/>
      <c r="DA57" s="1124"/>
      <c r="DB57" s="1124"/>
      <c r="DC57" s="1124"/>
      <c r="DD57" s="342"/>
      <c r="DE57" s="341"/>
    </row>
    <row r="58" spans="1:109" s="337" customFormat="1" ht="13" x14ac:dyDescent="0.2">
      <c r="A58" s="322"/>
      <c r="B58" s="341"/>
      <c r="G58" s="1130"/>
      <c r="H58" s="1130"/>
      <c r="I58" s="1125"/>
      <c r="J58" s="1125"/>
      <c r="K58" s="1131"/>
      <c r="L58" s="1131"/>
      <c r="M58" s="1131"/>
      <c r="N58" s="1131"/>
      <c r="AM58" s="322"/>
      <c r="AN58" s="1129"/>
      <c r="AO58" s="1129"/>
      <c r="AP58" s="1129"/>
      <c r="AQ58" s="1129"/>
      <c r="AR58" s="1129"/>
      <c r="AS58" s="1129"/>
      <c r="AT58" s="1129"/>
      <c r="AU58" s="1129"/>
      <c r="AV58" s="1129"/>
      <c r="AW58" s="1129"/>
      <c r="AX58" s="1129"/>
      <c r="AY58" s="1129"/>
      <c r="AZ58" s="1129"/>
      <c r="BA58" s="1129"/>
      <c r="BB58" s="1127"/>
      <c r="BC58" s="1127"/>
      <c r="BD58" s="1127"/>
      <c r="BE58" s="1127"/>
      <c r="BF58" s="1127"/>
      <c r="BG58" s="1127"/>
      <c r="BH58" s="1127"/>
      <c r="BI58" s="1127"/>
      <c r="BJ58" s="1127"/>
      <c r="BK58" s="1127"/>
      <c r="BL58" s="1127"/>
      <c r="BM58" s="1127"/>
      <c r="BN58" s="1127"/>
      <c r="BO58" s="1127"/>
      <c r="BP58" s="1124"/>
      <c r="BQ58" s="1124"/>
      <c r="BR58" s="1124"/>
      <c r="BS58" s="1124"/>
      <c r="BT58" s="1124"/>
      <c r="BU58" s="1124"/>
      <c r="BV58" s="1124"/>
      <c r="BW58" s="1124"/>
      <c r="BX58" s="1124"/>
      <c r="BY58" s="1124"/>
      <c r="BZ58" s="1124"/>
      <c r="CA58" s="1124"/>
      <c r="CB58" s="1124"/>
      <c r="CC58" s="1124"/>
      <c r="CD58" s="1124"/>
      <c r="CE58" s="1124"/>
      <c r="CF58" s="1124"/>
      <c r="CG58" s="1124"/>
      <c r="CH58" s="1124"/>
      <c r="CI58" s="1124"/>
      <c r="CJ58" s="1124"/>
      <c r="CK58" s="1124"/>
      <c r="CL58" s="1124"/>
      <c r="CM58" s="1124"/>
      <c r="CN58" s="1124"/>
      <c r="CO58" s="1124"/>
      <c r="CP58" s="1124"/>
      <c r="CQ58" s="1124"/>
      <c r="CR58" s="1124"/>
      <c r="CS58" s="1124"/>
      <c r="CT58" s="1124"/>
      <c r="CU58" s="1124"/>
      <c r="CV58" s="1124"/>
      <c r="CW58" s="1124"/>
      <c r="CX58" s="1124"/>
      <c r="CY58" s="1124"/>
      <c r="CZ58" s="1124"/>
      <c r="DA58" s="1124"/>
      <c r="DB58" s="1124"/>
      <c r="DC58" s="1124"/>
      <c r="DD58" s="342"/>
      <c r="DE58" s="341"/>
    </row>
    <row r="59" spans="1:109" s="337" customFormat="1" ht="13" x14ac:dyDescent="0.2">
      <c r="A59" s="322"/>
      <c r="B59" s="341"/>
      <c r="K59" s="343"/>
      <c r="L59" s="343"/>
      <c r="M59" s="343"/>
      <c r="N59" s="343"/>
      <c r="AQ59" s="343"/>
      <c r="AR59" s="343"/>
      <c r="AS59" s="343"/>
      <c r="AT59" s="343"/>
      <c r="BC59" s="343"/>
      <c r="BD59" s="343"/>
      <c r="BE59" s="343"/>
      <c r="BF59" s="343"/>
      <c r="BO59" s="343"/>
      <c r="BP59" s="343"/>
      <c r="BQ59" s="343"/>
      <c r="BR59" s="343"/>
      <c r="CA59" s="343"/>
      <c r="CB59" s="343"/>
      <c r="CC59" s="343"/>
      <c r="CD59" s="343"/>
      <c r="CM59" s="343"/>
      <c r="CN59" s="343"/>
      <c r="CO59" s="343"/>
      <c r="CP59" s="343"/>
      <c r="CY59" s="343"/>
      <c r="CZ59" s="343"/>
      <c r="DA59" s="343"/>
      <c r="DB59" s="343"/>
      <c r="DC59" s="343"/>
      <c r="DD59" s="342"/>
      <c r="DE59" s="341"/>
    </row>
    <row r="60" spans="1:109" s="337" customFormat="1" ht="13" x14ac:dyDescent="0.2">
      <c r="A60" s="322"/>
      <c r="B60" s="341"/>
      <c r="K60" s="343"/>
      <c r="L60" s="343"/>
      <c r="M60" s="343"/>
      <c r="N60" s="343"/>
      <c r="AQ60" s="343"/>
      <c r="AR60" s="343"/>
      <c r="AS60" s="343"/>
      <c r="AT60" s="343"/>
      <c r="BC60" s="343"/>
      <c r="BD60" s="343"/>
      <c r="BE60" s="343"/>
      <c r="BF60" s="343"/>
      <c r="BO60" s="343"/>
      <c r="BP60" s="343"/>
      <c r="BQ60" s="343"/>
      <c r="BR60" s="343"/>
      <c r="CA60" s="343"/>
      <c r="CB60" s="343"/>
      <c r="CC60" s="343"/>
      <c r="CD60" s="343"/>
      <c r="CM60" s="343"/>
      <c r="CN60" s="343"/>
      <c r="CO60" s="343"/>
      <c r="CP60" s="343"/>
      <c r="CY60" s="343"/>
      <c r="CZ60" s="343"/>
      <c r="DA60" s="343"/>
      <c r="DB60" s="343"/>
      <c r="DC60" s="343"/>
      <c r="DD60" s="342"/>
      <c r="DE60" s="341"/>
    </row>
    <row r="61" spans="1:109" s="337" customFormat="1" ht="13" x14ac:dyDescent="0.2">
      <c r="A61" s="322"/>
      <c r="B61" s="344"/>
      <c r="C61" s="345"/>
      <c r="D61" s="345"/>
      <c r="E61" s="345"/>
      <c r="F61" s="345"/>
      <c r="G61" s="345"/>
      <c r="H61" s="345"/>
      <c r="I61" s="345"/>
      <c r="J61" s="345"/>
      <c r="K61" s="345"/>
      <c r="L61" s="345"/>
      <c r="M61" s="346"/>
      <c r="N61" s="346"/>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6"/>
      <c r="AT61" s="346"/>
      <c r="AU61" s="345"/>
      <c r="AV61" s="345"/>
      <c r="AW61" s="345"/>
      <c r="AX61" s="345"/>
      <c r="AY61" s="345"/>
      <c r="AZ61" s="345"/>
      <c r="BA61" s="345"/>
      <c r="BB61" s="345"/>
      <c r="BC61" s="345"/>
      <c r="BD61" s="345"/>
      <c r="BE61" s="346"/>
      <c r="BF61" s="346"/>
      <c r="BG61" s="345"/>
      <c r="BH61" s="345"/>
      <c r="BI61" s="345"/>
      <c r="BJ61" s="345"/>
      <c r="BK61" s="345"/>
      <c r="BL61" s="345"/>
      <c r="BM61" s="345"/>
      <c r="BN61" s="345"/>
      <c r="BO61" s="345"/>
      <c r="BP61" s="345"/>
      <c r="BQ61" s="346"/>
      <c r="BR61" s="346"/>
      <c r="BS61" s="345"/>
      <c r="BT61" s="345"/>
      <c r="BU61" s="345"/>
      <c r="BV61" s="345"/>
      <c r="BW61" s="345"/>
      <c r="BX61" s="345"/>
      <c r="BY61" s="345"/>
      <c r="BZ61" s="345"/>
      <c r="CA61" s="345"/>
      <c r="CB61" s="345"/>
      <c r="CC61" s="346"/>
      <c r="CD61" s="346"/>
      <c r="CE61" s="345"/>
      <c r="CF61" s="345"/>
      <c r="CG61" s="345"/>
      <c r="CH61" s="345"/>
      <c r="CI61" s="345"/>
      <c r="CJ61" s="345"/>
      <c r="CK61" s="345"/>
      <c r="CL61" s="345"/>
      <c r="CM61" s="345"/>
      <c r="CN61" s="345"/>
      <c r="CO61" s="346"/>
      <c r="CP61" s="346"/>
      <c r="CQ61" s="345"/>
      <c r="CR61" s="345"/>
      <c r="CS61" s="345"/>
      <c r="CT61" s="345"/>
      <c r="CU61" s="345"/>
      <c r="CV61" s="345"/>
      <c r="CW61" s="345"/>
      <c r="CX61" s="345"/>
      <c r="CY61" s="345"/>
      <c r="CZ61" s="345"/>
      <c r="DA61" s="346"/>
      <c r="DB61" s="346"/>
      <c r="DC61" s="346"/>
      <c r="DD61" s="347"/>
      <c r="DE61" s="341"/>
    </row>
    <row r="62" spans="1:109" ht="13" x14ac:dyDescent="0.2">
      <c r="B62" s="334"/>
      <c r="C62" s="334"/>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c r="AW62" s="334"/>
      <c r="AX62" s="334"/>
      <c r="AY62" s="334"/>
      <c r="AZ62" s="334"/>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c r="BW62" s="334"/>
      <c r="BX62" s="334"/>
      <c r="BY62" s="334"/>
      <c r="BZ62" s="334"/>
      <c r="CA62" s="334"/>
      <c r="CB62" s="334"/>
      <c r="CC62" s="334"/>
      <c r="CD62" s="334"/>
      <c r="CE62" s="334"/>
      <c r="CF62" s="334"/>
      <c r="CG62" s="334"/>
      <c r="CH62" s="334"/>
      <c r="CI62" s="334"/>
      <c r="CJ62" s="334"/>
      <c r="CK62" s="334"/>
      <c r="CL62" s="334"/>
      <c r="CM62" s="334"/>
      <c r="CN62" s="334"/>
      <c r="CO62" s="334"/>
      <c r="CP62" s="334"/>
      <c r="CQ62" s="334"/>
      <c r="CR62" s="334"/>
      <c r="CS62" s="334"/>
      <c r="CT62" s="334"/>
      <c r="CU62" s="334"/>
      <c r="CV62" s="334"/>
      <c r="CW62" s="334"/>
      <c r="CX62" s="334"/>
      <c r="CY62" s="334"/>
      <c r="CZ62" s="334"/>
      <c r="DA62" s="334"/>
      <c r="DB62" s="334"/>
      <c r="DC62" s="334"/>
      <c r="DD62" s="334"/>
      <c r="DE62" s="322"/>
    </row>
    <row r="63" spans="1:109" ht="16.5" x14ac:dyDescent="0.2">
      <c r="B63" s="348" t="s">
        <v>566</v>
      </c>
    </row>
    <row r="64" spans="1:109" ht="13" x14ac:dyDescent="0.2">
      <c r="B64" s="329"/>
      <c r="G64" s="336"/>
      <c r="N64" s="349"/>
      <c r="AM64" s="336"/>
      <c r="AN64" s="336" t="s">
        <v>559</v>
      </c>
      <c r="AP64" s="337"/>
      <c r="AQ64" s="337"/>
      <c r="AR64" s="337"/>
      <c r="AY64" s="336"/>
      <c r="BA64" s="337"/>
      <c r="BB64" s="337"/>
      <c r="BC64" s="337"/>
      <c r="BK64" s="336"/>
      <c r="BM64" s="337"/>
      <c r="BN64" s="337"/>
      <c r="BO64" s="337"/>
      <c r="BW64" s="336"/>
      <c r="BY64" s="337"/>
      <c r="BZ64" s="337"/>
      <c r="CA64" s="337"/>
      <c r="CI64" s="336"/>
      <c r="CK64" s="337"/>
      <c r="CL64" s="337"/>
      <c r="CM64" s="337"/>
      <c r="CU64" s="336"/>
      <c r="CW64" s="337"/>
      <c r="CX64" s="337"/>
      <c r="CY64" s="337"/>
    </row>
    <row r="65" spans="2:107" ht="13" x14ac:dyDescent="0.2">
      <c r="B65" s="329"/>
      <c r="AN65" s="1137" t="s">
        <v>567</v>
      </c>
      <c r="AO65" s="1138"/>
      <c r="AP65" s="1138"/>
      <c r="AQ65" s="1138"/>
      <c r="AR65" s="1138"/>
      <c r="AS65" s="1138"/>
      <c r="AT65" s="1138"/>
      <c r="AU65" s="1138"/>
      <c r="AV65" s="1138"/>
      <c r="AW65" s="1138"/>
      <c r="AX65" s="1138"/>
      <c r="AY65" s="1138"/>
      <c r="AZ65" s="1138"/>
      <c r="BA65" s="1138"/>
      <c r="BB65" s="1138"/>
      <c r="BC65" s="1138"/>
      <c r="BD65" s="1138"/>
      <c r="BE65" s="1138"/>
      <c r="BF65" s="1138"/>
      <c r="BG65" s="1138"/>
      <c r="BH65" s="1138"/>
      <c r="BI65" s="1138"/>
      <c r="BJ65" s="1138"/>
      <c r="BK65" s="1138"/>
      <c r="BL65" s="1138"/>
      <c r="BM65" s="1138"/>
      <c r="BN65" s="1138"/>
      <c r="BO65" s="1138"/>
      <c r="BP65" s="1138"/>
      <c r="BQ65" s="1138"/>
      <c r="BR65" s="1138"/>
      <c r="BS65" s="1138"/>
      <c r="BT65" s="1138"/>
      <c r="BU65" s="1138"/>
      <c r="BV65" s="1138"/>
      <c r="BW65" s="1138"/>
      <c r="BX65" s="1138"/>
      <c r="BY65" s="1138"/>
      <c r="BZ65" s="1138"/>
      <c r="CA65" s="1138"/>
      <c r="CB65" s="1138"/>
      <c r="CC65" s="1138"/>
      <c r="CD65" s="1138"/>
      <c r="CE65" s="1138"/>
      <c r="CF65" s="1138"/>
      <c r="CG65" s="1138"/>
      <c r="CH65" s="1138"/>
      <c r="CI65" s="1138"/>
      <c r="CJ65" s="1138"/>
      <c r="CK65" s="1138"/>
      <c r="CL65" s="1138"/>
      <c r="CM65" s="1138"/>
      <c r="CN65" s="1138"/>
      <c r="CO65" s="1138"/>
      <c r="CP65" s="1138"/>
      <c r="CQ65" s="1138"/>
      <c r="CR65" s="1138"/>
      <c r="CS65" s="1138"/>
      <c r="CT65" s="1138"/>
      <c r="CU65" s="1138"/>
      <c r="CV65" s="1138"/>
      <c r="CW65" s="1138"/>
      <c r="CX65" s="1138"/>
      <c r="CY65" s="1138"/>
      <c r="CZ65" s="1138"/>
      <c r="DA65" s="1138"/>
      <c r="DB65" s="1138"/>
      <c r="DC65" s="1139"/>
    </row>
    <row r="66" spans="2:107" ht="13" x14ac:dyDescent="0.2">
      <c r="B66" s="329"/>
      <c r="AN66" s="1140"/>
      <c r="AO66" s="1141"/>
      <c r="AP66" s="1141"/>
      <c r="AQ66" s="1141"/>
      <c r="AR66" s="1141"/>
      <c r="AS66" s="1141"/>
      <c r="AT66" s="1141"/>
      <c r="AU66" s="1141"/>
      <c r="AV66" s="1141"/>
      <c r="AW66" s="1141"/>
      <c r="AX66" s="1141"/>
      <c r="AY66" s="1141"/>
      <c r="AZ66" s="1141"/>
      <c r="BA66" s="1141"/>
      <c r="BB66" s="1141"/>
      <c r="BC66" s="1141"/>
      <c r="BD66" s="1141"/>
      <c r="BE66" s="1141"/>
      <c r="BF66" s="1141"/>
      <c r="BG66" s="1141"/>
      <c r="BH66" s="1141"/>
      <c r="BI66" s="1141"/>
      <c r="BJ66" s="1141"/>
      <c r="BK66" s="1141"/>
      <c r="BL66" s="1141"/>
      <c r="BM66" s="1141"/>
      <c r="BN66" s="1141"/>
      <c r="BO66" s="1141"/>
      <c r="BP66" s="1141"/>
      <c r="BQ66" s="1141"/>
      <c r="BR66" s="1141"/>
      <c r="BS66" s="1141"/>
      <c r="BT66" s="1141"/>
      <c r="BU66" s="1141"/>
      <c r="BV66" s="1141"/>
      <c r="BW66" s="1141"/>
      <c r="BX66" s="1141"/>
      <c r="BY66" s="1141"/>
      <c r="BZ66" s="1141"/>
      <c r="CA66" s="1141"/>
      <c r="CB66" s="1141"/>
      <c r="CC66" s="1141"/>
      <c r="CD66" s="1141"/>
      <c r="CE66" s="1141"/>
      <c r="CF66" s="1141"/>
      <c r="CG66" s="1141"/>
      <c r="CH66" s="1141"/>
      <c r="CI66" s="1141"/>
      <c r="CJ66" s="1141"/>
      <c r="CK66" s="1141"/>
      <c r="CL66" s="1141"/>
      <c r="CM66" s="1141"/>
      <c r="CN66" s="1141"/>
      <c r="CO66" s="1141"/>
      <c r="CP66" s="1141"/>
      <c r="CQ66" s="1141"/>
      <c r="CR66" s="1141"/>
      <c r="CS66" s="1141"/>
      <c r="CT66" s="1141"/>
      <c r="CU66" s="1141"/>
      <c r="CV66" s="1141"/>
      <c r="CW66" s="1141"/>
      <c r="CX66" s="1141"/>
      <c r="CY66" s="1141"/>
      <c r="CZ66" s="1141"/>
      <c r="DA66" s="1141"/>
      <c r="DB66" s="1141"/>
      <c r="DC66" s="1142"/>
    </row>
    <row r="67" spans="2:107" ht="13" x14ac:dyDescent="0.2">
      <c r="B67" s="329"/>
      <c r="AN67" s="1140"/>
      <c r="AO67" s="1141"/>
      <c r="AP67" s="1141"/>
      <c r="AQ67" s="1141"/>
      <c r="AR67" s="1141"/>
      <c r="AS67" s="1141"/>
      <c r="AT67" s="1141"/>
      <c r="AU67" s="1141"/>
      <c r="AV67" s="1141"/>
      <c r="AW67" s="1141"/>
      <c r="AX67" s="1141"/>
      <c r="AY67" s="1141"/>
      <c r="AZ67" s="1141"/>
      <c r="BA67" s="1141"/>
      <c r="BB67" s="1141"/>
      <c r="BC67" s="1141"/>
      <c r="BD67" s="1141"/>
      <c r="BE67" s="1141"/>
      <c r="BF67" s="1141"/>
      <c r="BG67" s="1141"/>
      <c r="BH67" s="1141"/>
      <c r="BI67" s="1141"/>
      <c r="BJ67" s="1141"/>
      <c r="BK67" s="1141"/>
      <c r="BL67" s="1141"/>
      <c r="BM67" s="1141"/>
      <c r="BN67" s="1141"/>
      <c r="BO67" s="1141"/>
      <c r="BP67" s="1141"/>
      <c r="BQ67" s="1141"/>
      <c r="BR67" s="1141"/>
      <c r="BS67" s="1141"/>
      <c r="BT67" s="1141"/>
      <c r="BU67" s="1141"/>
      <c r="BV67" s="1141"/>
      <c r="BW67" s="1141"/>
      <c r="BX67" s="1141"/>
      <c r="BY67" s="1141"/>
      <c r="BZ67" s="1141"/>
      <c r="CA67" s="1141"/>
      <c r="CB67" s="1141"/>
      <c r="CC67" s="1141"/>
      <c r="CD67" s="1141"/>
      <c r="CE67" s="1141"/>
      <c r="CF67" s="1141"/>
      <c r="CG67" s="1141"/>
      <c r="CH67" s="1141"/>
      <c r="CI67" s="1141"/>
      <c r="CJ67" s="1141"/>
      <c r="CK67" s="1141"/>
      <c r="CL67" s="1141"/>
      <c r="CM67" s="1141"/>
      <c r="CN67" s="1141"/>
      <c r="CO67" s="1141"/>
      <c r="CP67" s="1141"/>
      <c r="CQ67" s="1141"/>
      <c r="CR67" s="1141"/>
      <c r="CS67" s="1141"/>
      <c r="CT67" s="1141"/>
      <c r="CU67" s="1141"/>
      <c r="CV67" s="1141"/>
      <c r="CW67" s="1141"/>
      <c r="CX67" s="1141"/>
      <c r="CY67" s="1141"/>
      <c r="CZ67" s="1141"/>
      <c r="DA67" s="1141"/>
      <c r="DB67" s="1141"/>
      <c r="DC67" s="1142"/>
    </row>
    <row r="68" spans="2:107" ht="13" x14ac:dyDescent="0.2">
      <c r="B68" s="329"/>
      <c r="AN68" s="1140"/>
      <c r="AO68" s="1141"/>
      <c r="AP68" s="1141"/>
      <c r="AQ68" s="1141"/>
      <c r="AR68" s="1141"/>
      <c r="AS68" s="1141"/>
      <c r="AT68" s="1141"/>
      <c r="AU68" s="1141"/>
      <c r="AV68" s="1141"/>
      <c r="AW68" s="1141"/>
      <c r="AX68" s="1141"/>
      <c r="AY68" s="1141"/>
      <c r="AZ68" s="1141"/>
      <c r="BA68" s="1141"/>
      <c r="BB68" s="1141"/>
      <c r="BC68" s="1141"/>
      <c r="BD68" s="1141"/>
      <c r="BE68" s="1141"/>
      <c r="BF68" s="1141"/>
      <c r="BG68" s="1141"/>
      <c r="BH68" s="1141"/>
      <c r="BI68" s="1141"/>
      <c r="BJ68" s="1141"/>
      <c r="BK68" s="1141"/>
      <c r="BL68" s="1141"/>
      <c r="BM68" s="1141"/>
      <c r="BN68" s="1141"/>
      <c r="BO68" s="1141"/>
      <c r="BP68" s="1141"/>
      <c r="BQ68" s="1141"/>
      <c r="BR68" s="1141"/>
      <c r="BS68" s="1141"/>
      <c r="BT68" s="1141"/>
      <c r="BU68" s="1141"/>
      <c r="BV68" s="1141"/>
      <c r="BW68" s="1141"/>
      <c r="BX68" s="1141"/>
      <c r="BY68" s="1141"/>
      <c r="BZ68" s="1141"/>
      <c r="CA68" s="1141"/>
      <c r="CB68" s="1141"/>
      <c r="CC68" s="1141"/>
      <c r="CD68" s="1141"/>
      <c r="CE68" s="1141"/>
      <c r="CF68" s="1141"/>
      <c r="CG68" s="1141"/>
      <c r="CH68" s="1141"/>
      <c r="CI68" s="1141"/>
      <c r="CJ68" s="1141"/>
      <c r="CK68" s="1141"/>
      <c r="CL68" s="1141"/>
      <c r="CM68" s="1141"/>
      <c r="CN68" s="1141"/>
      <c r="CO68" s="1141"/>
      <c r="CP68" s="1141"/>
      <c r="CQ68" s="1141"/>
      <c r="CR68" s="1141"/>
      <c r="CS68" s="1141"/>
      <c r="CT68" s="1141"/>
      <c r="CU68" s="1141"/>
      <c r="CV68" s="1141"/>
      <c r="CW68" s="1141"/>
      <c r="CX68" s="1141"/>
      <c r="CY68" s="1141"/>
      <c r="CZ68" s="1141"/>
      <c r="DA68" s="1141"/>
      <c r="DB68" s="1141"/>
      <c r="DC68" s="1142"/>
    </row>
    <row r="69" spans="2:107" ht="13" x14ac:dyDescent="0.2">
      <c r="B69" s="329"/>
      <c r="AN69" s="1143"/>
      <c r="AO69" s="1144"/>
      <c r="AP69" s="1144"/>
      <c r="AQ69" s="1144"/>
      <c r="AR69" s="1144"/>
      <c r="AS69" s="1144"/>
      <c r="AT69" s="1144"/>
      <c r="AU69" s="1144"/>
      <c r="AV69" s="1144"/>
      <c r="AW69" s="1144"/>
      <c r="AX69" s="1144"/>
      <c r="AY69" s="1144"/>
      <c r="AZ69" s="1144"/>
      <c r="BA69" s="1144"/>
      <c r="BB69" s="1144"/>
      <c r="BC69" s="1144"/>
      <c r="BD69" s="1144"/>
      <c r="BE69" s="1144"/>
      <c r="BF69" s="1144"/>
      <c r="BG69" s="1144"/>
      <c r="BH69" s="1144"/>
      <c r="BI69" s="1144"/>
      <c r="BJ69" s="1144"/>
      <c r="BK69" s="1144"/>
      <c r="BL69" s="1144"/>
      <c r="BM69" s="1144"/>
      <c r="BN69" s="1144"/>
      <c r="BO69" s="1144"/>
      <c r="BP69" s="1144"/>
      <c r="BQ69" s="1144"/>
      <c r="BR69" s="1144"/>
      <c r="BS69" s="1144"/>
      <c r="BT69" s="1144"/>
      <c r="BU69" s="1144"/>
      <c r="BV69" s="1144"/>
      <c r="BW69" s="1144"/>
      <c r="BX69" s="1144"/>
      <c r="BY69" s="1144"/>
      <c r="BZ69" s="1144"/>
      <c r="CA69" s="1144"/>
      <c r="CB69" s="1144"/>
      <c r="CC69" s="1144"/>
      <c r="CD69" s="1144"/>
      <c r="CE69" s="1144"/>
      <c r="CF69" s="1144"/>
      <c r="CG69" s="1144"/>
      <c r="CH69" s="1144"/>
      <c r="CI69" s="1144"/>
      <c r="CJ69" s="1144"/>
      <c r="CK69" s="1144"/>
      <c r="CL69" s="1144"/>
      <c r="CM69" s="1144"/>
      <c r="CN69" s="1144"/>
      <c r="CO69" s="1144"/>
      <c r="CP69" s="1144"/>
      <c r="CQ69" s="1144"/>
      <c r="CR69" s="1144"/>
      <c r="CS69" s="1144"/>
      <c r="CT69" s="1144"/>
      <c r="CU69" s="1144"/>
      <c r="CV69" s="1144"/>
      <c r="CW69" s="1144"/>
      <c r="CX69" s="1144"/>
      <c r="CY69" s="1144"/>
      <c r="CZ69" s="1144"/>
      <c r="DA69" s="1144"/>
      <c r="DB69" s="1144"/>
      <c r="DC69" s="1145"/>
    </row>
    <row r="70" spans="2:107" ht="13" x14ac:dyDescent="0.2">
      <c r="B70" s="329"/>
      <c r="H70" s="350"/>
      <c r="I70" s="350"/>
      <c r="J70" s="351"/>
      <c r="K70" s="351"/>
      <c r="L70" s="352"/>
      <c r="M70" s="351"/>
      <c r="N70" s="352"/>
      <c r="AN70" s="338"/>
      <c r="AO70" s="338"/>
      <c r="AP70" s="338"/>
      <c r="AZ70" s="338"/>
      <c r="BA70" s="338"/>
      <c r="BB70" s="338"/>
      <c r="BL70" s="338"/>
      <c r="BM70" s="338"/>
      <c r="BN70" s="338"/>
      <c r="BX70" s="338"/>
      <c r="BY70" s="338"/>
      <c r="BZ70" s="338"/>
      <c r="CJ70" s="338"/>
      <c r="CK70" s="338"/>
      <c r="CL70" s="338"/>
      <c r="CV70" s="338"/>
      <c r="CW70" s="338"/>
      <c r="CX70" s="338"/>
    </row>
    <row r="71" spans="2:107" ht="13" x14ac:dyDescent="0.2">
      <c r="B71" s="329"/>
      <c r="G71" s="353"/>
      <c r="I71" s="354"/>
      <c r="J71" s="351"/>
      <c r="K71" s="351"/>
      <c r="L71" s="352"/>
      <c r="M71" s="351"/>
      <c r="N71" s="352"/>
      <c r="AM71" s="353"/>
      <c r="AN71" s="322" t="s">
        <v>561</v>
      </c>
    </row>
    <row r="72" spans="2:107" ht="13" x14ac:dyDescent="0.2">
      <c r="B72" s="329"/>
      <c r="G72" s="1130"/>
      <c r="H72" s="1130"/>
      <c r="I72" s="1130"/>
      <c r="J72" s="1130"/>
      <c r="K72" s="339"/>
      <c r="L72" s="339"/>
      <c r="M72" s="340"/>
      <c r="N72" s="340"/>
      <c r="AN72" s="1133"/>
      <c r="AO72" s="1134"/>
      <c r="AP72" s="1134"/>
      <c r="AQ72" s="1134"/>
      <c r="AR72" s="1134"/>
      <c r="AS72" s="1134"/>
      <c r="AT72" s="1134"/>
      <c r="AU72" s="1134"/>
      <c r="AV72" s="1134"/>
      <c r="AW72" s="1134"/>
      <c r="AX72" s="1134"/>
      <c r="AY72" s="1134"/>
      <c r="AZ72" s="1134"/>
      <c r="BA72" s="1134"/>
      <c r="BB72" s="1134"/>
      <c r="BC72" s="1134"/>
      <c r="BD72" s="1134"/>
      <c r="BE72" s="1134"/>
      <c r="BF72" s="1134"/>
      <c r="BG72" s="1134"/>
      <c r="BH72" s="1134"/>
      <c r="BI72" s="1134"/>
      <c r="BJ72" s="1134"/>
      <c r="BK72" s="1134"/>
      <c r="BL72" s="1134"/>
      <c r="BM72" s="1134"/>
      <c r="BN72" s="1134"/>
      <c r="BO72" s="1135"/>
      <c r="BP72" s="1129" t="s">
        <v>530</v>
      </c>
      <c r="BQ72" s="1129"/>
      <c r="BR72" s="1129"/>
      <c r="BS72" s="1129"/>
      <c r="BT72" s="1129"/>
      <c r="BU72" s="1129"/>
      <c r="BV72" s="1129"/>
      <c r="BW72" s="1129"/>
      <c r="BX72" s="1129" t="s">
        <v>531</v>
      </c>
      <c r="BY72" s="1129"/>
      <c r="BZ72" s="1129"/>
      <c r="CA72" s="1129"/>
      <c r="CB72" s="1129"/>
      <c r="CC72" s="1129"/>
      <c r="CD72" s="1129"/>
      <c r="CE72" s="1129"/>
      <c r="CF72" s="1129" t="s">
        <v>223</v>
      </c>
      <c r="CG72" s="1129"/>
      <c r="CH72" s="1129"/>
      <c r="CI72" s="1129"/>
      <c r="CJ72" s="1129"/>
      <c r="CK72" s="1129"/>
      <c r="CL72" s="1129"/>
      <c r="CM72" s="1129"/>
      <c r="CN72" s="1129" t="s">
        <v>422</v>
      </c>
      <c r="CO72" s="1129"/>
      <c r="CP72" s="1129"/>
      <c r="CQ72" s="1129"/>
      <c r="CR72" s="1129"/>
      <c r="CS72" s="1129"/>
      <c r="CT72" s="1129"/>
      <c r="CU72" s="1129"/>
      <c r="CV72" s="1129" t="s">
        <v>532</v>
      </c>
      <c r="CW72" s="1129"/>
      <c r="CX72" s="1129"/>
      <c r="CY72" s="1129"/>
      <c r="CZ72" s="1129"/>
      <c r="DA72" s="1129"/>
      <c r="DB72" s="1129"/>
      <c r="DC72" s="1129"/>
    </row>
    <row r="73" spans="2:107" ht="13" x14ac:dyDescent="0.2">
      <c r="B73" s="329"/>
      <c r="G73" s="1132"/>
      <c r="H73" s="1132"/>
      <c r="I73" s="1132"/>
      <c r="J73" s="1132"/>
      <c r="K73" s="1128"/>
      <c r="L73" s="1128"/>
      <c r="M73" s="1128"/>
      <c r="N73" s="1128"/>
      <c r="AM73" s="338"/>
      <c r="AN73" s="1127" t="s">
        <v>562</v>
      </c>
      <c r="AO73" s="1127"/>
      <c r="AP73" s="1127"/>
      <c r="AQ73" s="1127"/>
      <c r="AR73" s="1127"/>
      <c r="AS73" s="1127"/>
      <c r="AT73" s="1127"/>
      <c r="AU73" s="1127"/>
      <c r="AV73" s="1127"/>
      <c r="AW73" s="1127"/>
      <c r="AX73" s="1127"/>
      <c r="AY73" s="1127"/>
      <c r="AZ73" s="1127"/>
      <c r="BA73" s="1127"/>
      <c r="BB73" s="1127" t="s">
        <v>563</v>
      </c>
      <c r="BC73" s="1127"/>
      <c r="BD73" s="1127"/>
      <c r="BE73" s="1127"/>
      <c r="BF73" s="1127"/>
      <c r="BG73" s="1127"/>
      <c r="BH73" s="1127"/>
      <c r="BI73" s="1127"/>
      <c r="BJ73" s="1127"/>
      <c r="BK73" s="1127"/>
      <c r="BL73" s="1127"/>
      <c r="BM73" s="1127"/>
      <c r="BN73" s="1127"/>
      <c r="BO73" s="1127"/>
      <c r="BP73" s="1124">
        <v>121</v>
      </c>
      <c r="BQ73" s="1124"/>
      <c r="BR73" s="1124"/>
      <c r="BS73" s="1124"/>
      <c r="BT73" s="1124"/>
      <c r="BU73" s="1124"/>
      <c r="BV73" s="1124"/>
      <c r="BW73" s="1124"/>
      <c r="BX73" s="1124">
        <v>119.6</v>
      </c>
      <c r="BY73" s="1124"/>
      <c r="BZ73" s="1124"/>
      <c r="CA73" s="1124"/>
      <c r="CB73" s="1124"/>
      <c r="CC73" s="1124"/>
      <c r="CD73" s="1124"/>
      <c r="CE73" s="1124"/>
      <c r="CF73" s="1124">
        <v>121</v>
      </c>
      <c r="CG73" s="1124"/>
      <c r="CH73" s="1124"/>
      <c r="CI73" s="1124"/>
      <c r="CJ73" s="1124"/>
      <c r="CK73" s="1124"/>
      <c r="CL73" s="1124"/>
      <c r="CM73" s="1124"/>
      <c r="CN73" s="1124">
        <v>128.69999999999999</v>
      </c>
      <c r="CO73" s="1124"/>
      <c r="CP73" s="1124"/>
      <c r="CQ73" s="1124"/>
      <c r="CR73" s="1124"/>
      <c r="CS73" s="1124"/>
      <c r="CT73" s="1124"/>
      <c r="CU73" s="1124"/>
      <c r="CV73" s="1124">
        <v>141.4</v>
      </c>
      <c r="CW73" s="1124"/>
      <c r="CX73" s="1124"/>
      <c r="CY73" s="1124"/>
      <c r="CZ73" s="1124"/>
      <c r="DA73" s="1124"/>
      <c r="DB73" s="1124"/>
      <c r="DC73" s="1124"/>
    </row>
    <row r="74" spans="2:107" ht="13" x14ac:dyDescent="0.2">
      <c r="B74" s="329"/>
      <c r="G74" s="1132"/>
      <c r="H74" s="1132"/>
      <c r="I74" s="1132"/>
      <c r="J74" s="1132"/>
      <c r="K74" s="1128"/>
      <c r="L74" s="1128"/>
      <c r="M74" s="1128"/>
      <c r="N74" s="1128"/>
      <c r="AM74" s="338"/>
      <c r="AN74" s="1127"/>
      <c r="AO74" s="1127"/>
      <c r="AP74" s="1127"/>
      <c r="AQ74" s="1127"/>
      <c r="AR74" s="1127"/>
      <c r="AS74" s="1127"/>
      <c r="AT74" s="1127"/>
      <c r="AU74" s="1127"/>
      <c r="AV74" s="1127"/>
      <c r="AW74" s="1127"/>
      <c r="AX74" s="1127"/>
      <c r="AY74" s="1127"/>
      <c r="AZ74" s="1127"/>
      <c r="BA74" s="1127"/>
      <c r="BB74" s="1127"/>
      <c r="BC74" s="1127"/>
      <c r="BD74" s="1127"/>
      <c r="BE74" s="1127"/>
      <c r="BF74" s="1127"/>
      <c r="BG74" s="1127"/>
      <c r="BH74" s="1127"/>
      <c r="BI74" s="1127"/>
      <c r="BJ74" s="1127"/>
      <c r="BK74" s="1127"/>
      <c r="BL74" s="1127"/>
      <c r="BM74" s="1127"/>
      <c r="BN74" s="1127"/>
      <c r="BO74" s="1127"/>
      <c r="BP74" s="1124"/>
      <c r="BQ74" s="1124"/>
      <c r="BR74" s="1124"/>
      <c r="BS74" s="1124"/>
      <c r="BT74" s="1124"/>
      <c r="BU74" s="1124"/>
      <c r="BV74" s="1124"/>
      <c r="BW74" s="1124"/>
      <c r="BX74" s="1124"/>
      <c r="BY74" s="1124"/>
      <c r="BZ74" s="1124"/>
      <c r="CA74" s="1124"/>
      <c r="CB74" s="1124"/>
      <c r="CC74" s="1124"/>
      <c r="CD74" s="1124"/>
      <c r="CE74" s="1124"/>
      <c r="CF74" s="1124"/>
      <c r="CG74" s="1124"/>
      <c r="CH74" s="1124"/>
      <c r="CI74" s="1124"/>
      <c r="CJ74" s="1124"/>
      <c r="CK74" s="1124"/>
      <c r="CL74" s="1124"/>
      <c r="CM74" s="1124"/>
      <c r="CN74" s="1124"/>
      <c r="CO74" s="1124"/>
      <c r="CP74" s="1124"/>
      <c r="CQ74" s="1124"/>
      <c r="CR74" s="1124"/>
      <c r="CS74" s="1124"/>
      <c r="CT74" s="1124"/>
      <c r="CU74" s="1124"/>
      <c r="CV74" s="1124"/>
      <c r="CW74" s="1124"/>
      <c r="CX74" s="1124"/>
      <c r="CY74" s="1124"/>
      <c r="CZ74" s="1124"/>
      <c r="DA74" s="1124"/>
      <c r="DB74" s="1124"/>
      <c r="DC74" s="1124"/>
    </row>
    <row r="75" spans="2:107" ht="13" x14ac:dyDescent="0.2">
      <c r="B75" s="329"/>
      <c r="G75" s="1132"/>
      <c r="H75" s="1132"/>
      <c r="I75" s="1130"/>
      <c r="J75" s="1130"/>
      <c r="K75" s="1131"/>
      <c r="L75" s="1131"/>
      <c r="M75" s="1131"/>
      <c r="N75" s="1131"/>
      <c r="AM75" s="338"/>
      <c r="AN75" s="1127"/>
      <c r="AO75" s="1127"/>
      <c r="AP75" s="1127"/>
      <c r="AQ75" s="1127"/>
      <c r="AR75" s="1127"/>
      <c r="AS75" s="1127"/>
      <c r="AT75" s="1127"/>
      <c r="AU75" s="1127"/>
      <c r="AV75" s="1127"/>
      <c r="AW75" s="1127"/>
      <c r="AX75" s="1127"/>
      <c r="AY75" s="1127"/>
      <c r="AZ75" s="1127"/>
      <c r="BA75" s="1127"/>
      <c r="BB75" s="1127" t="s">
        <v>568</v>
      </c>
      <c r="BC75" s="1127"/>
      <c r="BD75" s="1127"/>
      <c r="BE75" s="1127"/>
      <c r="BF75" s="1127"/>
      <c r="BG75" s="1127"/>
      <c r="BH75" s="1127"/>
      <c r="BI75" s="1127"/>
      <c r="BJ75" s="1127"/>
      <c r="BK75" s="1127"/>
      <c r="BL75" s="1127"/>
      <c r="BM75" s="1127"/>
      <c r="BN75" s="1127"/>
      <c r="BO75" s="1127"/>
      <c r="BP75" s="1124">
        <v>14.4</v>
      </c>
      <c r="BQ75" s="1124"/>
      <c r="BR75" s="1124"/>
      <c r="BS75" s="1124"/>
      <c r="BT75" s="1124"/>
      <c r="BU75" s="1124"/>
      <c r="BV75" s="1124"/>
      <c r="BW75" s="1124"/>
      <c r="BX75" s="1124">
        <v>14</v>
      </c>
      <c r="BY75" s="1124"/>
      <c r="BZ75" s="1124"/>
      <c r="CA75" s="1124"/>
      <c r="CB75" s="1124"/>
      <c r="CC75" s="1124"/>
      <c r="CD75" s="1124"/>
      <c r="CE75" s="1124"/>
      <c r="CF75" s="1124">
        <v>14.2</v>
      </c>
      <c r="CG75" s="1124"/>
      <c r="CH75" s="1124"/>
      <c r="CI75" s="1124"/>
      <c r="CJ75" s="1124"/>
      <c r="CK75" s="1124"/>
      <c r="CL75" s="1124"/>
      <c r="CM75" s="1124"/>
      <c r="CN75" s="1124">
        <v>15</v>
      </c>
      <c r="CO75" s="1124"/>
      <c r="CP75" s="1124"/>
      <c r="CQ75" s="1124"/>
      <c r="CR75" s="1124"/>
      <c r="CS75" s="1124"/>
      <c r="CT75" s="1124"/>
      <c r="CU75" s="1124"/>
      <c r="CV75" s="1124">
        <v>16.8</v>
      </c>
      <c r="CW75" s="1124"/>
      <c r="CX75" s="1124"/>
      <c r="CY75" s="1124"/>
      <c r="CZ75" s="1124"/>
      <c r="DA75" s="1124"/>
      <c r="DB75" s="1124"/>
      <c r="DC75" s="1124"/>
    </row>
    <row r="76" spans="2:107" ht="13" x14ac:dyDescent="0.2">
      <c r="B76" s="329"/>
      <c r="G76" s="1132"/>
      <c r="H76" s="1132"/>
      <c r="I76" s="1130"/>
      <c r="J76" s="1130"/>
      <c r="K76" s="1131"/>
      <c r="L76" s="1131"/>
      <c r="M76" s="1131"/>
      <c r="N76" s="1131"/>
      <c r="AM76" s="338"/>
      <c r="AN76" s="1127"/>
      <c r="AO76" s="1127"/>
      <c r="AP76" s="1127"/>
      <c r="AQ76" s="1127"/>
      <c r="AR76" s="1127"/>
      <c r="AS76" s="1127"/>
      <c r="AT76" s="1127"/>
      <c r="AU76" s="1127"/>
      <c r="AV76" s="1127"/>
      <c r="AW76" s="1127"/>
      <c r="AX76" s="1127"/>
      <c r="AY76" s="1127"/>
      <c r="AZ76" s="1127"/>
      <c r="BA76" s="1127"/>
      <c r="BB76" s="1127"/>
      <c r="BC76" s="1127"/>
      <c r="BD76" s="1127"/>
      <c r="BE76" s="1127"/>
      <c r="BF76" s="1127"/>
      <c r="BG76" s="1127"/>
      <c r="BH76" s="1127"/>
      <c r="BI76" s="1127"/>
      <c r="BJ76" s="1127"/>
      <c r="BK76" s="1127"/>
      <c r="BL76" s="1127"/>
      <c r="BM76" s="1127"/>
      <c r="BN76" s="1127"/>
      <c r="BO76" s="1127"/>
      <c r="BP76" s="1124"/>
      <c r="BQ76" s="1124"/>
      <c r="BR76" s="1124"/>
      <c r="BS76" s="1124"/>
      <c r="BT76" s="1124"/>
      <c r="BU76" s="1124"/>
      <c r="BV76" s="1124"/>
      <c r="BW76" s="1124"/>
      <c r="BX76" s="1124"/>
      <c r="BY76" s="1124"/>
      <c r="BZ76" s="1124"/>
      <c r="CA76" s="1124"/>
      <c r="CB76" s="1124"/>
      <c r="CC76" s="1124"/>
      <c r="CD76" s="1124"/>
      <c r="CE76" s="1124"/>
      <c r="CF76" s="1124"/>
      <c r="CG76" s="1124"/>
      <c r="CH76" s="1124"/>
      <c r="CI76" s="1124"/>
      <c r="CJ76" s="1124"/>
      <c r="CK76" s="1124"/>
      <c r="CL76" s="1124"/>
      <c r="CM76" s="1124"/>
      <c r="CN76" s="1124"/>
      <c r="CO76" s="1124"/>
      <c r="CP76" s="1124"/>
      <c r="CQ76" s="1124"/>
      <c r="CR76" s="1124"/>
      <c r="CS76" s="1124"/>
      <c r="CT76" s="1124"/>
      <c r="CU76" s="1124"/>
      <c r="CV76" s="1124"/>
      <c r="CW76" s="1124"/>
      <c r="CX76" s="1124"/>
      <c r="CY76" s="1124"/>
      <c r="CZ76" s="1124"/>
      <c r="DA76" s="1124"/>
      <c r="DB76" s="1124"/>
      <c r="DC76" s="1124"/>
    </row>
    <row r="77" spans="2:107" ht="13" x14ac:dyDescent="0.2">
      <c r="B77" s="329"/>
      <c r="G77" s="1130"/>
      <c r="H77" s="1130"/>
      <c r="I77" s="1130"/>
      <c r="J77" s="1130"/>
      <c r="K77" s="1128"/>
      <c r="L77" s="1128"/>
      <c r="M77" s="1128"/>
      <c r="N77" s="1128"/>
      <c r="AN77" s="1129" t="s">
        <v>565</v>
      </c>
      <c r="AO77" s="1129"/>
      <c r="AP77" s="1129"/>
      <c r="AQ77" s="1129"/>
      <c r="AR77" s="1129"/>
      <c r="AS77" s="1129"/>
      <c r="AT77" s="1129"/>
      <c r="AU77" s="1129"/>
      <c r="AV77" s="1129"/>
      <c r="AW77" s="1129"/>
      <c r="AX77" s="1129"/>
      <c r="AY77" s="1129"/>
      <c r="AZ77" s="1129"/>
      <c r="BA77" s="1129"/>
      <c r="BB77" s="1127" t="s">
        <v>563</v>
      </c>
      <c r="BC77" s="1127"/>
      <c r="BD77" s="1127"/>
      <c r="BE77" s="1127"/>
      <c r="BF77" s="1127"/>
      <c r="BG77" s="1127"/>
      <c r="BH77" s="1127"/>
      <c r="BI77" s="1127"/>
      <c r="BJ77" s="1127"/>
      <c r="BK77" s="1127"/>
      <c r="BL77" s="1127"/>
      <c r="BM77" s="1127"/>
      <c r="BN77" s="1127"/>
      <c r="BO77" s="1127"/>
      <c r="BP77" s="1124">
        <v>40.299999999999997</v>
      </c>
      <c r="BQ77" s="1124"/>
      <c r="BR77" s="1124"/>
      <c r="BS77" s="1124"/>
      <c r="BT77" s="1124"/>
      <c r="BU77" s="1124"/>
      <c r="BV77" s="1124"/>
      <c r="BW77" s="1124"/>
      <c r="BX77" s="1124">
        <v>20.2</v>
      </c>
      <c r="BY77" s="1124"/>
      <c r="BZ77" s="1124"/>
      <c r="CA77" s="1124"/>
      <c r="CB77" s="1124"/>
      <c r="CC77" s="1124"/>
      <c r="CD77" s="1124"/>
      <c r="CE77" s="1124"/>
      <c r="CF77" s="1124">
        <v>38.5</v>
      </c>
      <c r="CG77" s="1124"/>
      <c r="CH77" s="1124"/>
      <c r="CI77" s="1124"/>
      <c r="CJ77" s="1124"/>
      <c r="CK77" s="1124"/>
      <c r="CL77" s="1124"/>
      <c r="CM77" s="1124"/>
      <c r="CN77" s="1124">
        <v>32.799999999999997</v>
      </c>
      <c r="CO77" s="1124"/>
      <c r="CP77" s="1124"/>
      <c r="CQ77" s="1124"/>
      <c r="CR77" s="1124"/>
      <c r="CS77" s="1124"/>
      <c r="CT77" s="1124"/>
      <c r="CU77" s="1124"/>
      <c r="CV77" s="1124">
        <v>20.9</v>
      </c>
      <c r="CW77" s="1124"/>
      <c r="CX77" s="1124"/>
      <c r="CY77" s="1124"/>
      <c r="CZ77" s="1124"/>
      <c r="DA77" s="1124"/>
      <c r="DB77" s="1124"/>
      <c r="DC77" s="1124"/>
    </row>
    <row r="78" spans="2:107" ht="13" x14ac:dyDescent="0.2">
      <c r="B78" s="329"/>
      <c r="G78" s="1130"/>
      <c r="H78" s="1130"/>
      <c r="I78" s="1130"/>
      <c r="J78" s="1130"/>
      <c r="K78" s="1128"/>
      <c r="L78" s="1128"/>
      <c r="M78" s="1128"/>
      <c r="N78" s="1128"/>
      <c r="AN78" s="1129"/>
      <c r="AO78" s="1129"/>
      <c r="AP78" s="1129"/>
      <c r="AQ78" s="1129"/>
      <c r="AR78" s="1129"/>
      <c r="AS78" s="1129"/>
      <c r="AT78" s="1129"/>
      <c r="AU78" s="1129"/>
      <c r="AV78" s="1129"/>
      <c r="AW78" s="1129"/>
      <c r="AX78" s="1129"/>
      <c r="AY78" s="1129"/>
      <c r="AZ78" s="1129"/>
      <c r="BA78" s="1129"/>
      <c r="BB78" s="1127"/>
      <c r="BC78" s="1127"/>
      <c r="BD78" s="1127"/>
      <c r="BE78" s="1127"/>
      <c r="BF78" s="1127"/>
      <c r="BG78" s="1127"/>
      <c r="BH78" s="1127"/>
      <c r="BI78" s="1127"/>
      <c r="BJ78" s="1127"/>
      <c r="BK78" s="1127"/>
      <c r="BL78" s="1127"/>
      <c r="BM78" s="1127"/>
      <c r="BN78" s="1127"/>
      <c r="BO78" s="1127"/>
      <c r="BP78" s="1124"/>
      <c r="BQ78" s="1124"/>
      <c r="BR78" s="1124"/>
      <c r="BS78" s="1124"/>
      <c r="BT78" s="1124"/>
      <c r="BU78" s="1124"/>
      <c r="BV78" s="1124"/>
      <c r="BW78" s="1124"/>
      <c r="BX78" s="1124"/>
      <c r="BY78" s="1124"/>
      <c r="BZ78" s="1124"/>
      <c r="CA78" s="1124"/>
      <c r="CB78" s="1124"/>
      <c r="CC78" s="1124"/>
      <c r="CD78" s="1124"/>
      <c r="CE78" s="1124"/>
      <c r="CF78" s="1124"/>
      <c r="CG78" s="1124"/>
      <c r="CH78" s="1124"/>
      <c r="CI78" s="1124"/>
      <c r="CJ78" s="1124"/>
      <c r="CK78" s="1124"/>
      <c r="CL78" s="1124"/>
      <c r="CM78" s="1124"/>
      <c r="CN78" s="1124"/>
      <c r="CO78" s="1124"/>
      <c r="CP78" s="1124"/>
      <c r="CQ78" s="1124"/>
      <c r="CR78" s="1124"/>
      <c r="CS78" s="1124"/>
      <c r="CT78" s="1124"/>
      <c r="CU78" s="1124"/>
      <c r="CV78" s="1124"/>
      <c r="CW78" s="1124"/>
      <c r="CX78" s="1124"/>
      <c r="CY78" s="1124"/>
      <c r="CZ78" s="1124"/>
      <c r="DA78" s="1124"/>
      <c r="DB78" s="1124"/>
      <c r="DC78" s="1124"/>
    </row>
    <row r="79" spans="2:107" ht="13" x14ac:dyDescent="0.2">
      <c r="B79" s="329"/>
      <c r="G79" s="1130"/>
      <c r="H79" s="1130"/>
      <c r="I79" s="1125"/>
      <c r="J79" s="1125"/>
      <c r="K79" s="1126"/>
      <c r="L79" s="1126"/>
      <c r="M79" s="1126"/>
      <c r="N79" s="1126"/>
      <c r="AN79" s="1129"/>
      <c r="AO79" s="1129"/>
      <c r="AP79" s="1129"/>
      <c r="AQ79" s="1129"/>
      <c r="AR79" s="1129"/>
      <c r="AS79" s="1129"/>
      <c r="AT79" s="1129"/>
      <c r="AU79" s="1129"/>
      <c r="AV79" s="1129"/>
      <c r="AW79" s="1129"/>
      <c r="AX79" s="1129"/>
      <c r="AY79" s="1129"/>
      <c r="AZ79" s="1129"/>
      <c r="BA79" s="1129"/>
      <c r="BB79" s="1127" t="s">
        <v>568</v>
      </c>
      <c r="BC79" s="1127"/>
      <c r="BD79" s="1127"/>
      <c r="BE79" s="1127"/>
      <c r="BF79" s="1127"/>
      <c r="BG79" s="1127"/>
      <c r="BH79" s="1127"/>
      <c r="BI79" s="1127"/>
      <c r="BJ79" s="1127"/>
      <c r="BK79" s="1127"/>
      <c r="BL79" s="1127"/>
      <c r="BM79" s="1127"/>
      <c r="BN79" s="1127"/>
      <c r="BO79" s="1127"/>
      <c r="BP79" s="1124">
        <v>9.8000000000000007</v>
      </c>
      <c r="BQ79" s="1124"/>
      <c r="BR79" s="1124"/>
      <c r="BS79" s="1124"/>
      <c r="BT79" s="1124"/>
      <c r="BU79" s="1124"/>
      <c r="BV79" s="1124"/>
      <c r="BW79" s="1124"/>
      <c r="BX79" s="1124">
        <v>9.3000000000000007</v>
      </c>
      <c r="BY79" s="1124"/>
      <c r="BZ79" s="1124"/>
      <c r="CA79" s="1124"/>
      <c r="CB79" s="1124"/>
      <c r="CC79" s="1124"/>
      <c r="CD79" s="1124"/>
      <c r="CE79" s="1124"/>
      <c r="CF79" s="1124">
        <v>9.1999999999999993</v>
      </c>
      <c r="CG79" s="1124"/>
      <c r="CH79" s="1124"/>
      <c r="CI79" s="1124"/>
      <c r="CJ79" s="1124"/>
      <c r="CK79" s="1124"/>
      <c r="CL79" s="1124"/>
      <c r="CM79" s="1124"/>
      <c r="CN79" s="1124">
        <v>9.1</v>
      </c>
      <c r="CO79" s="1124"/>
      <c r="CP79" s="1124"/>
      <c r="CQ79" s="1124"/>
      <c r="CR79" s="1124"/>
      <c r="CS79" s="1124"/>
      <c r="CT79" s="1124"/>
      <c r="CU79" s="1124"/>
      <c r="CV79" s="1124">
        <v>9.1</v>
      </c>
      <c r="CW79" s="1124"/>
      <c r="CX79" s="1124"/>
      <c r="CY79" s="1124"/>
      <c r="CZ79" s="1124"/>
      <c r="DA79" s="1124"/>
      <c r="DB79" s="1124"/>
      <c r="DC79" s="1124"/>
    </row>
    <row r="80" spans="2:107" ht="13" x14ac:dyDescent="0.2">
      <c r="B80" s="329"/>
      <c r="G80" s="1130"/>
      <c r="H80" s="1130"/>
      <c r="I80" s="1125"/>
      <c r="J80" s="1125"/>
      <c r="K80" s="1126"/>
      <c r="L80" s="1126"/>
      <c r="M80" s="1126"/>
      <c r="N80" s="1126"/>
      <c r="AN80" s="1129"/>
      <c r="AO80" s="1129"/>
      <c r="AP80" s="1129"/>
      <c r="AQ80" s="1129"/>
      <c r="AR80" s="1129"/>
      <c r="AS80" s="1129"/>
      <c r="AT80" s="1129"/>
      <c r="AU80" s="1129"/>
      <c r="AV80" s="1129"/>
      <c r="AW80" s="1129"/>
      <c r="AX80" s="1129"/>
      <c r="AY80" s="1129"/>
      <c r="AZ80" s="1129"/>
      <c r="BA80" s="1129"/>
      <c r="BB80" s="1127"/>
      <c r="BC80" s="1127"/>
      <c r="BD80" s="1127"/>
      <c r="BE80" s="1127"/>
      <c r="BF80" s="1127"/>
      <c r="BG80" s="1127"/>
      <c r="BH80" s="1127"/>
      <c r="BI80" s="1127"/>
      <c r="BJ80" s="1127"/>
      <c r="BK80" s="1127"/>
      <c r="BL80" s="1127"/>
      <c r="BM80" s="1127"/>
      <c r="BN80" s="1127"/>
      <c r="BO80" s="1127"/>
      <c r="BP80" s="1124"/>
      <c r="BQ80" s="1124"/>
      <c r="BR80" s="1124"/>
      <c r="BS80" s="1124"/>
      <c r="BT80" s="1124"/>
      <c r="BU80" s="1124"/>
      <c r="BV80" s="1124"/>
      <c r="BW80" s="1124"/>
      <c r="BX80" s="1124"/>
      <c r="BY80" s="1124"/>
      <c r="BZ80" s="1124"/>
      <c r="CA80" s="1124"/>
      <c r="CB80" s="1124"/>
      <c r="CC80" s="1124"/>
      <c r="CD80" s="1124"/>
      <c r="CE80" s="1124"/>
      <c r="CF80" s="1124"/>
      <c r="CG80" s="1124"/>
      <c r="CH80" s="1124"/>
      <c r="CI80" s="1124"/>
      <c r="CJ80" s="1124"/>
      <c r="CK80" s="1124"/>
      <c r="CL80" s="1124"/>
      <c r="CM80" s="1124"/>
      <c r="CN80" s="1124"/>
      <c r="CO80" s="1124"/>
      <c r="CP80" s="1124"/>
      <c r="CQ80" s="1124"/>
      <c r="CR80" s="1124"/>
      <c r="CS80" s="1124"/>
      <c r="CT80" s="1124"/>
      <c r="CU80" s="1124"/>
      <c r="CV80" s="1124"/>
      <c r="CW80" s="1124"/>
      <c r="CX80" s="1124"/>
      <c r="CY80" s="1124"/>
      <c r="CZ80" s="1124"/>
      <c r="DA80" s="1124"/>
      <c r="DB80" s="1124"/>
      <c r="DC80" s="1124"/>
    </row>
    <row r="81" spans="2:109" ht="13" x14ac:dyDescent="0.2">
      <c r="B81" s="329"/>
    </row>
    <row r="82" spans="2:109" ht="16.5" x14ac:dyDescent="0.2">
      <c r="B82" s="329"/>
      <c r="K82" s="355"/>
      <c r="L82" s="355"/>
      <c r="M82" s="355"/>
      <c r="N82" s="355"/>
      <c r="AQ82" s="355"/>
      <c r="AR82" s="355"/>
      <c r="AS82" s="355"/>
      <c r="AT82" s="355"/>
      <c r="BC82" s="355"/>
      <c r="BD82" s="355"/>
      <c r="BE82" s="355"/>
      <c r="BF82" s="355"/>
      <c r="BO82" s="355"/>
      <c r="BP82" s="355"/>
      <c r="BQ82" s="355"/>
      <c r="BR82" s="355"/>
      <c r="CA82" s="355"/>
      <c r="CB82" s="355"/>
      <c r="CC82" s="355"/>
      <c r="CD82" s="355"/>
      <c r="CM82" s="355"/>
      <c r="CN82" s="355"/>
      <c r="CO82" s="355"/>
      <c r="CP82" s="355"/>
      <c r="CY82" s="355"/>
      <c r="CZ82" s="355"/>
      <c r="DA82" s="355"/>
      <c r="DB82" s="355"/>
      <c r="DC82" s="355"/>
    </row>
    <row r="83" spans="2:109" ht="13" x14ac:dyDescent="0.2">
      <c r="B83" s="331"/>
      <c r="C83" s="332"/>
      <c r="D83" s="332"/>
      <c r="E83" s="332"/>
      <c r="F83" s="332"/>
      <c r="G83" s="332"/>
      <c r="H83" s="332"/>
      <c r="I83" s="332"/>
      <c r="J83" s="332"/>
      <c r="K83" s="332"/>
      <c r="L83" s="332"/>
      <c r="M83" s="332"/>
      <c r="N83" s="332"/>
      <c r="O83" s="332"/>
      <c r="P83" s="332"/>
      <c r="Q83" s="332"/>
      <c r="R83" s="332"/>
      <c r="S83" s="332"/>
      <c r="T83" s="332"/>
      <c r="U83" s="332"/>
      <c r="V83" s="332"/>
      <c r="W83" s="332"/>
      <c r="X83" s="332"/>
      <c r="Y83" s="332"/>
      <c r="Z83" s="332"/>
      <c r="AA83" s="332"/>
      <c r="AB83" s="332"/>
      <c r="AC83" s="332"/>
      <c r="AD83" s="332"/>
      <c r="AE83" s="332"/>
      <c r="AF83" s="332"/>
      <c r="AG83" s="332"/>
      <c r="AH83" s="332"/>
      <c r="AI83" s="332"/>
      <c r="AJ83" s="332"/>
      <c r="AK83" s="332"/>
      <c r="AL83" s="332"/>
      <c r="AM83" s="332"/>
      <c r="AN83" s="332"/>
      <c r="AO83" s="332"/>
      <c r="AP83" s="332"/>
      <c r="AQ83" s="332"/>
      <c r="AR83" s="332"/>
      <c r="AS83" s="332"/>
      <c r="AT83" s="332"/>
      <c r="AU83" s="332"/>
      <c r="AV83" s="332"/>
      <c r="AW83" s="332"/>
      <c r="AX83" s="332"/>
      <c r="AY83" s="332"/>
      <c r="AZ83" s="332"/>
      <c r="BA83" s="332"/>
      <c r="BB83" s="332"/>
      <c r="BC83" s="332"/>
      <c r="BD83" s="332"/>
      <c r="BE83" s="332"/>
      <c r="BF83" s="332"/>
      <c r="BG83" s="332"/>
      <c r="BH83" s="332"/>
      <c r="BI83" s="332"/>
      <c r="BJ83" s="332"/>
      <c r="BK83" s="332"/>
      <c r="BL83" s="332"/>
      <c r="BM83" s="332"/>
      <c r="BN83" s="332"/>
      <c r="BO83" s="332"/>
      <c r="BP83" s="332"/>
      <c r="BQ83" s="332"/>
      <c r="BR83" s="332"/>
      <c r="BS83" s="332"/>
      <c r="BT83" s="332"/>
      <c r="BU83" s="332"/>
      <c r="BV83" s="332"/>
      <c r="BW83" s="332"/>
      <c r="BX83" s="332"/>
      <c r="BY83" s="332"/>
      <c r="BZ83" s="332"/>
      <c r="CA83" s="332"/>
      <c r="CB83" s="332"/>
      <c r="CC83" s="332"/>
      <c r="CD83" s="332"/>
      <c r="CE83" s="332"/>
      <c r="CF83" s="332"/>
      <c r="CG83" s="332"/>
      <c r="CH83" s="332"/>
      <c r="CI83" s="332"/>
      <c r="CJ83" s="332"/>
      <c r="CK83" s="332"/>
      <c r="CL83" s="332"/>
      <c r="CM83" s="332"/>
      <c r="CN83" s="332"/>
      <c r="CO83" s="332"/>
      <c r="CP83" s="332"/>
      <c r="CQ83" s="332"/>
      <c r="CR83" s="332"/>
      <c r="CS83" s="332"/>
      <c r="CT83" s="332"/>
      <c r="CU83" s="332"/>
      <c r="CV83" s="332"/>
      <c r="CW83" s="332"/>
      <c r="CX83" s="332"/>
      <c r="CY83" s="332"/>
      <c r="CZ83" s="332"/>
      <c r="DA83" s="332"/>
      <c r="DB83" s="332"/>
      <c r="DC83" s="332"/>
      <c r="DD83" s="333"/>
    </row>
    <row r="84" spans="2:109" ht="13" x14ac:dyDescent="0.2">
      <c r="DD84" s="322"/>
      <c r="DE84" s="322"/>
    </row>
    <row r="85" spans="2:109" ht="13" x14ac:dyDescent="0.2">
      <c r="DD85" s="322"/>
      <c r="DE85" s="322"/>
    </row>
    <row r="86" spans="2:109" ht="13" hidden="1" x14ac:dyDescent="0.2">
      <c r="DD86" s="322"/>
      <c r="DE86" s="322"/>
    </row>
    <row r="87" spans="2:109" ht="13" hidden="1" x14ac:dyDescent="0.2">
      <c r="K87" s="356"/>
      <c r="AQ87" s="356"/>
      <c r="BC87" s="356"/>
      <c r="BO87" s="356"/>
      <c r="CA87" s="356"/>
      <c r="CM87" s="356"/>
      <c r="CY87" s="356"/>
      <c r="DD87" s="322"/>
      <c r="DE87" s="322"/>
    </row>
    <row r="88" spans="2:109" ht="13" hidden="1" x14ac:dyDescent="0.2">
      <c r="DD88" s="322"/>
      <c r="DE88" s="322"/>
    </row>
    <row r="89" spans="2:109" ht="13" hidden="1" x14ac:dyDescent="0.2">
      <c r="DD89" s="322"/>
      <c r="DE89" s="322"/>
    </row>
    <row r="90" spans="2:109" ht="13" hidden="1" x14ac:dyDescent="0.2">
      <c r="DD90" s="322"/>
      <c r="DE90" s="322"/>
    </row>
    <row r="91" spans="2:109" ht="13" hidden="1" x14ac:dyDescent="0.2">
      <c r="DD91" s="322"/>
      <c r="DE91" s="322"/>
    </row>
    <row r="92" spans="2:109" ht="13.5" hidden="1" customHeight="1" x14ac:dyDescent="0.2">
      <c r="DD92" s="322"/>
      <c r="DE92" s="322"/>
    </row>
    <row r="93" spans="2:109" ht="13.5" hidden="1" customHeight="1" x14ac:dyDescent="0.2">
      <c r="DD93" s="322"/>
      <c r="DE93" s="322"/>
    </row>
    <row r="94" spans="2:109" ht="13.5" hidden="1" customHeight="1" x14ac:dyDescent="0.2">
      <c r="DD94" s="322"/>
      <c r="DE94" s="322"/>
    </row>
    <row r="95" spans="2:109" ht="13.5" hidden="1" customHeight="1" x14ac:dyDescent="0.2">
      <c r="DD95" s="322"/>
      <c r="DE95" s="322"/>
    </row>
    <row r="96" spans="2:109" ht="13.5" hidden="1" customHeight="1" x14ac:dyDescent="0.2">
      <c r="DD96" s="322"/>
      <c r="DE96" s="322"/>
    </row>
    <row r="97" spans="108:109" ht="13.5" hidden="1" customHeight="1" x14ac:dyDescent="0.2">
      <c r="DD97" s="322"/>
      <c r="DE97" s="322"/>
    </row>
    <row r="98" spans="108:109" ht="13.5" hidden="1" customHeight="1" x14ac:dyDescent="0.2">
      <c r="DD98" s="322"/>
      <c r="DE98" s="322"/>
    </row>
    <row r="99" spans="108:109" ht="13.5" hidden="1" customHeight="1" x14ac:dyDescent="0.2">
      <c r="DD99" s="322"/>
      <c r="DE99" s="322"/>
    </row>
    <row r="100" spans="108:109" ht="13.5" hidden="1" customHeight="1" x14ac:dyDescent="0.2">
      <c r="DD100" s="322"/>
      <c r="DE100" s="322"/>
    </row>
    <row r="101" spans="108:109" ht="13.5" hidden="1" customHeight="1" x14ac:dyDescent="0.2">
      <c r="DD101" s="322"/>
      <c r="DE101" s="322"/>
    </row>
    <row r="102" spans="108:109" ht="13.5" hidden="1" customHeight="1" x14ac:dyDescent="0.2">
      <c r="DD102" s="322"/>
      <c r="DE102" s="322"/>
    </row>
    <row r="103" spans="108:109" ht="13.5" hidden="1" customHeight="1" x14ac:dyDescent="0.2">
      <c r="DD103" s="322"/>
      <c r="DE103" s="322"/>
    </row>
    <row r="104" spans="108:109" ht="13.5" hidden="1" customHeight="1" x14ac:dyDescent="0.2">
      <c r="DD104" s="322"/>
      <c r="DE104" s="322"/>
    </row>
    <row r="105" spans="108:109" ht="13.5" hidden="1" customHeight="1" x14ac:dyDescent="0.2">
      <c r="DD105" s="322"/>
      <c r="DE105" s="322"/>
    </row>
    <row r="106" spans="108:109" ht="13.5" hidden="1" customHeight="1" x14ac:dyDescent="0.2">
      <c r="DD106" s="322"/>
      <c r="DE106" s="322"/>
    </row>
    <row r="107" spans="108:109" ht="13.5" hidden="1" customHeight="1" x14ac:dyDescent="0.2">
      <c r="DD107" s="322"/>
      <c r="DE107" s="322"/>
    </row>
    <row r="108" spans="108:109" ht="13.5" hidden="1" customHeight="1" x14ac:dyDescent="0.2">
      <c r="DD108" s="322"/>
      <c r="DE108" s="322"/>
    </row>
    <row r="109" spans="108:109" ht="13.5" hidden="1" customHeight="1" x14ac:dyDescent="0.2">
      <c r="DD109" s="322"/>
      <c r="DE109" s="322"/>
    </row>
    <row r="110" spans="108:109" ht="13.5" hidden="1" customHeight="1" x14ac:dyDescent="0.2">
      <c r="DD110" s="322"/>
      <c r="DE110" s="322"/>
    </row>
    <row r="111" spans="108:109" ht="13.5" hidden="1" customHeight="1" x14ac:dyDescent="0.2">
      <c r="DD111" s="322"/>
      <c r="DE111" s="322"/>
    </row>
    <row r="112" spans="108:109" ht="13.5" hidden="1" customHeight="1" x14ac:dyDescent="0.2">
      <c r="DD112" s="322"/>
      <c r="DE112" s="322"/>
    </row>
    <row r="113" spans="108:109" ht="13.5" hidden="1" customHeight="1" x14ac:dyDescent="0.2">
      <c r="DD113" s="322"/>
      <c r="DE113" s="322"/>
    </row>
    <row r="114" spans="108:109" ht="13.5" hidden="1" customHeight="1" x14ac:dyDescent="0.2">
      <c r="DD114" s="322"/>
      <c r="DE114" s="322"/>
    </row>
    <row r="115" spans="108:109" ht="13.5" hidden="1" customHeight="1" x14ac:dyDescent="0.2">
      <c r="DD115" s="322"/>
      <c r="DE115" s="322"/>
    </row>
    <row r="116" spans="108:109" ht="13.5" hidden="1" customHeight="1" x14ac:dyDescent="0.2">
      <c r="DD116" s="322"/>
      <c r="DE116" s="322"/>
    </row>
    <row r="117" spans="108:109" ht="13.5" hidden="1" customHeight="1" x14ac:dyDescent="0.2">
      <c r="DD117" s="322"/>
      <c r="DE117" s="322"/>
    </row>
    <row r="118" spans="108:109" ht="13.5" hidden="1" customHeight="1" x14ac:dyDescent="0.2">
      <c r="DD118" s="322"/>
      <c r="DE118" s="322"/>
    </row>
    <row r="119" spans="108:109" ht="13.5" hidden="1" customHeight="1" x14ac:dyDescent="0.2">
      <c r="DD119" s="322"/>
      <c r="DE119" s="322"/>
    </row>
    <row r="120" spans="108:109" ht="13.5" hidden="1" customHeight="1" x14ac:dyDescent="0.2">
      <c r="DD120" s="322"/>
      <c r="DE120" s="322"/>
    </row>
    <row r="121" spans="108:109" ht="13.5" hidden="1" customHeight="1" x14ac:dyDescent="0.2">
      <c r="DD121" s="322"/>
      <c r="DE121" s="322"/>
    </row>
    <row r="122" spans="108:109" ht="13.5" hidden="1" customHeight="1" x14ac:dyDescent="0.2">
      <c r="DD122" s="322"/>
      <c r="DE122" s="322"/>
    </row>
    <row r="123" spans="108:109" ht="13.5" hidden="1" customHeight="1" x14ac:dyDescent="0.2">
      <c r="DD123" s="322"/>
      <c r="DE123" s="322"/>
    </row>
    <row r="124" spans="108:109" ht="13.5" hidden="1" customHeight="1" x14ac:dyDescent="0.2">
      <c r="DD124" s="322"/>
      <c r="DE124" s="322"/>
    </row>
    <row r="125" spans="108:109" ht="13.5" hidden="1" customHeight="1" x14ac:dyDescent="0.2">
      <c r="DD125" s="322"/>
      <c r="DE125" s="322"/>
    </row>
    <row r="126" spans="108:109" ht="13.5" hidden="1" customHeight="1" x14ac:dyDescent="0.2">
      <c r="DD126" s="322"/>
      <c r="DE126" s="322"/>
    </row>
    <row r="127" spans="108:109" ht="13.5" hidden="1" customHeight="1" x14ac:dyDescent="0.2">
      <c r="DD127" s="322"/>
      <c r="DE127" s="322"/>
    </row>
    <row r="128" spans="108:109" ht="13.5" hidden="1" customHeight="1" x14ac:dyDescent="0.2">
      <c r="DD128" s="322"/>
      <c r="DE128" s="322"/>
    </row>
    <row r="129" spans="108:109" ht="13.5" hidden="1" customHeight="1" x14ac:dyDescent="0.2">
      <c r="DD129" s="322"/>
      <c r="DE129" s="322"/>
    </row>
    <row r="130" spans="108:109" ht="13.5" hidden="1" customHeight="1" x14ac:dyDescent="0.2">
      <c r="DD130" s="322"/>
      <c r="DE130" s="322"/>
    </row>
    <row r="131" spans="108:109" ht="13.5" hidden="1" customHeight="1" x14ac:dyDescent="0.2">
      <c r="DD131" s="322"/>
      <c r="DE131" s="322"/>
    </row>
    <row r="132" spans="108:109" ht="13.5" hidden="1" customHeight="1" x14ac:dyDescent="0.2">
      <c r="DD132" s="322"/>
      <c r="DE132" s="322"/>
    </row>
    <row r="133" spans="108:109" ht="13.5" hidden="1" customHeight="1" x14ac:dyDescent="0.2">
      <c r="DD133" s="322"/>
      <c r="DE133" s="322"/>
    </row>
    <row r="134" spans="108:109" ht="13.5" hidden="1" customHeight="1" x14ac:dyDescent="0.2">
      <c r="DD134" s="322"/>
      <c r="DE134" s="322"/>
    </row>
    <row r="135" spans="108:109" ht="13.5" hidden="1" customHeight="1" x14ac:dyDescent="0.2">
      <c r="DD135" s="322"/>
      <c r="DE135" s="322"/>
    </row>
    <row r="136" spans="108:109" ht="13.5" hidden="1" customHeight="1" x14ac:dyDescent="0.2">
      <c r="DD136" s="322"/>
      <c r="DE136" s="322"/>
    </row>
    <row r="137" spans="108:109" ht="13.5" hidden="1" customHeight="1" x14ac:dyDescent="0.2">
      <c r="DD137" s="322"/>
      <c r="DE137" s="322"/>
    </row>
    <row r="138" spans="108:109" ht="13.5" hidden="1" customHeight="1" x14ac:dyDescent="0.2">
      <c r="DD138" s="322"/>
      <c r="DE138" s="322"/>
    </row>
    <row r="139" spans="108:109" ht="13.5" hidden="1" customHeight="1" x14ac:dyDescent="0.2">
      <c r="DD139" s="322"/>
      <c r="DE139" s="322"/>
    </row>
    <row r="140" spans="108:109" ht="13.5" hidden="1" customHeight="1" x14ac:dyDescent="0.2">
      <c r="DD140" s="322"/>
      <c r="DE140" s="322"/>
    </row>
    <row r="141" spans="108:109" ht="13.5" hidden="1" customHeight="1" x14ac:dyDescent="0.2">
      <c r="DD141" s="322"/>
      <c r="DE141" s="322"/>
    </row>
    <row r="142" spans="108:109" ht="13.5" hidden="1" customHeight="1" x14ac:dyDescent="0.2">
      <c r="DD142" s="322"/>
      <c r="DE142" s="322"/>
    </row>
    <row r="143" spans="108:109" ht="13.5" hidden="1" customHeight="1" x14ac:dyDescent="0.2">
      <c r="DD143" s="322"/>
      <c r="DE143" s="322"/>
    </row>
    <row r="144" spans="108:109" ht="13.5" hidden="1" customHeight="1" x14ac:dyDescent="0.2">
      <c r="DD144" s="322"/>
      <c r="DE144" s="322"/>
    </row>
    <row r="145" spans="108:109" ht="13.5" hidden="1" customHeight="1" x14ac:dyDescent="0.2">
      <c r="DD145" s="322"/>
      <c r="DE145" s="322"/>
    </row>
    <row r="146" spans="108:109" ht="13.5" hidden="1" customHeight="1" x14ac:dyDescent="0.2">
      <c r="DD146" s="322"/>
      <c r="DE146" s="322"/>
    </row>
    <row r="147" spans="108:109" ht="13.5" hidden="1" customHeight="1" x14ac:dyDescent="0.2">
      <c r="DD147" s="322"/>
      <c r="DE147" s="322"/>
    </row>
    <row r="148" spans="108:109" ht="13.5" hidden="1" customHeight="1" x14ac:dyDescent="0.2">
      <c r="DD148" s="322"/>
      <c r="DE148" s="322"/>
    </row>
    <row r="149" spans="108:109" ht="13.5" hidden="1" customHeight="1" x14ac:dyDescent="0.2">
      <c r="DD149" s="322"/>
      <c r="DE149" s="322"/>
    </row>
    <row r="150" spans="108:109" ht="13.5" hidden="1" customHeight="1" x14ac:dyDescent="0.2">
      <c r="DD150" s="322"/>
      <c r="DE150" s="322"/>
    </row>
    <row r="151" spans="108:109" ht="13.5" hidden="1" customHeight="1" x14ac:dyDescent="0.2">
      <c r="DD151" s="322"/>
      <c r="DE151" s="322"/>
    </row>
    <row r="152" spans="108:109" ht="13.5" hidden="1" customHeight="1" x14ac:dyDescent="0.2">
      <c r="DD152" s="322"/>
      <c r="DE152" s="322"/>
    </row>
    <row r="153" spans="108:109" ht="13.5" hidden="1" customHeight="1" x14ac:dyDescent="0.2">
      <c r="DD153" s="322"/>
      <c r="DE153" s="322"/>
    </row>
    <row r="154" spans="108:109" ht="13.5" hidden="1" customHeight="1" x14ac:dyDescent="0.2">
      <c r="DD154" s="322"/>
      <c r="DE154" s="322"/>
    </row>
    <row r="155" spans="108:109" ht="13.5" hidden="1" customHeight="1" x14ac:dyDescent="0.2">
      <c r="DD155" s="322"/>
      <c r="DE155" s="322"/>
    </row>
    <row r="156" spans="108:109" ht="13.5" hidden="1" customHeight="1" x14ac:dyDescent="0.2">
      <c r="DD156" s="322"/>
      <c r="DE156" s="322"/>
    </row>
    <row r="157" spans="108:109" ht="13.5" hidden="1" customHeight="1" x14ac:dyDescent="0.2">
      <c r="DD157" s="322"/>
      <c r="DE157" s="322"/>
    </row>
    <row r="158" spans="108:109" ht="13.5" hidden="1" customHeight="1" x14ac:dyDescent="0.2">
      <c r="DD158" s="322"/>
      <c r="DE158" s="322"/>
    </row>
    <row r="159" spans="108:109" ht="13.5" hidden="1" customHeight="1" x14ac:dyDescent="0.2">
      <c r="DD159" s="322"/>
      <c r="DE159" s="322"/>
    </row>
    <row r="160" spans="108:109" ht="13.5" hidden="1" customHeight="1" x14ac:dyDescent="0.2">
      <c r="DD160" s="322"/>
      <c r="DE160" s="322"/>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3qSSOB1NmOR1eSFPdpbTkBIrQ1SLMqSon9B4H+LifS/AeSudXeD9qjZuOI3Km57xg4GNfJq1KHM3XwRke5jbTg==" saltValue="rgFzzlcnEoGINA8TLmxmtg==" spinCount="100000" sheet="1" objects="1" scenarios="1" formatCells="0"/>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4"/>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B1FA-BBFE-4CDE-A9A2-E7E409BA7369}">
  <sheetPr>
    <pageSetUpPr fitToPage="1"/>
  </sheetPr>
  <dimension ref="A1:DR135"/>
  <sheetViews>
    <sheetView showGridLines="0" zoomScaleNormal="100" zoomScaleSheetLayoutView="70" workbookViewId="0">
      <selection activeCell="AN43" sqref="AN43:DC47"/>
    </sheetView>
  </sheetViews>
  <sheetFormatPr defaultColWidth="0" defaultRowHeight="13.5" customHeight="1" zeroHeight="1" x14ac:dyDescent="0.2"/>
  <cols>
    <col min="1" max="34" width="2.453125" style="94" customWidth="1"/>
    <col min="35" max="122" width="2.453125" style="95" customWidth="1"/>
    <col min="123" max="123" width="2.453125" style="95" hidden="1" customWidth="1"/>
    <col min="124" max="16384" width="2.4531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 x14ac:dyDescent="0.2">
      <c r="S2" s="95"/>
      <c r="AH2" s="95"/>
    </row>
    <row r="3" spans="2:34" ht="13"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 x14ac:dyDescent="0.2"/>
    <row r="5" spans="2:34" ht="13" x14ac:dyDescent="0.2"/>
    <row r="6" spans="2:34" ht="13" x14ac:dyDescent="0.2"/>
    <row r="7" spans="2:34" ht="13" x14ac:dyDescent="0.2"/>
    <row r="8" spans="2:34" ht="13" x14ac:dyDescent="0.2"/>
    <row r="9" spans="2:34" ht="13" x14ac:dyDescent="0.2">
      <c r="AH9" s="9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95"/>
    </row>
    <row r="18" spans="12:34" ht="13" x14ac:dyDescent="0.2"/>
    <row r="19" spans="12:34" ht="13" x14ac:dyDescent="0.2"/>
    <row r="20" spans="12:34" ht="13" x14ac:dyDescent="0.2">
      <c r="AH20" s="95"/>
    </row>
    <row r="21" spans="12:34" ht="13" x14ac:dyDescent="0.2">
      <c r="AH21" s="95"/>
    </row>
    <row r="22" spans="12:34" ht="13" x14ac:dyDescent="0.2"/>
    <row r="23" spans="12:34" ht="13" x14ac:dyDescent="0.2"/>
    <row r="24" spans="12:34" ht="13" x14ac:dyDescent="0.2">
      <c r="Q24" s="95"/>
    </row>
    <row r="25" spans="12:34" ht="13" x14ac:dyDescent="0.2"/>
    <row r="26" spans="12:34" ht="13" x14ac:dyDescent="0.2"/>
    <row r="27" spans="12:34" ht="13" x14ac:dyDescent="0.2"/>
    <row r="28" spans="12:34" ht="13" x14ac:dyDescent="0.2">
      <c r="O28" s="95"/>
      <c r="T28" s="95"/>
      <c r="AH28" s="95"/>
    </row>
    <row r="29" spans="12:34" ht="13" x14ac:dyDescent="0.2"/>
    <row r="30" spans="12:34" ht="13" x14ac:dyDescent="0.2"/>
    <row r="31" spans="12:34" ht="13" x14ac:dyDescent="0.2">
      <c r="Q31" s="95"/>
    </row>
    <row r="32" spans="12:34" ht="13" x14ac:dyDescent="0.2">
      <c r="L32" s="95"/>
    </row>
    <row r="33" spans="2:34" ht="13" x14ac:dyDescent="0.2">
      <c r="C33" s="95"/>
      <c r="E33" s="95"/>
      <c r="G33" s="95"/>
      <c r="I33" s="95"/>
      <c r="X33" s="95"/>
    </row>
    <row r="34" spans="2:34" ht="13" x14ac:dyDescent="0.2">
      <c r="B34" s="95"/>
      <c r="P34" s="95"/>
      <c r="R34" s="95"/>
      <c r="T34" s="95"/>
    </row>
    <row r="35" spans="2:34" ht="13" x14ac:dyDescent="0.2">
      <c r="D35" s="95"/>
      <c r="W35" s="95"/>
      <c r="AC35" s="95"/>
      <c r="AD35" s="95"/>
      <c r="AE35" s="95"/>
      <c r="AF35" s="95"/>
      <c r="AG35" s="95"/>
      <c r="AH35" s="95"/>
    </row>
    <row r="36" spans="2:34" ht="13" x14ac:dyDescent="0.2">
      <c r="H36" s="95"/>
      <c r="J36" s="95"/>
      <c r="K36" s="95"/>
      <c r="M36" s="95"/>
      <c r="Y36" s="95"/>
      <c r="Z36" s="95"/>
      <c r="AA36" s="95"/>
      <c r="AB36" s="95"/>
      <c r="AC36" s="95"/>
      <c r="AD36" s="95"/>
      <c r="AE36" s="95"/>
      <c r="AF36" s="95"/>
      <c r="AG36" s="95"/>
      <c r="AH36" s="95"/>
    </row>
    <row r="37" spans="2:34" ht="13" x14ac:dyDescent="0.2">
      <c r="AH37" s="95"/>
    </row>
    <row r="38" spans="2:34" ht="13" x14ac:dyDescent="0.2">
      <c r="AG38" s="95"/>
      <c r="AH38" s="95"/>
    </row>
    <row r="39" spans="2:34" ht="13" x14ac:dyDescent="0.2"/>
    <row r="40" spans="2:34" ht="13" x14ac:dyDescent="0.2">
      <c r="X40" s="95"/>
    </row>
    <row r="41" spans="2:34" ht="13" x14ac:dyDescent="0.2">
      <c r="R41" s="95"/>
    </row>
    <row r="42" spans="2:34" ht="13" x14ac:dyDescent="0.2">
      <c r="W42" s="95"/>
    </row>
    <row r="43" spans="2:34" ht="13" x14ac:dyDescent="0.2">
      <c r="Y43" s="95"/>
      <c r="Z43" s="95"/>
      <c r="AA43" s="95"/>
      <c r="AB43" s="95"/>
      <c r="AC43" s="95"/>
      <c r="AD43" s="95"/>
      <c r="AE43" s="95"/>
      <c r="AF43" s="95"/>
      <c r="AG43" s="95"/>
      <c r="AH43" s="95"/>
    </row>
    <row r="44" spans="2:34" ht="13" x14ac:dyDescent="0.2">
      <c r="AH44" s="95"/>
    </row>
    <row r="45" spans="2:34" ht="13" x14ac:dyDescent="0.2">
      <c r="X45" s="95"/>
    </row>
    <row r="46" spans="2:34" ht="13" x14ac:dyDescent="0.2"/>
    <row r="47" spans="2:34" ht="13" x14ac:dyDescent="0.2"/>
    <row r="48" spans="2:34" ht="13" x14ac:dyDescent="0.2">
      <c r="W48" s="95"/>
      <c r="Y48" s="95"/>
      <c r="Z48" s="95"/>
      <c r="AA48" s="95"/>
      <c r="AB48" s="95"/>
      <c r="AC48" s="95"/>
      <c r="AD48" s="95"/>
      <c r="AE48" s="95"/>
      <c r="AF48" s="95"/>
      <c r="AG48" s="95"/>
      <c r="AH48" s="95"/>
    </row>
    <row r="49" spans="28:34" ht="13" x14ac:dyDescent="0.2"/>
    <row r="50" spans="28:34" ht="13" x14ac:dyDescent="0.2">
      <c r="AE50" s="95"/>
      <c r="AF50" s="95"/>
      <c r="AG50" s="95"/>
      <c r="AH50" s="95"/>
    </row>
    <row r="51" spans="28:34" ht="13" x14ac:dyDescent="0.2">
      <c r="AC51" s="95"/>
      <c r="AD51" s="95"/>
      <c r="AE51" s="95"/>
      <c r="AF51" s="95"/>
      <c r="AG51" s="95"/>
      <c r="AH51" s="95"/>
    </row>
    <row r="52" spans="28:34" ht="13" x14ac:dyDescent="0.2"/>
    <row r="53" spans="28:34" ht="13" x14ac:dyDescent="0.2">
      <c r="AF53" s="95"/>
      <c r="AG53" s="95"/>
      <c r="AH53" s="95"/>
    </row>
    <row r="54" spans="28:34" ht="13" x14ac:dyDescent="0.2">
      <c r="AH54" s="95"/>
    </row>
    <row r="55" spans="28:34" ht="13" x14ac:dyDescent="0.2"/>
    <row r="56" spans="28:34" ht="13" x14ac:dyDescent="0.2">
      <c r="AB56" s="95"/>
      <c r="AC56" s="95"/>
      <c r="AD56" s="95"/>
      <c r="AE56" s="95"/>
      <c r="AF56" s="95"/>
      <c r="AG56" s="95"/>
      <c r="AH56" s="95"/>
    </row>
    <row r="57" spans="28:34" ht="13" x14ac:dyDescent="0.2">
      <c r="AH57" s="95"/>
    </row>
    <row r="58" spans="28:34" ht="13" x14ac:dyDescent="0.2">
      <c r="AH58" s="95"/>
    </row>
    <row r="59" spans="28:34" ht="13" x14ac:dyDescent="0.2"/>
    <row r="60" spans="28:34" ht="13" x14ac:dyDescent="0.2"/>
    <row r="61" spans="28:34" ht="13" x14ac:dyDescent="0.2"/>
    <row r="62" spans="28:34" ht="13" x14ac:dyDescent="0.2"/>
    <row r="63" spans="28:34" ht="13" x14ac:dyDescent="0.2">
      <c r="AH63" s="95"/>
    </row>
    <row r="64" spans="28:34" ht="13" x14ac:dyDescent="0.2">
      <c r="AG64" s="95"/>
      <c r="AH64" s="95"/>
    </row>
    <row r="65" spans="28:34" ht="13" x14ac:dyDescent="0.2"/>
    <row r="66" spans="28:34" ht="13" x14ac:dyDescent="0.2"/>
    <row r="67" spans="28:34" ht="13" x14ac:dyDescent="0.2"/>
    <row r="68" spans="28:34" ht="13" x14ac:dyDescent="0.2">
      <c r="AB68" s="95"/>
      <c r="AC68" s="95"/>
      <c r="AD68" s="95"/>
      <c r="AE68" s="95"/>
      <c r="AF68" s="95"/>
      <c r="AG68" s="95"/>
      <c r="AH68" s="95"/>
    </row>
    <row r="69" spans="28:34" ht="13" x14ac:dyDescent="0.2">
      <c r="AF69" s="95"/>
      <c r="AG69" s="95"/>
      <c r="AH69" s="95"/>
    </row>
    <row r="70" spans="28:34" ht="13" x14ac:dyDescent="0.2"/>
    <row r="71" spans="28:34" ht="13" x14ac:dyDescent="0.2"/>
    <row r="72" spans="28:34" ht="13" x14ac:dyDescent="0.2"/>
    <row r="73" spans="28:34" ht="13" x14ac:dyDescent="0.2"/>
    <row r="74" spans="28:34" ht="13" x14ac:dyDescent="0.2"/>
    <row r="75" spans="28:34" ht="13" x14ac:dyDescent="0.2">
      <c r="AH75" s="95"/>
    </row>
    <row r="76" spans="28:34" ht="13" x14ac:dyDescent="0.2">
      <c r="AF76" s="95"/>
      <c r="AG76" s="95"/>
      <c r="AH76" s="95"/>
    </row>
    <row r="77" spans="28:34" ht="13" x14ac:dyDescent="0.2">
      <c r="AG77" s="95"/>
      <c r="AH77" s="95"/>
    </row>
    <row r="78" spans="28:34" ht="13" x14ac:dyDescent="0.2"/>
    <row r="79" spans="28:34" ht="13" x14ac:dyDescent="0.2"/>
    <row r="80" spans="28:34" ht="13" x14ac:dyDescent="0.2"/>
    <row r="81" spans="25:34" ht="13" x14ac:dyDescent="0.2"/>
    <row r="82" spans="25:34" ht="13" x14ac:dyDescent="0.2">
      <c r="Y82" s="95"/>
    </row>
    <row r="83" spans="25:34" ht="13" x14ac:dyDescent="0.2">
      <c r="Y83" s="95"/>
      <c r="Z83" s="95"/>
      <c r="AA83" s="95"/>
      <c r="AB83" s="95"/>
      <c r="AC83" s="95"/>
      <c r="AD83" s="95"/>
      <c r="AE83" s="95"/>
      <c r="AF83" s="95"/>
      <c r="AG83" s="95"/>
      <c r="AH83" s="95"/>
    </row>
    <row r="84" spans="25:34" ht="13" x14ac:dyDescent="0.2"/>
    <row r="85" spans="25:34" ht="13" x14ac:dyDescent="0.2"/>
    <row r="86" spans="25:34" ht="13" x14ac:dyDescent="0.2"/>
    <row r="87" spans="25:34" ht="13" x14ac:dyDescent="0.2"/>
    <row r="88" spans="25:34" ht="13" x14ac:dyDescent="0.2">
      <c r="AH88" s="9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101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IDrIY6doQd1b5XpL1KSTZ8snOelLeImO7FVnFf0I2jP7Z1H1tTXo+D5dRzuuhPPn4o6AZhugawNbisKlnKOWQ==" saltValue="5TxIXkmQS9nqV7oU1ELMZQ==" spinCount="100000" sheet="1" objects="1" scenarios="1"/>
  <phoneticPr fontId="44"/>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72259-D4AA-41A5-BB3A-C9962BD679EB}">
  <sheetPr>
    <pageSetUpPr fitToPage="1"/>
  </sheetPr>
  <dimension ref="A1:DR135"/>
  <sheetViews>
    <sheetView showGridLines="0" zoomScaleNormal="100" zoomScaleSheetLayoutView="55" workbookViewId="0">
      <selection activeCell="AN43" sqref="AN43:DC47"/>
    </sheetView>
  </sheetViews>
  <sheetFormatPr defaultColWidth="0" defaultRowHeight="13.5" customHeight="1" zeroHeight="1" x14ac:dyDescent="0.2"/>
  <cols>
    <col min="1" max="34" width="2.453125" style="94" customWidth="1"/>
    <col min="35" max="122" width="2.453125" style="95" customWidth="1"/>
    <col min="123" max="123" width="2.453125" style="95" hidden="1" customWidth="1"/>
    <col min="124" max="16384" width="2.4531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 x14ac:dyDescent="0.2">
      <c r="S2" s="95"/>
      <c r="AH2" s="95"/>
    </row>
    <row r="3" spans="2:34" ht="13"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 x14ac:dyDescent="0.2"/>
    <row r="5" spans="2:34" ht="13" x14ac:dyDescent="0.2"/>
    <row r="6" spans="2:34" ht="13" x14ac:dyDescent="0.2"/>
    <row r="7" spans="2:34" ht="13" x14ac:dyDescent="0.2"/>
    <row r="8" spans="2:34" ht="13" x14ac:dyDescent="0.2"/>
    <row r="9" spans="2:34" ht="13" x14ac:dyDescent="0.2">
      <c r="AH9" s="9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95"/>
    </row>
    <row r="18" spans="12:34" ht="13" x14ac:dyDescent="0.2"/>
    <row r="19" spans="12:34" ht="13" x14ac:dyDescent="0.2"/>
    <row r="20" spans="12:34" ht="13" x14ac:dyDescent="0.2">
      <c r="AH20" s="95"/>
    </row>
    <row r="21" spans="12:34" ht="13" x14ac:dyDescent="0.2">
      <c r="AH21" s="95"/>
    </row>
    <row r="22" spans="12:34" ht="13" x14ac:dyDescent="0.2"/>
    <row r="23" spans="12:34" ht="13" x14ac:dyDescent="0.2"/>
    <row r="24" spans="12:34" ht="13" x14ac:dyDescent="0.2">
      <c r="Q24" s="95"/>
    </row>
    <row r="25" spans="12:34" ht="13" x14ac:dyDescent="0.2"/>
    <row r="26" spans="12:34" ht="13" x14ac:dyDescent="0.2"/>
    <row r="27" spans="12:34" ht="13" x14ac:dyDescent="0.2"/>
    <row r="28" spans="12:34" ht="13" x14ac:dyDescent="0.2">
      <c r="O28" s="95"/>
      <c r="T28" s="95"/>
      <c r="AH28" s="95"/>
    </row>
    <row r="29" spans="12:34" ht="13" x14ac:dyDescent="0.2"/>
    <row r="30" spans="12:34" ht="13" x14ac:dyDescent="0.2"/>
    <row r="31" spans="12:34" ht="13" x14ac:dyDescent="0.2">
      <c r="Q31" s="95"/>
    </row>
    <row r="32" spans="12:34" ht="13" x14ac:dyDescent="0.2">
      <c r="L32" s="95"/>
    </row>
    <row r="33" spans="2:34" ht="13" x14ac:dyDescent="0.2">
      <c r="C33" s="95"/>
      <c r="E33" s="95"/>
      <c r="G33" s="95"/>
      <c r="I33" s="95"/>
      <c r="X33" s="95"/>
    </row>
    <row r="34" spans="2:34" ht="13" x14ac:dyDescent="0.2">
      <c r="B34" s="95"/>
      <c r="P34" s="95"/>
      <c r="R34" s="95"/>
      <c r="T34" s="95"/>
    </row>
    <row r="35" spans="2:34" ht="13" x14ac:dyDescent="0.2">
      <c r="D35" s="95"/>
      <c r="W35" s="95"/>
      <c r="AC35" s="95"/>
      <c r="AD35" s="95"/>
      <c r="AE35" s="95"/>
      <c r="AF35" s="95"/>
      <c r="AG35" s="95"/>
      <c r="AH35" s="95"/>
    </row>
    <row r="36" spans="2:34" ht="13" x14ac:dyDescent="0.2">
      <c r="H36" s="95"/>
      <c r="J36" s="95"/>
      <c r="K36" s="95"/>
      <c r="M36" s="95"/>
      <c r="Y36" s="95"/>
      <c r="Z36" s="95"/>
      <c r="AA36" s="95"/>
      <c r="AB36" s="95"/>
      <c r="AC36" s="95"/>
      <c r="AD36" s="95"/>
      <c r="AE36" s="95"/>
      <c r="AF36" s="95"/>
      <c r="AG36" s="95"/>
      <c r="AH36" s="95"/>
    </row>
    <row r="37" spans="2:34" ht="13" x14ac:dyDescent="0.2">
      <c r="AH37" s="95"/>
    </row>
    <row r="38" spans="2:34" ht="13" x14ac:dyDescent="0.2">
      <c r="AG38" s="95"/>
      <c r="AH38" s="95"/>
    </row>
    <row r="39" spans="2:34" ht="13" x14ac:dyDescent="0.2"/>
    <row r="40" spans="2:34" ht="13" x14ac:dyDescent="0.2">
      <c r="X40" s="95"/>
    </row>
    <row r="41" spans="2:34" ht="13" x14ac:dyDescent="0.2">
      <c r="R41" s="95"/>
    </row>
    <row r="42" spans="2:34" ht="13" x14ac:dyDescent="0.2">
      <c r="W42" s="95"/>
    </row>
    <row r="43" spans="2:34" ht="13" x14ac:dyDescent="0.2">
      <c r="Y43" s="95"/>
      <c r="Z43" s="95"/>
      <c r="AA43" s="95"/>
      <c r="AB43" s="95"/>
      <c r="AC43" s="95"/>
      <c r="AD43" s="95"/>
      <c r="AE43" s="95"/>
      <c r="AF43" s="95"/>
      <c r="AG43" s="95"/>
      <c r="AH43" s="95"/>
    </row>
    <row r="44" spans="2:34" ht="13" x14ac:dyDescent="0.2">
      <c r="AH44" s="95"/>
    </row>
    <row r="45" spans="2:34" ht="13" x14ac:dyDescent="0.2">
      <c r="X45" s="95"/>
    </row>
    <row r="46" spans="2:34" ht="13" x14ac:dyDescent="0.2"/>
    <row r="47" spans="2:34" ht="13" x14ac:dyDescent="0.2"/>
    <row r="48" spans="2:34" ht="13" x14ac:dyDescent="0.2">
      <c r="W48" s="95"/>
      <c r="Y48" s="95"/>
      <c r="Z48" s="95"/>
      <c r="AA48" s="95"/>
      <c r="AB48" s="95"/>
      <c r="AC48" s="95"/>
      <c r="AD48" s="95"/>
      <c r="AE48" s="95"/>
      <c r="AF48" s="95"/>
      <c r="AG48" s="95"/>
      <c r="AH48" s="95"/>
    </row>
    <row r="49" spans="28:34" ht="13" x14ac:dyDescent="0.2"/>
    <row r="50" spans="28:34" ht="13" x14ac:dyDescent="0.2">
      <c r="AE50" s="95"/>
      <c r="AF50" s="95"/>
      <c r="AG50" s="95"/>
      <c r="AH50" s="95"/>
    </row>
    <row r="51" spans="28:34" ht="13" x14ac:dyDescent="0.2">
      <c r="AC51" s="95"/>
      <c r="AD51" s="95"/>
      <c r="AE51" s="95"/>
      <c r="AF51" s="95"/>
      <c r="AG51" s="95"/>
      <c r="AH51" s="95"/>
    </row>
    <row r="52" spans="28:34" ht="13" x14ac:dyDescent="0.2"/>
    <row r="53" spans="28:34" ht="13" x14ac:dyDescent="0.2">
      <c r="AF53" s="95"/>
      <c r="AG53" s="95"/>
      <c r="AH53" s="95"/>
    </row>
    <row r="54" spans="28:34" ht="13" x14ac:dyDescent="0.2">
      <c r="AH54" s="95"/>
    </row>
    <row r="55" spans="28:34" ht="13" x14ac:dyDescent="0.2"/>
    <row r="56" spans="28:34" ht="13" x14ac:dyDescent="0.2">
      <c r="AB56" s="95"/>
      <c r="AC56" s="95"/>
      <c r="AD56" s="95"/>
      <c r="AE56" s="95"/>
      <c r="AF56" s="95"/>
      <c r="AG56" s="95"/>
      <c r="AH56" s="95"/>
    </row>
    <row r="57" spans="28:34" ht="13" x14ac:dyDescent="0.2">
      <c r="AH57" s="95"/>
    </row>
    <row r="58" spans="28:34" ht="13" x14ac:dyDescent="0.2">
      <c r="AH58" s="95"/>
    </row>
    <row r="59" spans="28:34" ht="13" x14ac:dyDescent="0.2">
      <c r="AG59" s="95"/>
      <c r="AH59" s="95"/>
    </row>
    <row r="60" spans="28:34" ht="13" x14ac:dyDescent="0.2"/>
    <row r="61" spans="28:34" ht="13" x14ac:dyDescent="0.2"/>
    <row r="62" spans="28:34" ht="13" x14ac:dyDescent="0.2"/>
    <row r="63" spans="28:34" ht="13" x14ac:dyDescent="0.2">
      <c r="AH63" s="95"/>
    </row>
    <row r="64" spans="28:34" ht="13" x14ac:dyDescent="0.2">
      <c r="AG64" s="95"/>
      <c r="AH64" s="95"/>
    </row>
    <row r="65" spans="28:34" ht="13" x14ac:dyDescent="0.2"/>
    <row r="66" spans="28:34" ht="13" x14ac:dyDescent="0.2"/>
    <row r="67" spans="28:34" ht="13" x14ac:dyDescent="0.2"/>
    <row r="68" spans="28:34" ht="13" x14ac:dyDescent="0.2">
      <c r="AB68" s="95"/>
      <c r="AC68" s="95"/>
      <c r="AD68" s="95"/>
      <c r="AE68" s="95"/>
      <c r="AF68" s="95"/>
      <c r="AG68" s="95"/>
      <c r="AH68" s="95"/>
    </row>
    <row r="69" spans="28:34" ht="13" x14ac:dyDescent="0.2">
      <c r="AF69" s="95"/>
      <c r="AG69" s="95"/>
      <c r="AH69" s="95"/>
    </row>
    <row r="70" spans="28:34" ht="13" x14ac:dyDescent="0.2"/>
    <row r="71" spans="28:34" ht="13" x14ac:dyDescent="0.2"/>
    <row r="72" spans="28:34" ht="13" x14ac:dyDescent="0.2"/>
    <row r="73" spans="28:34" ht="13" x14ac:dyDescent="0.2"/>
    <row r="74" spans="28:34" ht="13" x14ac:dyDescent="0.2"/>
    <row r="75" spans="28:34" ht="13" x14ac:dyDescent="0.2">
      <c r="AH75" s="95"/>
    </row>
    <row r="76" spans="28:34" ht="13" x14ac:dyDescent="0.2">
      <c r="AF76" s="95"/>
      <c r="AG76" s="95"/>
      <c r="AH76" s="95"/>
    </row>
    <row r="77" spans="28:34" ht="13" x14ac:dyDescent="0.2">
      <c r="AG77" s="95"/>
      <c r="AH77" s="95"/>
    </row>
    <row r="78" spans="28:34" ht="13" x14ac:dyDescent="0.2"/>
    <row r="79" spans="28:34" ht="13" x14ac:dyDescent="0.2"/>
    <row r="80" spans="28:34" ht="13" x14ac:dyDescent="0.2"/>
    <row r="81" spans="25:34" ht="13" x14ac:dyDescent="0.2"/>
    <row r="82" spans="25:34" ht="13" x14ac:dyDescent="0.2">
      <c r="Y82" s="95"/>
    </row>
    <row r="83" spans="25:34" ht="13" x14ac:dyDescent="0.2">
      <c r="Y83" s="95"/>
      <c r="Z83" s="95"/>
      <c r="AA83" s="95"/>
      <c r="AB83" s="95"/>
      <c r="AC83" s="95"/>
      <c r="AD83" s="95"/>
      <c r="AE83" s="95"/>
      <c r="AF83" s="95"/>
      <c r="AG83" s="95"/>
      <c r="AH83" s="95"/>
    </row>
    <row r="84" spans="25:34" ht="13" x14ac:dyDescent="0.2"/>
    <row r="85" spans="25:34" ht="13" x14ac:dyDescent="0.2"/>
    <row r="86" spans="25:34" ht="13" x14ac:dyDescent="0.2"/>
    <row r="87" spans="25:34" ht="13" x14ac:dyDescent="0.2"/>
    <row r="88" spans="25:34" ht="13" x14ac:dyDescent="0.2">
      <c r="AH88" s="9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101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byOSFp/NIMTt6fbIkQ0WywOiBxwoW5Zl+Hznx2+SRIbA9WbO8sGarK/JuPHGU3caSLoVwKEJaaLSW3JB6GL8w==" saltValue="V1P+iMUfHJE/ovu/pP1GVA==" spinCount="100000" sheet="1" objects="1" scenarios="1"/>
  <phoneticPr fontId="44"/>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7" customWidth="1"/>
    <col min="2" max="8" width="13.36328125" style="297" customWidth="1"/>
    <col min="9" max="16384" width="11.08984375" style="297"/>
  </cols>
  <sheetData>
    <row r="1" spans="1:8" x14ac:dyDescent="0.2">
      <c r="A1" s="114"/>
      <c r="B1" s="120"/>
      <c r="C1" s="124"/>
      <c r="D1" s="130"/>
      <c r="E1" s="140"/>
      <c r="F1" s="140"/>
      <c r="G1" s="140"/>
      <c r="H1" s="174"/>
    </row>
    <row r="2" spans="1:8" x14ac:dyDescent="0.2">
      <c r="A2" s="115"/>
      <c r="B2" s="121"/>
      <c r="C2" s="304"/>
      <c r="D2" s="131" t="s">
        <v>79</v>
      </c>
      <c r="E2" s="141"/>
      <c r="F2" s="312" t="s">
        <v>529</v>
      </c>
      <c r="G2" s="165"/>
      <c r="H2" s="175"/>
    </row>
    <row r="3" spans="1:8" x14ac:dyDescent="0.2">
      <c r="A3" s="131" t="s">
        <v>398</v>
      </c>
      <c r="B3" s="123"/>
      <c r="C3" s="305"/>
      <c r="D3" s="308">
        <v>205689</v>
      </c>
      <c r="E3" s="310"/>
      <c r="F3" s="313">
        <v>87551</v>
      </c>
      <c r="G3" s="315"/>
      <c r="H3" s="318"/>
    </row>
    <row r="4" spans="1:8" x14ac:dyDescent="0.2">
      <c r="A4" s="116"/>
      <c r="B4" s="122"/>
      <c r="C4" s="306"/>
      <c r="D4" s="309">
        <v>119685</v>
      </c>
      <c r="E4" s="311"/>
      <c r="F4" s="314">
        <v>43994</v>
      </c>
      <c r="G4" s="316"/>
      <c r="H4" s="319"/>
    </row>
    <row r="5" spans="1:8" x14ac:dyDescent="0.2">
      <c r="A5" s="131" t="s">
        <v>239</v>
      </c>
      <c r="B5" s="123"/>
      <c r="C5" s="305"/>
      <c r="D5" s="308">
        <v>118716</v>
      </c>
      <c r="E5" s="310"/>
      <c r="F5" s="313">
        <v>106092</v>
      </c>
      <c r="G5" s="315"/>
      <c r="H5" s="318"/>
    </row>
    <row r="6" spans="1:8" x14ac:dyDescent="0.2">
      <c r="A6" s="116"/>
      <c r="B6" s="122"/>
      <c r="C6" s="306"/>
      <c r="D6" s="309">
        <v>60845</v>
      </c>
      <c r="E6" s="311"/>
      <c r="F6" s="314">
        <v>44299</v>
      </c>
      <c r="G6" s="316"/>
      <c r="H6" s="319"/>
    </row>
    <row r="7" spans="1:8" x14ac:dyDescent="0.2">
      <c r="A7" s="131" t="s">
        <v>132</v>
      </c>
      <c r="B7" s="123"/>
      <c r="C7" s="305"/>
      <c r="D7" s="308">
        <v>116155</v>
      </c>
      <c r="E7" s="310"/>
      <c r="F7" s="313">
        <v>78903</v>
      </c>
      <c r="G7" s="315"/>
      <c r="H7" s="318"/>
    </row>
    <row r="8" spans="1:8" x14ac:dyDescent="0.2">
      <c r="A8" s="116"/>
      <c r="B8" s="122"/>
      <c r="C8" s="306"/>
      <c r="D8" s="309">
        <v>72229</v>
      </c>
      <c r="E8" s="311"/>
      <c r="F8" s="314">
        <v>49201</v>
      </c>
      <c r="G8" s="316"/>
      <c r="H8" s="319"/>
    </row>
    <row r="9" spans="1:8" x14ac:dyDescent="0.2">
      <c r="A9" s="131" t="s">
        <v>237</v>
      </c>
      <c r="B9" s="123"/>
      <c r="C9" s="305"/>
      <c r="D9" s="308">
        <v>98331</v>
      </c>
      <c r="E9" s="310"/>
      <c r="F9" s="313">
        <v>82993</v>
      </c>
      <c r="G9" s="315"/>
      <c r="H9" s="318"/>
    </row>
    <row r="10" spans="1:8" x14ac:dyDescent="0.2">
      <c r="A10" s="116"/>
      <c r="B10" s="122"/>
      <c r="C10" s="306"/>
      <c r="D10" s="309">
        <v>61112</v>
      </c>
      <c r="E10" s="311"/>
      <c r="F10" s="314">
        <v>46787</v>
      </c>
      <c r="G10" s="316"/>
      <c r="H10" s="319"/>
    </row>
    <row r="11" spans="1:8" x14ac:dyDescent="0.2">
      <c r="A11" s="131" t="s">
        <v>527</v>
      </c>
      <c r="B11" s="123"/>
      <c r="C11" s="305"/>
      <c r="D11" s="308">
        <v>110434</v>
      </c>
      <c r="E11" s="310"/>
      <c r="F11" s="313">
        <v>108252</v>
      </c>
      <c r="G11" s="315"/>
      <c r="H11" s="318"/>
    </row>
    <row r="12" spans="1:8" x14ac:dyDescent="0.2">
      <c r="A12" s="116"/>
      <c r="B12" s="122"/>
      <c r="C12" s="307"/>
      <c r="D12" s="309">
        <v>71444</v>
      </c>
      <c r="E12" s="311"/>
      <c r="F12" s="314">
        <v>50321</v>
      </c>
      <c r="G12" s="316"/>
      <c r="H12" s="319"/>
    </row>
    <row r="13" spans="1:8" x14ac:dyDescent="0.2">
      <c r="A13" s="131"/>
      <c r="B13" s="123"/>
      <c r="C13" s="305"/>
      <c r="D13" s="308">
        <v>129865</v>
      </c>
      <c r="E13" s="310"/>
      <c r="F13" s="313">
        <v>92758</v>
      </c>
      <c r="G13" s="317"/>
      <c r="H13" s="318"/>
    </row>
    <row r="14" spans="1:8" x14ac:dyDescent="0.2">
      <c r="A14" s="116"/>
      <c r="B14" s="122"/>
      <c r="C14" s="306"/>
      <c r="D14" s="309">
        <v>77063</v>
      </c>
      <c r="E14" s="311"/>
      <c r="F14" s="314">
        <v>46920</v>
      </c>
      <c r="G14" s="316"/>
      <c r="H14" s="319"/>
    </row>
    <row r="17" spans="1:11" x14ac:dyDescent="0.2">
      <c r="A17" s="297" t="s">
        <v>25</v>
      </c>
    </row>
    <row r="18" spans="1:11" x14ac:dyDescent="0.2">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2">
      <c r="A19" s="298" t="s">
        <v>86</v>
      </c>
      <c r="B19" s="298">
        <f>ROUND(VALUE(SUBSTITUTE(実質収支比率等に係る経年分析!F$48,"▲","-")),2)</f>
        <v>0.83</v>
      </c>
      <c r="C19" s="298">
        <f>ROUND(VALUE(SUBSTITUTE(実質収支比率等に係る経年分析!G$48,"▲","-")),2)</f>
        <v>4.26</v>
      </c>
      <c r="D19" s="298">
        <f>ROUND(VALUE(SUBSTITUTE(実質収支比率等に係る経年分析!H$48,"▲","-")),2)</f>
        <v>3.47</v>
      </c>
      <c r="E19" s="298">
        <f>ROUND(VALUE(SUBSTITUTE(実質収支比率等に係る経年分析!I$48,"▲","-")),2)</f>
        <v>0.92</v>
      </c>
      <c r="F19" s="298">
        <f>ROUND(VALUE(SUBSTITUTE(実質収支比率等に係る経年分析!J$48,"▲","-")),2)</f>
        <v>0.9</v>
      </c>
    </row>
    <row r="20" spans="1:11" x14ac:dyDescent="0.2">
      <c r="A20" s="298" t="s">
        <v>38</v>
      </c>
      <c r="B20" s="298">
        <f>ROUND(VALUE(SUBSTITUTE(実質収支比率等に係る経年分析!F$47,"▲","-")),2)</f>
        <v>25.38</v>
      </c>
      <c r="C20" s="298">
        <f>ROUND(VALUE(SUBSTITUTE(実質収支比率等に係る経年分析!G$47,"▲","-")),2)</f>
        <v>25.78</v>
      </c>
      <c r="D20" s="298">
        <f>ROUND(VALUE(SUBSTITUTE(実質収支比率等に係る経年分析!H$47,"▲","-")),2)</f>
        <v>29.3</v>
      </c>
      <c r="E20" s="298">
        <f>ROUND(VALUE(SUBSTITUTE(実質収支比率等に係る経年分析!I$47,"▲","-")),2)</f>
        <v>29.91</v>
      </c>
      <c r="F20" s="298">
        <f>ROUND(VALUE(SUBSTITUTE(実質収支比率等に係る経年分析!J$47,"▲","-")),2)</f>
        <v>22.34</v>
      </c>
    </row>
    <row r="21" spans="1:11" x14ac:dyDescent="0.2">
      <c r="A21" s="298" t="s">
        <v>110</v>
      </c>
      <c r="B21" s="298">
        <f>IF(ISNUMBER(VALUE(SUBSTITUTE(実質収支比率等に係る経年分析!F$49,"▲","-"))),ROUND(VALUE(SUBSTITUTE(実質収支比率等に係る経年分析!F$49,"▲","-")),2),NA())</f>
        <v>-5.24</v>
      </c>
      <c r="C21" s="298">
        <f>IF(ISNUMBER(VALUE(SUBSTITUTE(実質収支比率等に係る経年分析!G$49,"▲","-"))),ROUND(VALUE(SUBSTITUTE(実質収支比率等に係る経年分析!G$49,"▲","-")),2),NA())</f>
        <v>4.03</v>
      </c>
      <c r="D21" s="298">
        <f>IF(ISNUMBER(VALUE(SUBSTITUTE(実質収支比率等に係る経年分析!H$49,"▲","-"))),ROUND(VALUE(SUBSTITUTE(実質収支比率等に係る経年分析!H$49,"▲","-")),2),NA())</f>
        <v>1.32</v>
      </c>
      <c r="E21" s="298">
        <f>IF(ISNUMBER(VALUE(SUBSTITUTE(実質収支比率等に係る経年分析!I$49,"▲","-"))),ROUND(VALUE(SUBSTITUTE(実質収支比率等に係る経年分析!I$49,"▲","-")),2),NA())</f>
        <v>-1.94</v>
      </c>
      <c r="F21" s="298">
        <f>IF(ISNUMBER(VALUE(SUBSTITUTE(実質収支比率等に係る経年分析!J$49,"▲","-"))),ROUND(VALUE(SUBSTITUTE(実質収支比率等に係る経年分析!J$49,"▲","-")),2),NA())</f>
        <v>-8.1199999999999992</v>
      </c>
    </row>
    <row r="24" spans="1:11" x14ac:dyDescent="0.2">
      <c r="A24" s="297" t="s">
        <v>99</v>
      </c>
    </row>
    <row r="25" spans="1:11" x14ac:dyDescent="0.2">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2">
      <c r="A26" s="299"/>
      <c r="B26" s="299" t="s">
        <v>111</v>
      </c>
      <c r="C26" s="299" t="s">
        <v>65</v>
      </c>
      <c r="D26" s="299" t="s">
        <v>111</v>
      </c>
      <c r="E26" s="299" t="s">
        <v>65</v>
      </c>
      <c r="F26" s="299" t="s">
        <v>111</v>
      </c>
      <c r="G26" s="299" t="s">
        <v>65</v>
      </c>
      <c r="H26" s="299" t="s">
        <v>111</v>
      </c>
      <c r="I26" s="299" t="s">
        <v>65</v>
      </c>
      <c r="J26" s="299" t="s">
        <v>111</v>
      </c>
      <c r="K26" s="299" t="s">
        <v>65</v>
      </c>
    </row>
    <row r="27" spans="1:11" x14ac:dyDescent="0.2">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0.18</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0.35</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2.37</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0.01</v>
      </c>
      <c r="J27" s="299" t="e">
        <f>IF(ROUND(VALUE(SUBSTITUTE(連結実質赤字比率に係る赤字・黒字の構成分析!J$43,"▲","-")),2)&lt;0,ABS(ROUND(VALUE(SUBSTITUTE(連結実質赤字比率に係る赤字・黒字の構成分析!J$43,"▲","-")),2)),NA())</f>
        <v>#N/A</v>
      </c>
      <c r="K27" s="299">
        <f>IF(ROUND(VALUE(SUBSTITUTE(連結実質赤字比率に係る赤字・黒字の構成分析!J$43,"▲","-")),2)&gt;=0,ABS(ROUND(VALUE(SUBSTITUTE(連結実質赤字比率に係る赤字・黒字の構成分析!J$43,"▲","-")),2)),NA())</f>
        <v>0.01</v>
      </c>
    </row>
    <row r="28" spans="1:11" x14ac:dyDescent="0.2">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2">
      <c r="A29" s="299" t="str">
        <f>IF(連結実質赤字比率に係る赤字・黒字の構成分析!C$41="",NA(),連結実質赤字比率に係る赤字・黒字の構成分析!C$41)</f>
        <v>介護保険事業特別会計（老人保健施設サービス勘定）</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0.01</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0.01</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0.03</v>
      </c>
    </row>
    <row r="30" spans="1:11" x14ac:dyDescent="0.2">
      <c r="A30" s="299" t="str">
        <f>IF(連結実質赤字比率に係る赤字・黒字の構成分析!C$40="",NA(),連結実質赤字比率に係る赤字・黒字の構成分析!C$40)</f>
        <v>後期高齢者医療特別会計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0.03</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0.03</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0.03</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0.04</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0.03</v>
      </c>
    </row>
    <row r="31" spans="1:11" x14ac:dyDescent="0.2">
      <c r="A31" s="299" t="str">
        <f>IF(連結実質赤字比率に係る赤字・黒字の構成分析!C$39="",NA(),連結実質赤字比率に係る赤字・黒字の構成分析!C$39)</f>
        <v>介護保険事業特別会計（サービス勘定）</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0.01</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0.02</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0.04</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0.04</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0.04</v>
      </c>
    </row>
    <row r="32" spans="1:11" x14ac:dyDescent="0.2">
      <c r="A32" s="299" t="str">
        <f>IF(連結実質赤字比率に係る赤字・黒字の構成分析!C$38="",NA(),連結実質赤字比率に係る赤字・黒字の構成分析!C$38)</f>
        <v>国民健康保険事業特別会計（事業勘定）</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0.27</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0.09</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1.03</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1.49</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0.33</v>
      </c>
    </row>
    <row r="33" spans="1:16" x14ac:dyDescent="0.2">
      <c r="A33" s="299" t="str">
        <f>IF(連結実質赤字比率に係る赤字・黒字の構成分析!C$37="",NA(),連結実質赤字比率に係る赤字・黒字の構成分析!C$37)</f>
        <v>介護保険事業特別会計（事業勘定）</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0.38</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1.24</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1.1399999999999999</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1.02</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0.67</v>
      </c>
    </row>
    <row r="34" spans="1:16" x14ac:dyDescent="0.2">
      <c r="A34" s="299" t="str">
        <f>IF(連結実質赤字比率に係る赤字・黒字の構成分析!C$36="",NA(),連結実質赤字比率に係る赤字・黒字の構成分析!C$36)</f>
        <v>一般会計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0.82</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4.25</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3.46</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0.91</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0.89</v>
      </c>
    </row>
    <row r="35" spans="1:16" x14ac:dyDescent="0.2">
      <c r="A35" s="299" t="str">
        <f>IF(連結実質赤字比率に係る赤字・黒字の構成分析!C$35="",NA(),連結実質赤字比率に係る赤字・黒字の構成分析!C$35)</f>
        <v>京丹波町水道事業会計</v>
      </c>
      <c r="B35" s="299" t="e">
        <f>IF(ROUND(VALUE(SUBSTITUTE(連結実質赤字比率に係る赤字・黒字の構成分析!F$35,"▲","-")),2)&lt;0,ABS(ROUND(VALUE(SUBSTITUTE(連結実質赤字比率に係る赤字・黒字の構成分析!F$35,"▲","-")),2)),NA())</f>
        <v>#VALUE!</v>
      </c>
      <c r="C35" s="299" t="e">
        <f>IF(ROUND(VALUE(SUBSTITUTE(連結実質赤字比率に係る赤字・黒字の構成分析!F$35,"▲","-")),2)&gt;=0,ABS(ROUND(VALUE(SUBSTITUTE(連結実質赤字比率に係る赤字・黒字の構成分析!F$35,"▲","-")),2)),NA())</f>
        <v>#VALUE!</v>
      </c>
      <c r="D35" s="299" t="e">
        <f>IF(ROUND(VALUE(SUBSTITUTE(連結実質赤字比率に係る赤字・黒字の構成分析!G$35,"▲","-")),2)&lt;0,ABS(ROUND(VALUE(SUBSTITUTE(連結実質赤字比率に係る赤字・黒字の構成分析!G$35,"▲","-")),2)),NA())</f>
        <v>#VALUE!</v>
      </c>
      <c r="E35" s="299" t="e">
        <f>IF(ROUND(VALUE(SUBSTITUTE(連結実質赤字比率に係る赤字・黒字の構成分析!G$35,"▲","-")),2)&gt;=0,ABS(ROUND(VALUE(SUBSTITUTE(連結実質赤字比率に係る赤字・黒字の構成分析!G$35,"▲","-")),2)),NA())</f>
        <v>#VALUE!</v>
      </c>
      <c r="F35" s="299" t="e">
        <f>IF(ROUND(VALUE(SUBSTITUTE(連結実質赤字比率に係る赤字・黒字の構成分析!H$35,"▲","-")),2)&lt;0,ABS(ROUND(VALUE(SUBSTITUTE(連結実質赤字比率に係る赤字・黒字の構成分析!H$35,"▲","-")),2)),NA())</f>
        <v>#VALUE!</v>
      </c>
      <c r="G35" s="299" t="e">
        <f>IF(ROUND(VALUE(SUBSTITUTE(連結実質赤字比率に係る赤字・黒字の構成分析!H$35,"▲","-")),2)&gt;=0,ABS(ROUND(VALUE(SUBSTITUTE(連結実質赤字比率に係る赤字・黒字の構成分析!H$35,"▲","-")),2)),NA())</f>
        <v>#VALUE!</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2.3199999999999998</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2.62</v>
      </c>
    </row>
    <row r="36" spans="1:16" x14ac:dyDescent="0.2">
      <c r="A36" s="299" t="str">
        <f>IF(連結実質赤字比率に係る赤字・黒字の構成分析!C$34="",NA(),連結実質赤字比率に係る赤字・黒字の構成分析!C$34)</f>
        <v>国保京丹波町病院事業会計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9.34</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10</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6.5</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6.26</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5.08</v>
      </c>
    </row>
    <row r="39" spans="1:16" x14ac:dyDescent="0.2">
      <c r="A39" s="297" t="s">
        <v>11</v>
      </c>
    </row>
    <row r="40" spans="1:16" x14ac:dyDescent="0.2">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2">
      <c r="A41" s="300"/>
      <c r="B41" s="300" t="s">
        <v>112</v>
      </c>
      <c r="C41" s="300"/>
      <c r="D41" s="300" t="s">
        <v>114</v>
      </c>
      <c r="E41" s="300" t="s">
        <v>112</v>
      </c>
      <c r="F41" s="300"/>
      <c r="G41" s="300" t="s">
        <v>114</v>
      </c>
      <c r="H41" s="300" t="s">
        <v>112</v>
      </c>
      <c r="I41" s="300"/>
      <c r="J41" s="300" t="s">
        <v>114</v>
      </c>
      <c r="K41" s="300" t="s">
        <v>112</v>
      </c>
      <c r="L41" s="300"/>
      <c r="M41" s="300" t="s">
        <v>114</v>
      </c>
      <c r="N41" s="300" t="s">
        <v>112</v>
      </c>
      <c r="O41" s="300"/>
      <c r="P41" s="300" t="s">
        <v>114</v>
      </c>
    </row>
    <row r="42" spans="1:16" x14ac:dyDescent="0.2">
      <c r="A42" s="300" t="s">
        <v>115</v>
      </c>
      <c r="B42" s="300"/>
      <c r="C42" s="300"/>
      <c r="D42" s="300">
        <f>'実質公債費比率（分子）の構造'!K$52</f>
        <v>1714</v>
      </c>
      <c r="E42" s="300"/>
      <c r="F42" s="300"/>
      <c r="G42" s="300">
        <f>'実質公債費比率（分子）の構造'!L$52</f>
        <v>1627</v>
      </c>
      <c r="H42" s="300"/>
      <c r="I42" s="300"/>
      <c r="J42" s="300">
        <f>'実質公債費比率（分子）の構造'!M$52</f>
        <v>1577</v>
      </c>
      <c r="K42" s="300"/>
      <c r="L42" s="300"/>
      <c r="M42" s="300">
        <f>'実質公債費比率（分子）の構造'!N$52</f>
        <v>1578</v>
      </c>
      <c r="N42" s="300"/>
      <c r="O42" s="300"/>
      <c r="P42" s="300">
        <f>'実質公債費比率（分子）の構造'!O$52</f>
        <v>1565</v>
      </c>
    </row>
    <row r="43" spans="1:16" x14ac:dyDescent="0.2">
      <c r="A43" s="300" t="s">
        <v>43</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2">
      <c r="A44" s="300" t="s">
        <v>40</v>
      </c>
      <c r="B44" s="300" t="str">
        <f>'実質公債費比率（分子）の構造'!K$50</f>
        <v>-</v>
      </c>
      <c r="C44" s="300"/>
      <c r="D44" s="300"/>
      <c r="E44" s="300" t="str">
        <f>'実質公債費比率（分子）の構造'!L$50</f>
        <v>-</v>
      </c>
      <c r="F44" s="300"/>
      <c r="G44" s="300"/>
      <c r="H44" s="300" t="str">
        <f>'実質公債費比率（分子）の構造'!M$50</f>
        <v>-</v>
      </c>
      <c r="I44" s="300"/>
      <c r="J44" s="300"/>
      <c r="K44" s="300" t="str">
        <f>'実質公債費比率（分子）の構造'!N$50</f>
        <v>-</v>
      </c>
      <c r="L44" s="300"/>
      <c r="M44" s="300"/>
      <c r="N44" s="300" t="str">
        <f>'実質公債費比率（分子）の構造'!O$50</f>
        <v>-</v>
      </c>
      <c r="O44" s="300"/>
      <c r="P44" s="300"/>
    </row>
    <row r="45" spans="1:16" x14ac:dyDescent="0.2">
      <c r="A45" s="300" t="s">
        <v>0</v>
      </c>
      <c r="B45" s="300">
        <f>'実質公債費比率（分子）の構造'!K$49</f>
        <v>11</v>
      </c>
      <c r="C45" s="300"/>
      <c r="D45" s="300"/>
      <c r="E45" s="300">
        <f>'実質公債費比率（分子）の構造'!L$49</f>
        <v>15</v>
      </c>
      <c r="F45" s="300"/>
      <c r="G45" s="300"/>
      <c r="H45" s="300">
        <f>'実質公債費比率（分子）の構造'!M$49</f>
        <v>17</v>
      </c>
      <c r="I45" s="300"/>
      <c r="J45" s="300"/>
      <c r="K45" s="300">
        <f>'実質公債費比率（分子）の構造'!N$49</f>
        <v>20</v>
      </c>
      <c r="L45" s="300"/>
      <c r="M45" s="300"/>
      <c r="N45" s="300">
        <f>'実質公債費比率（分子）の構造'!O$49</f>
        <v>19</v>
      </c>
      <c r="O45" s="300"/>
      <c r="P45" s="300"/>
    </row>
    <row r="46" spans="1:16" x14ac:dyDescent="0.2">
      <c r="A46" s="300" t="s">
        <v>35</v>
      </c>
      <c r="B46" s="300">
        <f>'実質公債費比率（分子）の構造'!K$48</f>
        <v>957</v>
      </c>
      <c r="C46" s="300"/>
      <c r="D46" s="300"/>
      <c r="E46" s="300">
        <f>'実質公債費比率（分子）の構造'!L$48</f>
        <v>961</v>
      </c>
      <c r="F46" s="300"/>
      <c r="G46" s="300"/>
      <c r="H46" s="300">
        <f>'実質公債費比率（分子）の構造'!M$48</f>
        <v>1032</v>
      </c>
      <c r="I46" s="300"/>
      <c r="J46" s="300"/>
      <c r="K46" s="300">
        <f>'実質公債費比率（分子）の構造'!N$48</f>
        <v>994</v>
      </c>
      <c r="L46" s="300"/>
      <c r="M46" s="300"/>
      <c r="N46" s="300">
        <f>'実質公債費比率（分子）の構造'!O$48</f>
        <v>1086</v>
      </c>
      <c r="O46" s="300"/>
      <c r="P46" s="300"/>
    </row>
    <row r="47" spans="1:16" x14ac:dyDescent="0.2">
      <c r="A47" s="300" t="s">
        <v>32</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2">
      <c r="A48" s="300" t="s">
        <v>30</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2">
      <c r="A49" s="300" t="s">
        <v>23</v>
      </c>
      <c r="B49" s="300">
        <f>'実質公債費比率（分子）の構造'!K$45</f>
        <v>1551</v>
      </c>
      <c r="C49" s="300"/>
      <c r="D49" s="300"/>
      <c r="E49" s="300">
        <f>'実質公債費比率（分子）の構造'!L$45</f>
        <v>1429</v>
      </c>
      <c r="F49" s="300"/>
      <c r="G49" s="300"/>
      <c r="H49" s="300">
        <f>'実質公債費比率（分子）の構造'!M$45</f>
        <v>1348</v>
      </c>
      <c r="I49" s="300"/>
      <c r="J49" s="300"/>
      <c r="K49" s="300">
        <f>'実質公債費比率（分子）の構造'!N$45</f>
        <v>1426</v>
      </c>
      <c r="L49" s="300"/>
      <c r="M49" s="300"/>
      <c r="N49" s="300">
        <f>'実質公債費比率（分子）の構造'!O$45</f>
        <v>1433</v>
      </c>
      <c r="O49" s="300"/>
      <c r="P49" s="300"/>
    </row>
    <row r="50" spans="1:16" x14ac:dyDescent="0.2">
      <c r="A50" s="300" t="s">
        <v>56</v>
      </c>
      <c r="B50" s="300" t="e">
        <f>NA()</f>
        <v>#N/A</v>
      </c>
      <c r="C50" s="300">
        <f>IF(ISNUMBER('実質公債費比率（分子）の構造'!K$53),'実質公債費比率（分子）の構造'!K$53,NA())</f>
        <v>805</v>
      </c>
      <c r="D50" s="300" t="e">
        <f>NA()</f>
        <v>#N/A</v>
      </c>
      <c r="E50" s="300" t="e">
        <f>NA()</f>
        <v>#N/A</v>
      </c>
      <c r="F50" s="300">
        <f>IF(ISNUMBER('実質公債費比率（分子）の構造'!L$53),'実質公債費比率（分子）の構造'!L$53,NA())</f>
        <v>778</v>
      </c>
      <c r="G50" s="300" t="e">
        <f>NA()</f>
        <v>#N/A</v>
      </c>
      <c r="H50" s="300" t="e">
        <f>NA()</f>
        <v>#N/A</v>
      </c>
      <c r="I50" s="300">
        <f>IF(ISNUMBER('実質公債費比率（分子）の構造'!M$53),'実質公債費比率（分子）の構造'!M$53,NA())</f>
        <v>820</v>
      </c>
      <c r="J50" s="300" t="e">
        <f>NA()</f>
        <v>#N/A</v>
      </c>
      <c r="K50" s="300" t="e">
        <f>NA()</f>
        <v>#N/A</v>
      </c>
      <c r="L50" s="300">
        <f>IF(ISNUMBER('実質公債費比率（分子）の構造'!N$53),'実質公債費比率（分子）の構造'!N$53,NA())</f>
        <v>862</v>
      </c>
      <c r="M50" s="300" t="e">
        <f>NA()</f>
        <v>#N/A</v>
      </c>
      <c r="N50" s="300" t="e">
        <f>NA()</f>
        <v>#N/A</v>
      </c>
      <c r="O50" s="300">
        <f>IF(ISNUMBER('実質公債費比率（分子）の構造'!O$53),'実質公債費比率（分子）の構造'!O$53,NA())</f>
        <v>973</v>
      </c>
      <c r="P50" s="300" t="e">
        <f>NA()</f>
        <v>#N/A</v>
      </c>
    </row>
    <row r="53" spans="1:16" x14ac:dyDescent="0.2">
      <c r="A53" s="297" t="s">
        <v>118</v>
      </c>
    </row>
    <row r="54" spans="1:16" x14ac:dyDescent="0.2">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2">
      <c r="A55" s="299"/>
      <c r="B55" s="299" t="s">
        <v>121</v>
      </c>
      <c r="C55" s="299"/>
      <c r="D55" s="299" t="s">
        <v>124</v>
      </c>
      <c r="E55" s="299" t="s">
        <v>121</v>
      </c>
      <c r="F55" s="299"/>
      <c r="G55" s="299" t="s">
        <v>124</v>
      </c>
      <c r="H55" s="299" t="s">
        <v>121</v>
      </c>
      <c r="I55" s="299"/>
      <c r="J55" s="299" t="s">
        <v>124</v>
      </c>
      <c r="K55" s="299" t="s">
        <v>121</v>
      </c>
      <c r="L55" s="299"/>
      <c r="M55" s="299" t="s">
        <v>124</v>
      </c>
      <c r="N55" s="299" t="s">
        <v>121</v>
      </c>
      <c r="O55" s="299"/>
      <c r="P55" s="299" t="s">
        <v>124</v>
      </c>
    </row>
    <row r="56" spans="1:16" x14ac:dyDescent="0.2">
      <c r="A56" s="299" t="s">
        <v>48</v>
      </c>
      <c r="B56" s="299"/>
      <c r="C56" s="299"/>
      <c r="D56" s="299">
        <f>'将来負担比率（分子）の構造'!I$52</f>
        <v>17053</v>
      </c>
      <c r="E56" s="299"/>
      <c r="F56" s="299"/>
      <c r="G56" s="299">
        <f>'将来負担比率（分子）の構造'!J$52</f>
        <v>17054</v>
      </c>
      <c r="H56" s="299"/>
      <c r="I56" s="299"/>
      <c r="J56" s="299">
        <f>'将来負担比率（分子）の構造'!K$52</f>
        <v>16735</v>
      </c>
      <c r="K56" s="299"/>
      <c r="L56" s="299"/>
      <c r="M56" s="299">
        <f>'将来負担比率（分子）の構造'!L$52</f>
        <v>16068</v>
      </c>
      <c r="N56" s="299"/>
      <c r="O56" s="299"/>
      <c r="P56" s="299">
        <f>'将来負担比率（分子）の構造'!M$52</f>
        <v>15583</v>
      </c>
    </row>
    <row r="57" spans="1:16" x14ac:dyDescent="0.2">
      <c r="A57" s="299" t="s">
        <v>93</v>
      </c>
      <c r="B57" s="299"/>
      <c r="C57" s="299"/>
      <c r="D57" s="299">
        <f>'将来負担比率（分子）の構造'!I$51</f>
        <v>331</v>
      </c>
      <c r="E57" s="299"/>
      <c r="F57" s="299"/>
      <c r="G57" s="299">
        <f>'将来負担比率（分子）の構造'!J$51</f>
        <v>284</v>
      </c>
      <c r="H57" s="299"/>
      <c r="I57" s="299"/>
      <c r="J57" s="299">
        <f>'将来負担比率（分子）の構造'!K$51</f>
        <v>249</v>
      </c>
      <c r="K57" s="299"/>
      <c r="L57" s="299"/>
      <c r="M57" s="299">
        <f>'将来負担比率（分子）の構造'!L$51</f>
        <v>177</v>
      </c>
      <c r="N57" s="299"/>
      <c r="O57" s="299"/>
      <c r="P57" s="299">
        <f>'将来負担比率（分子）の構造'!M$51</f>
        <v>140</v>
      </c>
    </row>
    <row r="58" spans="1:16" x14ac:dyDescent="0.2">
      <c r="A58" s="299" t="s">
        <v>91</v>
      </c>
      <c r="B58" s="299"/>
      <c r="C58" s="299"/>
      <c r="D58" s="299">
        <f>'将来負担比率（分子）の構造'!I$50</f>
        <v>2865</v>
      </c>
      <c r="E58" s="299"/>
      <c r="F58" s="299"/>
      <c r="G58" s="299">
        <f>'将来負担比率（分子）の構造'!J$50</f>
        <v>2934</v>
      </c>
      <c r="H58" s="299"/>
      <c r="I58" s="299"/>
      <c r="J58" s="299">
        <f>'将来負担比率（分子）の構造'!K$50</f>
        <v>3142</v>
      </c>
      <c r="K58" s="299"/>
      <c r="L58" s="299"/>
      <c r="M58" s="299">
        <f>'将来負担比率（分子）の構造'!L$50</f>
        <v>3115</v>
      </c>
      <c r="N58" s="299"/>
      <c r="O58" s="299"/>
      <c r="P58" s="299">
        <f>'将来負担比率（分子）の構造'!M$50</f>
        <v>2683</v>
      </c>
    </row>
    <row r="59" spans="1:16" x14ac:dyDescent="0.2">
      <c r="A59" s="299" t="s">
        <v>88</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2">
      <c r="A60" s="299" t="s">
        <v>84</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2">
      <c r="A61" s="299" t="s">
        <v>73</v>
      </c>
      <c r="B61" s="299" t="str">
        <f>'将来負担比率（分子）の構造'!I$46</f>
        <v>-</v>
      </c>
      <c r="C61" s="299"/>
      <c r="D61" s="299"/>
      <c r="E61" s="299" t="str">
        <f>'将来負担比率（分子）の構造'!J$46</f>
        <v>-</v>
      </c>
      <c r="F61" s="299"/>
      <c r="G61" s="299"/>
      <c r="H61" s="299" t="str">
        <f>'将来負担比率（分子）の構造'!K$46</f>
        <v>-</v>
      </c>
      <c r="I61" s="299"/>
      <c r="J61" s="299"/>
      <c r="K61" s="299" t="str">
        <f>'将来負担比率（分子）の構造'!L$46</f>
        <v>-</v>
      </c>
      <c r="L61" s="299"/>
      <c r="M61" s="299"/>
      <c r="N61" s="299" t="str">
        <f>'将来負担比率（分子）の構造'!M$46</f>
        <v>-</v>
      </c>
      <c r="O61" s="299"/>
      <c r="P61" s="299"/>
    </row>
    <row r="62" spans="1:16" x14ac:dyDescent="0.2">
      <c r="A62" s="299" t="s">
        <v>75</v>
      </c>
      <c r="B62" s="299">
        <f>'将来負担比率（分子）の構造'!I$45</f>
        <v>1352</v>
      </c>
      <c r="C62" s="299"/>
      <c r="D62" s="299"/>
      <c r="E62" s="299">
        <f>'将来負担比率（分子）の構造'!J$45</f>
        <v>1401</v>
      </c>
      <c r="F62" s="299"/>
      <c r="G62" s="299"/>
      <c r="H62" s="299">
        <f>'将来負担比率（分子）の構造'!K$45</f>
        <v>1254</v>
      </c>
      <c r="I62" s="299"/>
      <c r="J62" s="299"/>
      <c r="K62" s="299">
        <f>'将来負担比率（分子）の構造'!L$45</f>
        <v>1240</v>
      </c>
      <c r="L62" s="299"/>
      <c r="M62" s="299"/>
      <c r="N62" s="299">
        <f>'将来負担比率（分子）の構造'!M$45</f>
        <v>1167</v>
      </c>
      <c r="O62" s="299"/>
      <c r="P62" s="299"/>
    </row>
    <row r="63" spans="1:16" x14ac:dyDescent="0.2">
      <c r="A63" s="299" t="s">
        <v>72</v>
      </c>
      <c r="B63" s="299">
        <f>'将来負担比率（分子）の構造'!I$44</f>
        <v>606</v>
      </c>
      <c r="C63" s="299"/>
      <c r="D63" s="299"/>
      <c r="E63" s="299">
        <f>'将来負担比率（分子）の構造'!J$44</f>
        <v>636</v>
      </c>
      <c r="F63" s="299"/>
      <c r="G63" s="299"/>
      <c r="H63" s="299">
        <f>'将来負担比率（分子）の構造'!K$44</f>
        <v>643</v>
      </c>
      <c r="I63" s="299"/>
      <c r="J63" s="299"/>
      <c r="K63" s="299">
        <f>'将来負担比率（分子）の構造'!L$44</f>
        <v>555</v>
      </c>
      <c r="L63" s="299"/>
      <c r="M63" s="299"/>
      <c r="N63" s="299">
        <f>'将来負担比率（分子）の構造'!M$44</f>
        <v>477</v>
      </c>
      <c r="O63" s="299"/>
      <c r="P63" s="299"/>
    </row>
    <row r="64" spans="1:16" x14ac:dyDescent="0.2">
      <c r="A64" s="299" t="s">
        <v>70</v>
      </c>
      <c r="B64" s="299">
        <f>'将来負担比率（分子）の構造'!I$43</f>
        <v>10556</v>
      </c>
      <c r="C64" s="299"/>
      <c r="D64" s="299"/>
      <c r="E64" s="299">
        <f>'将来負担比率（分子）の構造'!J$43</f>
        <v>10328</v>
      </c>
      <c r="F64" s="299"/>
      <c r="G64" s="299"/>
      <c r="H64" s="299">
        <f>'将来負担比率（分子）の構造'!K$43</f>
        <v>10102</v>
      </c>
      <c r="I64" s="299"/>
      <c r="J64" s="299"/>
      <c r="K64" s="299">
        <f>'将来負担比率（分子）の構造'!L$43</f>
        <v>9992</v>
      </c>
      <c r="L64" s="299"/>
      <c r="M64" s="299"/>
      <c r="N64" s="299">
        <f>'将来負担比率（分子）の構造'!M$43</f>
        <v>9958</v>
      </c>
      <c r="O64" s="299"/>
      <c r="P64" s="299"/>
    </row>
    <row r="65" spans="1:16" x14ac:dyDescent="0.2">
      <c r="A65" s="299" t="s">
        <v>68</v>
      </c>
      <c r="B65" s="299" t="str">
        <f>'将来負担比率（分子）の構造'!I$42</f>
        <v>-</v>
      </c>
      <c r="C65" s="299"/>
      <c r="D65" s="299"/>
      <c r="E65" s="299" t="str">
        <f>'将来負担比率（分子）の構造'!J$42</f>
        <v>-</v>
      </c>
      <c r="F65" s="299"/>
      <c r="G65" s="299"/>
      <c r="H65" s="299" t="str">
        <f>'将来負担比率（分子）の構造'!K$42</f>
        <v>-</v>
      </c>
      <c r="I65" s="299"/>
      <c r="J65" s="299"/>
      <c r="K65" s="299" t="str">
        <f>'将来負担比率（分子）の構造'!L$42</f>
        <v>-</v>
      </c>
      <c r="L65" s="299"/>
      <c r="M65" s="299"/>
      <c r="N65" s="299" t="str">
        <f>'将来負担比率（分子）の構造'!M$42</f>
        <v>-</v>
      </c>
      <c r="O65" s="299"/>
      <c r="P65" s="299"/>
    </row>
    <row r="66" spans="1:16" x14ac:dyDescent="0.2">
      <c r="A66" s="299" t="s">
        <v>63</v>
      </c>
      <c r="B66" s="299">
        <f>'将来負担比率（分子）の構造'!I$41</f>
        <v>14520</v>
      </c>
      <c r="C66" s="299"/>
      <c r="D66" s="299"/>
      <c r="E66" s="299">
        <f>'将来負担比率（分子）の構造'!J$41</f>
        <v>14784</v>
      </c>
      <c r="F66" s="299"/>
      <c r="G66" s="299"/>
      <c r="H66" s="299">
        <f>'将来負担比率（分子）の構造'!K$41</f>
        <v>14748</v>
      </c>
      <c r="I66" s="299"/>
      <c r="J66" s="299"/>
      <c r="K66" s="299">
        <f>'将来負担比率（分子）の構造'!L$41</f>
        <v>14264</v>
      </c>
      <c r="L66" s="299"/>
      <c r="M66" s="299"/>
      <c r="N66" s="299">
        <f>'将来負担比率（分子）の構造'!M$41</f>
        <v>14000</v>
      </c>
      <c r="O66" s="299"/>
      <c r="P66" s="299"/>
    </row>
    <row r="67" spans="1:16" x14ac:dyDescent="0.2">
      <c r="A67" s="299" t="s">
        <v>97</v>
      </c>
      <c r="B67" s="299" t="e">
        <f>NA()</f>
        <v>#N/A</v>
      </c>
      <c r="C67" s="299">
        <f>IF(ISNUMBER('将来負担比率（分子）の構造'!I$53),IF('将来負担比率（分子）の構造'!I$53&lt;0,0,'将来負担比率（分子）の構造'!I$53),NA())</f>
        <v>6786</v>
      </c>
      <c r="D67" s="299" t="e">
        <f>NA()</f>
        <v>#N/A</v>
      </c>
      <c r="E67" s="299" t="e">
        <f>NA()</f>
        <v>#N/A</v>
      </c>
      <c r="F67" s="299">
        <f>IF(ISNUMBER('将来負担比率（分子）の構造'!J$53),IF('将来負担比率（分子）の構造'!J$53&lt;0,0,'将来負担比率（分子）の構造'!J$53),NA())</f>
        <v>6876</v>
      </c>
      <c r="G67" s="299" t="e">
        <f>NA()</f>
        <v>#N/A</v>
      </c>
      <c r="H67" s="299" t="e">
        <f>NA()</f>
        <v>#N/A</v>
      </c>
      <c r="I67" s="299">
        <f>IF(ISNUMBER('将来負担比率（分子）の構造'!K$53),IF('将来負担比率（分子）の構造'!K$53&lt;0,0,'将来負担比率（分子）の構造'!K$53),NA())</f>
        <v>6622</v>
      </c>
      <c r="J67" s="299" t="e">
        <f>NA()</f>
        <v>#N/A</v>
      </c>
      <c r="K67" s="299" t="e">
        <f>NA()</f>
        <v>#N/A</v>
      </c>
      <c r="L67" s="299">
        <f>IF(ISNUMBER('将来負担比率（分子）の構造'!L$53),IF('将来負担比率（分子）の構造'!L$53&lt;0,0,'将来負担比率（分子）の構造'!L$53),NA())</f>
        <v>6693</v>
      </c>
      <c r="M67" s="299" t="e">
        <f>NA()</f>
        <v>#N/A</v>
      </c>
      <c r="N67" s="299" t="e">
        <f>NA()</f>
        <v>#N/A</v>
      </c>
      <c r="O67" s="299">
        <f>IF(ISNUMBER('将来負担比率（分子）の構造'!M$53),IF('将来負担比率（分子）の構造'!M$53&lt;0,0,'将来負担比率（分子）の構造'!M$53),NA())</f>
        <v>7195</v>
      </c>
      <c r="P67" s="299" t="e">
        <f>NA()</f>
        <v>#N/A</v>
      </c>
    </row>
    <row r="70" spans="1:16" x14ac:dyDescent="0.2">
      <c r="A70" s="302" t="s">
        <v>125</v>
      </c>
      <c r="B70" s="302"/>
      <c r="C70" s="302"/>
      <c r="D70" s="302"/>
      <c r="E70" s="302"/>
      <c r="F70" s="302"/>
    </row>
    <row r="71" spans="1:16" x14ac:dyDescent="0.2">
      <c r="A71" s="301"/>
      <c r="B71" s="301" t="str">
        <f>基金残高に係る経年分析!F54</f>
        <v>H28</v>
      </c>
      <c r="C71" s="301" t="str">
        <f>基金残高に係る経年分析!G54</f>
        <v>H29</v>
      </c>
      <c r="D71" s="301" t="str">
        <f>基金残高に係る経年分析!H54</f>
        <v>H30</v>
      </c>
    </row>
    <row r="72" spans="1:16" x14ac:dyDescent="0.2">
      <c r="A72" s="301" t="s">
        <v>126</v>
      </c>
      <c r="B72" s="303">
        <f>基金残高に係る経年分析!F55</f>
        <v>2054</v>
      </c>
      <c r="C72" s="303">
        <f>基金残高に係る経年分析!G55</f>
        <v>2017</v>
      </c>
      <c r="D72" s="303">
        <f>基金残高に係る経年分析!H55</f>
        <v>1479</v>
      </c>
    </row>
    <row r="73" spans="1:16" x14ac:dyDescent="0.2">
      <c r="A73" s="301" t="s">
        <v>127</v>
      </c>
      <c r="B73" s="303">
        <f>基金残高に係る経年分析!F56</f>
        <v>416</v>
      </c>
      <c r="C73" s="303">
        <f>基金残高に係る経年分析!G56</f>
        <v>325</v>
      </c>
      <c r="D73" s="303">
        <f>基金残高に係る経年分析!H56</f>
        <v>325</v>
      </c>
    </row>
    <row r="74" spans="1:16" x14ac:dyDescent="0.2">
      <c r="A74" s="301" t="s">
        <v>129</v>
      </c>
      <c r="B74" s="303">
        <f>基金残高に係る経年分析!F57</f>
        <v>2086</v>
      </c>
      <c r="C74" s="303">
        <f>基金残高に係る経年分析!G57</f>
        <v>2100</v>
      </c>
      <c r="D74" s="303">
        <f>基金残高に係る経年分析!H57</f>
        <v>2018</v>
      </c>
    </row>
  </sheetData>
  <sheetProtection algorithmName="SHA-512" hashValue="LlDynLrtGAhblHRIbYi/+lswu/Hj1Zv0lkRMoh8rpT1/qrfJaw+nu8BgU8T7cuR4G6snRxB+AEDEghDNwUuyyA==" saltValue="9XETWACDNxLPMUQvYxV1M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1" customWidth="1"/>
    <col min="96" max="133" width="1.6328125" style="41" customWidth="1"/>
    <col min="134" max="143" width="1.63281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5" t="s">
        <v>74</v>
      </c>
      <c r="DI1" s="686"/>
      <c r="DJ1" s="686"/>
      <c r="DK1" s="686"/>
      <c r="DL1" s="686"/>
      <c r="DM1" s="686"/>
      <c r="DN1" s="687"/>
      <c r="DO1" s="1"/>
      <c r="DP1" s="685" t="s">
        <v>310</v>
      </c>
      <c r="DQ1" s="686"/>
      <c r="DR1" s="686"/>
      <c r="DS1" s="686"/>
      <c r="DT1" s="686"/>
      <c r="DU1" s="686"/>
      <c r="DV1" s="686"/>
      <c r="DW1" s="686"/>
      <c r="DX1" s="686"/>
      <c r="DY1" s="686"/>
      <c r="DZ1" s="686"/>
      <c r="EA1" s="686"/>
      <c r="EB1" s="686"/>
      <c r="EC1" s="687"/>
      <c r="ED1" s="2"/>
      <c r="EE1" s="2"/>
      <c r="EF1" s="2"/>
      <c r="EG1" s="2"/>
      <c r="EH1" s="2"/>
      <c r="EI1" s="2"/>
      <c r="EJ1" s="2"/>
      <c r="EK1" s="2"/>
      <c r="EL1" s="2"/>
      <c r="EM1" s="2"/>
    </row>
    <row r="2" spans="2:143" ht="22.5" customHeight="1" x14ac:dyDescent="0.2">
      <c r="B2" s="43" t="s">
        <v>313</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524" t="s">
        <v>113</v>
      </c>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4" t="s">
        <v>315</v>
      </c>
      <c r="AQ3" s="525"/>
      <c r="AR3" s="525"/>
      <c r="AS3" s="525"/>
      <c r="AT3" s="525"/>
      <c r="AU3" s="525"/>
      <c r="AV3" s="525"/>
      <c r="AW3" s="525"/>
      <c r="AX3" s="525"/>
      <c r="AY3" s="525"/>
      <c r="AZ3" s="525"/>
      <c r="BA3" s="525"/>
      <c r="BB3" s="525"/>
      <c r="BC3" s="525"/>
      <c r="BD3" s="525"/>
      <c r="BE3" s="525"/>
      <c r="BF3" s="525"/>
      <c r="BG3" s="525"/>
      <c r="BH3" s="525"/>
      <c r="BI3" s="525"/>
      <c r="BJ3" s="525"/>
      <c r="BK3" s="525"/>
      <c r="BL3" s="525"/>
      <c r="BM3" s="525"/>
      <c r="BN3" s="525"/>
      <c r="BO3" s="525"/>
      <c r="BP3" s="525"/>
      <c r="BQ3" s="525"/>
      <c r="BR3" s="525"/>
      <c r="BS3" s="525"/>
      <c r="BT3" s="525"/>
      <c r="BU3" s="525"/>
      <c r="BV3" s="525"/>
      <c r="BW3" s="525"/>
      <c r="BX3" s="525"/>
      <c r="BY3" s="525"/>
      <c r="BZ3" s="525"/>
      <c r="CA3" s="525"/>
      <c r="CB3" s="567"/>
      <c r="CD3" s="524" t="s">
        <v>316</v>
      </c>
      <c r="CE3" s="525"/>
      <c r="CF3" s="525"/>
      <c r="CG3" s="525"/>
      <c r="CH3" s="525"/>
      <c r="CI3" s="525"/>
      <c r="CJ3" s="525"/>
      <c r="CK3" s="525"/>
      <c r="CL3" s="525"/>
      <c r="CM3" s="525"/>
      <c r="CN3" s="525"/>
      <c r="CO3" s="525"/>
      <c r="CP3" s="525"/>
      <c r="CQ3" s="525"/>
      <c r="CR3" s="525"/>
      <c r="CS3" s="525"/>
      <c r="CT3" s="525"/>
      <c r="CU3" s="525"/>
      <c r="CV3" s="525"/>
      <c r="CW3" s="525"/>
      <c r="CX3" s="525"/>
      <c r="CY3" s="525"/>
      <c r="CZ3" s="525"/>
      <c r="DA3" s="525"/>
      <c r="DB3" s="525"/>
      <c r="DC3" s="525"/>
      <c r="DD3" s="525"/>
      <c r="DE3" s="525"/>
      <c r="DF3" s="525"/>
      <c r="DG3" s="525"/>
      <c r="DH3" s="525"/>
      <c r="DI3" s="525"/>
      <c r="DJ3" s="525"/>
      <c r="DK3" s="525"/>
      <c r="DL3" s="525"/>
      <c r="DM3" s="525"/>
      <c r="DN3" s="525"/>
      <c r="DO3" s="525"/>
      <c r="DP3" s="525"/>
      <c r="DQ3" s="525"/>
      <c r="DR3" s="525"/>
      <c r="DS3" s="525"/>
      <c r="DT3" s="525"/>
      <c r="DU3" s="525"/>
      <c r="DV3" s="525"/>
      <c r="DW3" s="525"/>
      <c r="DX3" s="525"/>
      <c r="DY3" s="525"/>
      <c r="DZ3" s="525"/>
      <c r="EA3" s="525"/>
      <c r="EB3" s="525"/>
      <c r="EC3" s="567"/>
    </row>
    <row r="4" spans="2:143" ht="11.25" customHeight="1" x14ac:dyDescent="0.2">
      <c r="B4" s="524" t="s">
        <v>5</v>
      </c>
      <c r="C4" s="525"/>
      <c r="D4" s="525"/>
      <c r="E4" s="525"/>
      <c r="F4" s="525"/>
      <c r="G4" s="525"/>
      <c r="H4" s="525"/>
      <c r="I4" s="525"/>
      <c r="J4" s="525"/>
      <c r="K4" s="525"/>
      <c r="L4" s="525"/>
      <c r="M4" s="525"/>
      <c r="N4" s="525"/>
      <c r="O4" s="525"/>
      <c r="P4" s="525"/>
      <c r="Q4" s="567"/>
      <c r="R4" s="524" t="s">
        <v>320</v>
      </c>
      <c r="S4" s="525"/>
      <c r="T4" s="525"/>
      <c r="U4" s="525"/>
      <c r="V4" s="525"/>
      <c r="W4" s="525"/>
      <c r="X4" s="525"/>
      <c r="Y4" s="567"/>
      <c r="Z4" s="524" t="s">
        <v>322</v>
      </c>
      <c r="AA4" s="525"/>
      <c r="AB4" s="525"/>
      <c r="AC4" s="567"/>
      <c r="AD4" s="524" t="s">
        <v>261</v>
      </c>
      <c r="AE4" s="525"/>
      <c r="AF4" s="525"/>
      <c r="AG4" s="525"/>
      <c r="AH4" s="525"/>
      <c r="AI4" s="525"/>
      <c r="AJ4" s="525"/>
      <c r="AK4" s="567"/>
      <c r="AL4" s="524" t="s">
        <v>322</v>
      </c>
      <c r="AM4" s="525"/>
      <c r="AN4" s="525"/>
      <c r="AO4" s="567"/>
      <c r="AP4" s="688" t="s">
        <v>324</v>
      </c>
      <c r="AQ4" s="688"/>
      <c r="AR4" s="688"/>
      <c r="AS4" s="688"/>
      <c r="AT4" s="688"/>
      <c r="AU4" s="688"/>
      <c r="AV4" s="688"/>
      <c r="AW4" s="688"/>
      <c r="AX4" s="688"/>
      <c r="AY4" s="688"/>
      <c r="AZ4" s="688"/>
      <c r="BA4" s="688"/>
      <c r="BB4" s="688"/>
      <c r="BC4" s="688"/>
      <c r="BD4" s="688"/>
      <c r="BE4" s="688"/>
      <c r="BF4" s="688"/>
      <c r="BG4" s="688" t="s">
        <v>300</v>
      </c>
      <c r="BH4" s="688"/>
      <c r="BI4" s="688"/>
      <c r="BJ4" s="688"/>
      <c r="BK4" s="688"/>
      <c r="BL4" s="688"/>
      <c r="BM4" s="688"/>
      <c r="BN4" s="688"/>
      <c r="BO4" s="688" t="s">
        <v>322</v>
      </c>
      <c r="BP4" s="688"/>
      <c r="BQ4" s="688"/>
      <c r="BR4" s="688"/>
      <c r="BS4" s="688" t="s">
        <v>327</v>
      </c>
      <c r="BT4" s="688"/>
      <c r="BU4" s="688"/>
      <c r="BV4" s="688"/>
      <c r="BW4" s="688"/>
      <c r="BX4" s="688"/>
      <c r="BY4" s="688"/>
      <c r="BZ4" s="688"/>
      <c r="CA4" s="688"/>
      <c r="CB4" s="688"/>
      <c r="CD4" s="524" t="s">
        <v>149</v>
      </c>
      <c r="CE4" s="525"/>
      <c r="CF4" s="525"/>
      <c r="CG4" s="525"/>
      <c r="CH4" s="525"/>
      <c r="CI4" s="525"/>
      <c r="CJ4" s="525"/>
      <c r="CK4" s="525"/>
      <c r="CL4" s="525"/>
      <c r="CM4" s="525"/>
      <c r="CN4" s="525"/>
      <c r="CO4" s="525"/>
      <c r="CP4" s="525"/>
      <c r="CQ4" s="525"/>
      <c r="CR4" s="525"/>
      <c r="CS4" s="525"/>
      <c r="CT4" s="525"/>
      <c r="CU4" s="525"/>
      <c r="CV4" s="525"/>
      <c r="CW4" s="525"/>
      <c r="CX4" s="525"/>
      <c r="CY4" s="525"/>
      <c r="CZ4" s="525"/>
      <c r="DA4" s="525"/>
      <c r="DB4" s="525"/>
      <c r="DC4" s="525"/>
      <c r="DD4" s="525"/>
      <c r="DE4" s="525"/>
      <c r="DF4" s="525"/>
      <c r="DG4" s="525"/>
      <c r="DH4" s="525"/>
      <c r="DI4" s="525"/>
      <c r="DJ4" s="525"/>
      <c r="DK4" s="525"/>
      <c r="DL4" s="525"/>
      <c r="DM4" s="525"/>
      <c r="DN4" s="525"/>
      <c r="DO4" s="525"/>
      <c r="DP4" s="525"/>
      <c r="DQ4" s="525"/>
      <c r="DR4" s="525"/>
      <c r="DS4" s="525"/>
      <c r="DT4" s="525"/>
      <c r="DU4" s="525"/>
      <c r="DV4" s="525"/>
      <c r="DW4" s="525"/>
      <c r="DX4" s="525"/>
      <c r="DY4" s="525"/>
      <c r="DZ4" s="525"/>
      <c r="EA4" s="525"/>
      <c r="EB4" s="525"/>
      <c r="EC4" s="567"/>
    </row>
    <row r="5" spans="2:143" s="8" customFormat="1" ht="11.25" customHeight="1" x14ac:dyDescent="0.2">
      <c r="B5" s="643" t="s">
        <v>319</v>
      </c>
      <c r="C5" s="644"/>
      <c r="D5" s="644"/>
      <c r="E5" s="644"/>
      <c r="F5" s="644"/>
      <c r="G5" s="644"/>
      <c r="H5" s="644"/>
      <c r="I5" s="644"/>
      <c r="J5" s="644"/>
      <c r="K5" s="644"/>
      <c r="L5" s="644"/>
      <c r="M5" s="644"/>
      <c r="N5" s="644"/>
      <c r="O5" s="644"/>
      <c r="P5" s="644"/>
      <c r="Q5" s="645"/>
      <c r="R5" s="640">
        <v>1720911</v>
      </c>
      <c r="S5" s="641"/>
      <c r="T5" s="641"/>
      <c r="U5" s="641"/>
      <c r="V5" s="641"/>
      <c r="W5" s="641"/>
      <c r="X5" s="641"/>
      <c r="Y5" s="672"/>
      <c r="Z5" s="683">
        <v>15.1</v>
      </c>
      <c r="AA5" s="683"/>
      <c r="AB5" s="683"/>
      <c r="AC5" s="683"/>
      <c r="AD5" s="684">
        <v>1720911</v>
      </c>
      <c r="AE5" s="684"/>
      <c r="AF5" s="684"/>
      <c r="AG5" s="684"/>
      <c r="AH5" s="684"/>
      <c r="AI5" s="684"/>
      <c r="AJ5" s="684"/>
      <c r="AK5" s="684"/>
      <c r="AL5" s="673">
        <v>26.5</v>
      </c>
      <c r="AM5" s="657"/>
      <c r="AN5" s="657"/>
      <c r="AO5" s="676"/>
      <c r="AP5" s="643" t="s">
        <v>328</v>
      </c>
      <c r="AQ5" s="644"/>
      <c r="AR5" s="644"/>
      <c r="AS5" s="644"/>
      <c r="AT5" s="644"/>
      <c r="AU5" s="644"/>
      <c r="AV5" s="644"/>
      <c r="AW5" s="644"/>
      <c r="AX5" s="644"/>
      <c r="AY5" s="644"/>
      <c r="AZ5" s="644"/>
      <c r="BA5" s="644"/>
      <c r="BB5" s="644"/>
      <c r="BC5" s="644"/>
      <c r="BD5" s="644"/>
      <c r="BE5" s="644"/>
      <c r="BF5" s="645"/>
      <c r="BG5" s="589">
        <v>1720911</v>
      </c>
      <c r="BH5" s="412"/>
      <c r="BI5" s="412"/>
      <c r="BJ5" s="412"/>
      <c r="BK5" s="412"/>
      <c r="BL5" s="412"/>
      <c r="BM5" s="412"/>
      <c r="BN5" s="590"/>
      <c r="BO5" s="637">
        <v>100</v>
      </c>
      <c r="BP5" s="637"/>
      <c r="BQ5" s="637"/>
      <c r="BR5" s="637"/>
      <c r="BS5" s="638">
        <v>89001</v>
      </c>
      <c r="BT5" s="638"/>
      <c r="BU5" s="638"/>
      <c r="BV5" s="638"/>
      <c r="BW5" s="638"/>
      <c r="BX5" s="638"/>
      <c r="BY5" s="638"/>
      <c r="BZ5" s="638"/>
      <c r="CA5" s="638"/>
      <c r="CB5" s="664"/>
      <c r="CD5" s="524" t="s">
        <v>324</v>
      </c>
      <c r="CE5" s="525"/>
      <c r="CF5" s="525"/>
      <c r="CG5" s="525"/>
      <c r="CH5" s="525"/>
      <c r="CI5" s="525"/>
      <c r="CJ5" s="525"/>
      <c r="CK5" s="525"/>
      <c r="CL5" s="525"/>
      <c r="CM5" s="525"/>
      <c r="CN5" s="525"/>
      <c r="CO5" s="525"/>
      <c r="CP5" s="525"/>
      <c r="CQ5" s="567"/>
      <c r="CR5" s="524" t="s">
        <v>330</v>
      </c>
      <c r="CS5" s="525"/>
      <c r="CT5" s="525"/>
      <c r="CU5" s="525"/>
      <c r="CV5" s="525"/>
      <c r="CW5" s="525"/>
      <c r="CX5" s="525"/>
      <c r="CY5" s="567"/>
      <c r="CZ5" s="524" t="s">
        <v>322</v>
      </c>
      <c r="DA5" s="525"/>
      <c r="DB5" s="525"/>
      <c r="DC5" s="567"/>
      <c r="DD5" s="524" t="s">
        <v>332</v>
      </c>
      <c r="DE5" s="525"/>
      <c r="DF5" s="525"/>
      <c r="DG5" s="525"/>
      <c r="DH5" s="525"/>
      <c r="DI5" s="525"/>
      <c r="DJ5" s="525"/>
      <c r="DK5" s="525"/>
      <c r="DL5" s="525"/>
      <c r="DM5" s="525"/>
      <c r="DN5" s="525"/>
      <c r="DO5" s="525"/>
      <c r="DP5" s="567"/>
      <c r="DQ5" s="524" t="s">
        <v>334</v>
      </c>
      <c r="DR5" s="525"/>
      <c r="DS5" s="525"/>
      <c r="DT5" s="525"/>
      <c r="DU5" s="525"/>
      <c r="DV5" s="525"/>
      <c r="DW5" s="525"/>
      <c r="DX5" s="525"/>
      <c r="DY5" s="525"/>
      <c r="DZ5" s="525"/>
      <c r="EA5" s="525"/>
      <c r="EB5" s="525"/>
      <c r="EC5" s="567"/>
    </row>
    <row r="6" spans="2:143" ht="11.25" customHeight="1" x14ac:dyDescent="0.2">
      <c r="B6" s="586" t="s">
        <v>311</v>
      </c>
      <c r="C6" s="587"/>
      <c r="D6" s="587"/>
      <c r="E6" s="587"/>
      <c r="F6" s="587"/>
      <c r="G6" s="587"/>
      <c r="H6" s="587"/>
      <c r="I6" s="587"/>
      <c r="J6" s="587"/>
      <c r="K6" s="587"/>
      <c r="L6" s="587"/>
      <c r="M6" s="587"/>
      <c r="N6" s="587"/>
      <c r="O6" s="587"/>
      <c r="P6" s="587"/>
      <c r="Q6" s="588"/>
      <c r="R6" s="589">
        <v>93775</v>
      </c>
      <c r="S6" s="412"/>
      <c r="T6" s="412"/>
      <c r="U6" s="412"/>
      <c r="V6" s="412"/>
      <c r="W6" s="412"/>
      <c r="X6" s="412"/>
      <c r="Y6" s="590"/>
      <c r="Z6" s="637">
        <v>0.8</v>
      </c>
      <c r="AA6" s="637"/>
      <c r="AB6" s="637"/>
      <c r="AC6" s="637"/>
      <c r="AD6" s="638">
        <v>93775</v>
      </c>
      <c r="AE6" s="638"/>
      <c r="AF6" s="638"/>
      <c r="AG6" s="638"/>
      <c r="AH6" s="638"/>
      <c r="AI6" s="638"/>
      <c r="AJ6" s="638"/>
      <c r="AK6" s="638"/>
      <c r="AL6" s="591">
        <v>1.4</v>
      </c>
      <c r="AM6" s="360"/>
      <c r="AN6" s="360"/>
      <c r="AO6" s="639"/>
      <c r="AP6" s="586" t="s">
        <v>106</v>
      </c>
      <c r="AQ6" s="587"/>
      <c r="AR6" s="587"/>
      <c r="AS6" s="587"/>
      <c r="AT6" s="587"/>
      <c r="AU6" s="587"/>
      <c r="AV6" s="587"/>
      <c r="AW6" s="587"/>
      <c r="AX6" s="587"/>
      <c r="AY6" s="587"/>
      <c r="AZ6" s="587"/>
      <c r="BA6" s="587"/>
      <c r="BB6" s="587"/>
      <c r="BC6" s="587"/>
      <c r="BD6" s="587"/>
      <c r="BE6" s="587"/>
      <c r="BF6" s="588"/>
      <c r="BG6" s="589">
        <v>1720911</v>
      </c>
      <c r="BH6" s="412"/>
      <c r="BI6" s="412"/>
      <c r="BJ6" s="412"/>
      <c r="BK6" s="412"/>
      <c r="BL6" s="412"/>
      <c r="BM6" s="412"/>
      <c r="BN6" s="590"/>
      <c r="BO6" s="637">
        <v>100</v>
      </c>
      <c r="BP6" s="637"/>
      <c r="BQ6" s="637"/>
      <c r="BR6" s="637"/>
      <c r="BS6" s="638">
        <v>89001</v>
      </c>
      <c r="BT6" s="638"/>
      <c r="BU6" s="638"/>
      <c r="BV6" s="638"/>
      <c r="BW6" s="638"/>
      <c r="BX6" s="638"/>
      <c r="BY6" s="638"/>
      <c r="BZ6" s="638"/>
      <c r="CA6" s="638"/>
      <c r="CB6" s="664"/>
      <c r="CD6" s="643" t="s">
        <v>335</v>
      </c>
      <c r="CE6" s="644"/>
      <c r="CF6" s="644"/>
      <c r="CG6" s="644"/>
      <c r="CH6" s="644"/>
      <c r="CI6" s="644"/>
      <c r="CJ6" s="644"/>
      <c r="CK6" s="644"/>
      <c r="CL6" s="644"/>
      <c r="CM6" s="644"/>
      <c r="CN6" s="644"/>
      <c r="CO6" s="644"/>
      <c r="CP6" s="644"/>
      <c r="CQ6" s="645"/>
      <c r="CR6" s="589">
        <v>96765</v>
      </c>
      <c r="CS6" s="412"/>
      <c r="CT6" s="412"/>
      <c r="CU6" s="412"/>
      <c r="CV6" s="412"/>
      <c r="CW6" s="412"/>
      <c r="CX6" s="412"/>
      <c r="CY6" s="590"/>
      <c r="CZ6" s="673">
        <v>0.9</v>
      </c>
      <c r="DA6" s="657"/>
      <c r="DB6" s="657"/>
      <c r="DC6" s="674"/>
      <c r="DD6" s="593" t="s">
        <v>205</v>
      </c>
      <c r="DE6" s="412"/>
      <c r="DF6" s="412"/>
      <c r="DG6" s="412"/>
      <c r="DH6" s="412"/>
      <c r="DI6" s="412"/>
      <c r="DJ6" s="412"/>
      <c r="DK6" s="412"/>
      <c r="DL6" s="412"/>
      <c r="DM6" s="412"/>
      <c r="DN6" s="412"/>
      <c r="DO6" s="412"/>
      <c r="DP6" s="590"/>
      <c r="DQ6" s="593">
        <v>96765</v>
      </c>
      <c r="DR6" s="412"/>
      <c r="DS6" s="412"/>
      <c r="DT6" s="412"/>
      <c r="DU6" s="412"/>
      <c r="DV6" s="412"/>
      <c r="DW6" s="412"/>
      <c r="DX6" s="412"/>
      <c r="DY6" s="412"/>
      <c r="DZ6" s="412"/>
      <c r="EA6" s="412"/>
      <c r="EB6" s="412"/>
      <c r="EC6" s="631"/>
    </row>
    <row r="7" spans="2:143" ht="11.25" customHeight="1" x14ac:dyDescent="0.2">
      <c r="B7" s="586" t="s">
        <v>47</v>
      </c>
      <c r="C7" s="587"/>
      <c r="D7" s="587"/>
      <c r="E7" s="587"/>
      <c r="F7" s="587"/>
      <c r="G7" s="587"/>
      <c r="H7" s="587"/>
      <c r="I7" s="587"/>
      <c r="J7" s="587"/>
      <c r="K7" s="587"/>
      <c r="L7" s="587"/>
      <c r="M7" s="587"/>
      <c r="N7" s="587"/>
      <c r="O7" s="587"/>
      <c r="P7" s="587"/>
      <c r="Q7" s="588"/>
      <c r="R7" s="589">
        <v>2580</v>
      </c>
      <c r="S7" s="412"/>
      <c r="T7" s="412"/>
      <c r="U7" s="412"/>
      <c r="V7" s="412"/>
      <c r="W7" s="412"/>
      <c r="X7" s="412"/>
      <c r="Y7" s="590"/>
      <c r="Z7" s="637">
        <v>0</v>
      </c>
      <c r="AA7" s="637"/>
      <c r="AB7" s="637"/>
      <c r="AC7" s="637"/>
      <c r="AD7" s="638">
        <v>2580</v>
      </c>
      <c r="AE7" s="638"/>
      <c r="AF7" s="638"/>
      <c r="AG7" s="638"/>
      <c r="AH7" s="638"/>
      <c r="AI7" s="638"/>
      <c r="AJ7" s="638"/>
      <c r="AK7" s="638"/>
      <c r="AL7" s="591">
        <v>0</v>
      </c>
      <c r="AM7" s="360"/>
      <c r="AN7" s="360"/>
      <c r="AO7" s="639"/>
      <c r="AP7" s="586" t="s">
        <v>336</v>
      </c>
      <c r="AQ7" s="587"/>
      <c r="AR7" s="587"/>
      <c r="AS7" s="587"/>
      <c r="AT7" s="587"/>
      <c r="AU7" s="587"/>
      <c r="AV7" s="587"/>
      <c r="AW7" s="587"/>
      <c r="AX7" s="587"/>
      <c r="AY7" s="587"/>
      <c r="AZ7" s="587"/>
      <c r="BA7" s="587"/>
      <c r="BB7" s="587"/>
      <c r="BC7" s="587"/>
      <c r="BD7" s="587"/>
      <c r="BE7" s="587"/>
      <c r="BF7" s="588"/>
      <c r="BG7" s="589">
        <v>619586</v>
      </c>
      <c r="BH7" s="412"/>
      <c r="BI7" s="412"/>
      <c r="BJ7" s="412"/>
      <c r="BK7" s="412"/>
      <c r="BL7" s="412"/>
      <c r="BM7" s="412"/>
      <c r="BN7" s="590"/>
      <c r="BO7" s="637">
        <v>36</v>
      </c>
      <c r="BP7" s="637"/>
      <c r="BQ7" s="637"/>
      <c r="BR7" s="637"/>
      <c r="BS7" s="638">
        <v>22470</v>
      </c>
      <c r="BT7" s="638"/>
      <c r="BU7" s="638"/>
      <c r="BV7" s="638"/>
      <c r="BW7" s="638"/>
      <c r="BX7" s="638"/>
      <c r="BY7" s="638"/>
      <c r="BZ7" s="638"/>
      <c r="CA7" s="638"/>
      <c r="CB7" s="664"/>
      <c r="CD7" s="586" t="s">
        <v>338</v>
      </c>
      <c r="CE7" s="587"/>
      <c r="CF7" s="587"/>
      <c r="CG7" s="587"/>
      <c r="CH7" s="587"/>
      <c r="CI7" s="587"/>
      <c r="CJ7" s="587"/>
      <c r="CK7" s="587"/>
      <c r="CL7" s="587"/>
      <c r="CM7" s="587"/>
      <c r="CN7" s="587"/>
      <c r="CO7" s="587"/>
      <c r="CP7" s="587"/>
      <c r="CQ7" s="588"/>
      <c r="CR7" s="589">
        <v>1646547</v>
      </c>
      <c r="CS7" s="412"/>
      <c r="CT7" s="412"/>
      <c r="CU7" s="412"/>
      <c r="CV7" s="412"/>
      <c r="CW7" s="412"/>
      <c r="CX7" s="412"/>
      <c r="CY7" s="590"/>
      <c r="CZ7" s="637">
        <v>14.9</v>
      </c>
      <c r="DA7" s="637"/>
      <c r="DB7" s="637"/>
      <c r="DC7" s="637"/>
      <c r="DD7" s="593">
        <v>336966</v>
      </c>
      <c r="DE7" s="412"/>
      <c r="DF7" s="412"/>
      <c r="DG7" s="412"/>
      <c r="DH7" s="412"/>
      <c r="DI7" s="412"/>
      <c r="DJ7" s="412"/>
      <c r="DK7" s="412"/>
      <c r="DL7" s="412"/>
      <c r="DM7" s="412"/>
      <c r="DN7" s="412"/>
      <c r="DO7" s="412"/>
      <c r="DP7" s="590"/>
      <c r="DQ7" s="593">
        <v>1009323</v>
      </c>
      <c r="DR7" s="412"/>
      <c r="DS7" s="412"/>
      <c r="DT7" s="412"/>
      <c r="DU7" s="412"/>
      <c r="DV7" s="412"/>
      <c r="DW7" s="412"/>
      <c r="DX7" s="412"/>
      <c r="DY7" s="412"/>
      <c r="DZ7" s="412"/>
      <c r="EA7" s="412"/>
      <c r="EB7" s="412"/>
      <c r="EC7" s="631"/>
    </row>
    <row r="8" spans="2:143" ht="11.25" customHeight="1" x14ac:dyDescent="0.2">
      <c r="B8" s="586" t="s">
        <v>226</v>
      </c>
      <c r="C8" s="587"/>
      <c r="D8" s="587"/>
      <c r="E8" s="587"/>
      <c r="F8" s="587"/>
      <c r="G8" s="587"/>
      <c r="H8" s="587"/>
      <c r="I8" s="587"/>
      <c r="J8" s="587"/>
      <c r="K8" s="587"/>
      <c r="L8" s="587"/>
      <c r="M8" s="587"/>
      <c r="N8" s="587"/>
      <c r="O8" s="587"/>
      <c r="P8" s="587"/>
      <c r="Q8" s="588"/>
      <c r="R8" s="589">
        <v>8610</v>
      </c>
      <c r="S8" s="412"/>
      <c r="T8" s="412"/>
      <c r="U8" s="412"/>
      <c r="V8" s="412"/>
      <c r="W8" s="412"/>
      <c r="X8" s="412"/>
      <c r="Y8" s="590"/>
      <c r="Z8" s="637">
        <v>0.1</v>
      </c>
      <c r="AA8" s="637"/>
      <c r="AB8" s="637"/>
      <c r="AC8" s="637"/>
      <c r="AD8" s="638">
        <v>8610</v>
      </c>
      <c r="AE8" s="638"/>
      <c r="AF8" s="638"/>
      <c r="AG8" s="638"/>
      <c r="AH8" s="638"/>
      <c r="AI8" s="638"/>
      <c r="AJ8" s="638"/>
      <c r="AK8" s="638"/>
      <c r="AL8" s="591">
        <v>0.1</v>
      </c>
      <c r="AM8" s="360"/>
      <c r="AN8" s="360"/>
      <c r="AO8" s="639"/>
      <c r="AP8" s="586" t="s">
        <v>122</v>
      </c>
      <c r="AQ8" s="587"/>
      <c r="AR8" s="587"/>
      <c r="AS8" s="587"/>
      <c r="AT8" s="587"/>
      <c r="AU8" s="587"/>
      <c r="AV8" s="587"/>
      <c r="AW8" s="587"/>
      <c r="AX8" s="587"/>
      <c r="AY8" s="587"/>
      <c r="AZ8" s="587"/>
      <c r="BA8" s="587"/>
      <c r="BB8" s="587"/>
      <c r="BC8" s="587"/>
      <c r="BD8" s="587"/>
      <c r="BE8" s="587"/>
      <c r="BF8" s="588"/>
      <c r="BG8" s="589">
        <v>23263</v>
      </c>
      <c r="BH8" s="412"/>
      <c r="BI8" s="412"/>
      <c r="BJ8" s="412"/>
      <c r="BK8" s="412"/>
      <c r="BL8" s="412"/>
      <c r="BM8" s="412"/>
      <c r="BN8" s="590"/>
      <c r="BO8" s="637">
        <v>1.4</v>
      </c>
      <c r="BP8" s="637"/>
      <c r="BQ8" s="637"/>
      <c r="BR8" s="637"/>
      <c r="BS8" s="593" t="s">
        <v>205</v>
      </c>
      <c r="BT8" s="412"/>
      <c r="BU8" s="412"/>
      <c r="BV8" s="412"/>
      <c r="BW8" s="412"/>
      <c r="BX8" s="412"/>
      <c r="BY8" s="412"/>
      <c r="BZ8" s="412"/>
      <c r="CA8" s="412"/>
      <c r="CB8" s="631"/>
      <c r="CD8" s="586" t="s">
        <v>339</v>
      </c>
      <c r="CE8" s="587"/>
      <c r="CF8" s="587"/>
      <c r="CG8" s="587"/>
      <c r="CH8" s="587"/>
      <c r="CI8" s="587"/>
      <c r="CJ8" s="587"/>
      <c r="CK8" s="587"/>
      <c r="CL8" s="587"/>
      <c r="CM8" s="587"/>
      <c r="CN8" s="587"/>
      <c r="CO8" s="587"/>
      <c r="CP8" s="587"/>
      <c r="CQ8" s="588"/>
      <c r="CR8" s="589">
        <v>2318874</v>
      </c>
      <c r="CS8" s="412"/>
      <c r="CT8" s="412"/>
      <c r="CU8" s="412"/>
      <c r="CV8" s="412"/>
      <c r="CW8" s="412"/>
      <c r="CX8" s="412"/>
      <c r="CY8" s="590"/>
      <c r="CZ8" s="637">
        <v>21</v>
      </c>
      <c r="DA8" s="637"/>
      <c r="DB8" s="637"/>
      <c r="DC8" s="637"/>
      <c r="DD8" s="593">
        <v>44310</v>
      </c>
      <c r="DE8" s="412"/>
      <c r="DF8" s="412"/>
      <c r="DG8" s="412"/>
      <c r="DH8" s="412"/>
      <c r="DI8" s="412"/>
      <c r="DJ8" s="412"/>
      <c r="DK8" s="412"/>
      <c r="DL8" s="412"/>
      <c r="DM8" s="412"/>
      <c r="DN8" s="412"/>
      <c r="DO8" s="412"/>
      <c r="DP8" s="590"/>
      <c r="DQ8" s="593">
        <v>1531888</v>
      </c>
      <c r="DR8" s="412"/>
      <c r="DS8" s="412"/>
      <c r="DT8" s="412"/>
      <c r="DU8" s="412"/>
      <c r="DV8" s="412"/>
      <c r="DW8" s="412"/>
      <c r="DX8" s="412"/>
      <c r="DY8" s="412"/>
      <c r="DZ8" s="412"/>
      <c r="EA8" s="412"/>
      <c r="EB8" s="412"/>
      <c r="EC8" s="631"/>
    </row>
    <row r="9" spans="2:143" ht="11.25" customHeight="1" x14ac:dyDescent="0.2">
      <c r="B9" s="586" t="s">
        <v>340</v>
      </c>
      <c r="C9" s="587"/>
      <c r="D9" s="587"/>
      <c r="E9" s="587"/>
      <c r="F9" s="587"/>
      <c r="G9" s="587"/>
      <c r="H9" s="587"/>
      <c r="I9" s="587"/>
      <c r="J9" s="587"/>
      <c r="K9" s="587"/>
      <c r="L9" s="587"/>
      <c r="M9" s="587"/>
      <c r="N9" s="587"/>
      <c r="O9" s="587"/>
      <c r="P9" s="587"/>
      <c r="Q9" s="588"/>
      <c r="R9" s="589">
        <v>6540</v>
      </c>
      <c r="S9" s="412"/>
      <c r="T9" s="412"/>
      <c r="U9" s="412"/>
      <c r="V9" s="412"/>
      <c r="W9" s="412"/>
      <c r="X9" s="412"/>
      <c r="Y9" s="590"/>
      <c r="Z9" s="637">
        <v>0.1</v>
      </c>
      <c r="AA9" s="637"/>
      <c r="AB9" s="637"/>
      <c r="AC9" s="637"/>
      <c r="AD9" s="638">
        <v>6540</v>
      </c>
      <c r="AE9" s="638"/>
      <c r="AF9" s="638"/>
      <c r="AG9" s="638"/>
      <c r="AH9" s="638"/>
      <c r="AI9" s="638"/>
      <c r="AJ9" s="638"/>
      <c r="AK9" s="638"/>
      <c r="AL9" s="591">
        <v>0.1</v>
      </c>
      <c r="AM9" s="360"/>
      <c r="AN9" s="360"/>
      <c r="AO9" s="639"/>
      <c r="AP9" s="586" t="s">
        <v>342</v>
      </c>
      <c r="AQ9" s="587"/>
      <c r="AR9" s="587"/>
      <c r="AS9" s="587"/>
      <c r="AT9" s="587"/>
      <c r="AU9" s="587"/>
      <c r="AV9" s="587"/>
      <c r="AW9" s="587"/>
      <c r="AX9" s="587"/>
      <c r="AY9" s="587"/>
      <c r="AZ9" s="587"/>
      <c r="BA9" s="587"/>
      <c r="BB9" s="587"/>
      <c r="BC9" s="587"/>
      <c r="BD9" s="587"/>
      <c r="BE9" s="587"/>
      <c r="BF9" s="588"/>
      <c r="BG9" s="589">
        <v>445863</v>
      </c>
      <c r="BH9" s="412"/>
      <c r="BI9" s="412"/>
      <c r="BJ9" s="412"/>
      <c r="BK9" s="412"/>
      <c r="BL9" s="412"/>
      <c r="BM9" s="412"/>
      <c r="BN9" s="590"/>
      <c r="BO9" s="637">
        <v>25.9</v>
      </c>
      <c r="BP9" s="637"/>
      <c r="BQ9" s="637"/>
      <c r="BR9" s="637"/>
      <c r="BS9" s="593" t="s">
        <v>205</v>
      </c>
      <c r="BT9" s="412"/>
      <c r="BU9" s="412"/>
      <c r="BV9" s="412"/>
      <c r="BW9" s="412"/>
      <c r="BX9" s="412"/>
      <c r="BY9" s="412"/>
      <c r="BZ9" s="412"/>
      <c r="CA9" s="412"/>
      <c r="CB9" s="631"/>
      <c r="CD9" s="586" t="s">
        <v>344</v>
      </c>
      <c r="CE9" s="587"/>
      <c r="CF9" s="587"/>
      <c r="CG9" s="587"/>
      <c r="CH9" s="587"/>
      <c r="CI9" s="587"/>
      <c r="CJ9" s="587"/>
      <c r="CK9" s="587"/>
      <c r="CL9" s="587"/>
      <c r="CM9" s="587"/>
      <c r="CN9" s="587"/>
      <c r="CO9" s="587"/>
      <c r="CP9" s="587"/>
      <c r="CQ9" s="588"/>
      <c r="CR9" s="589">
        <v>1565790</v>
      </c>
      <c r="CS9" s="412"/>
      <c r="CT9" s="412"/>
      <c r="CU9" s="412"/>
      <c r="CV9" s="412"/>
      <c r="CW9" s="412"/>
      <c r="CX9" s="412"/>
      <c r="CY9" s="590"/>
      <c r="CZ9" s="637">
        <v>14.2</v>
      </c>
      <c r="DA9" s="637"/>
      <c r="DB9" s="637"/>
      <c r="DC9" s="637"/>
      <c r="DD9" s="593">
        <v>4557</v>
      </c>
      <c r="DE9" s="412"/>
      <c r="DF9" s="412"/>
      <c r="DG9" s="412"/>
      <c r="DH9" s="412"/>
      <c r="DI9" s="412"/>
      <c r="DJ9" s="412"/>
      <c r="DK9" s="412"/>
      <c r="DL9" s="412"/>
      <c r="DM9" s="412"/>
      <c r="DN9" s="412"/>
      <c r="DO9" s="412"/>
      <c r="DP9" s="590"/>
      <c r="DQ9" s="593">
        <v>1465039</v>
      </c>
      <c r="DR9" s="412"/>
      <c r="DS9" s="412"/>
      <c r="DT9" s="412"/>
      <c r="DU9" s="412"/>
      <c r="DV9" s="412"/>
      <c r="DW9" s="412"/>
      <c r="DX9" s="412"/>
      <c r="DY9" s="412"/>
      <c r="DZ9" s="412"/>
      <c r="EA9" s="412"/>
      <c r="EB9" s="412"/>
      <c r="EC9" s="631"/>
    </row>
    <row r="10" spans="2:143" ht="11.25" customHeight="1" x14ac:dyDescent="0.2">
      <c r="B10" s="586" t="s">
        <v>128</v>
      </c>
      <c r="C10" s="587"/>
      <c r="D10" s="587"/>
      <c r="E10" s="587"/>
      <c r="F10" s="587"/>
      <c r="G10" s="587"/>
      <c r="H10" s="587"/>
      <c r="I10" s="587"/>
      <c r="J10" s="587"/>
      <c r="K10" s="587"/>
      <c r="L10" s="587"/>
      <c r="M10" s="587"/>
      <c r="N10" s="587"/>
      <c r="O10" s="587"/>
      <c r="P10" s="587"/>
      <c r="Q10" s="588"/>
      <c r="R10" s="589" t="s">
        <v>205</v>
      </c>
      <c r="S10" s="412"/>
      <c r="T10" s="412"/>
      <c r="U10" s="412"/>
      <c r="V10" s="412"/>
      <c r="W10" s="412"/>
      <c r="X10" s="412"/>
      <c r="Y10" s="590"/>
      <c r="Z10" s="637" t="s">
        <v>205</v>
      </c>
      <c r="AA10" s="637"/>
      <c r="AB10" s="637"/>
      <c r="AC10" s="637"/>
      <c r="AD10" s="638" t="s">
        <v>205</v>
      </c>
      <c r="AE10" s="638"/>
      <c r="AF10" s="638"/>
      <c r="AG10" s="638"/>
      <c r="AH10" s="638"/>
      <c r="AI10" s="638"/>
      <c r="AJ10" s="638"/>
      <c r="AK10" s="638"/>
      <c r="AL10" s="591" t="s">
        <v>205</v>
      </c>
      <c r="AM10" s="360"/>
      <c r="AN10" s="360"/>
      <c r="AO10" s="639"/>
      <c r="AP10" s="586" t="s">
        <v>196</v>
      </c>
      <c r="AQ10" s="587"/>
      <c r="AR10" s="587"/>
      <c r="AS10" s="587"/>
      <c r="AT10" s="587"/>
      <c r="AU10" s="587"/>
      <c r="AV10" s="587"/>
      <c r="AW10" s="587"/>
      <c r="AX10" s="587"/>
      <c r="AY10" s="587"/>
      <c r="AZ10" s="587"/>
      <c r="BA10" s="587"/>
      <c r="BB10" s="587"/>
      <c r="BC10" s="587"/>
      <c r="BD10" s="587"/>
      <c r="BE10" s="587"/>
      <c r="BF10" s="588"/>
      <c r="BG10" s="589">
        <v>37048</v>
      </c>
      <c r="BH10" s="412"/>
      <c r="BI10" s="412"/>
      <c r="BJ10" s="412"/>
      <c r="BK10" s="412"/>
      <c r="BL10" s="412"/>
      <c r="BM10" s="412"/>
      <c r="BN10" s="590"/>
      <c r="BO10" s="637">
        <v>2.2000000000000002</v>
      </c>
      <c r="BP10" s="637"/>
      <c r="BQ10" s="637"/>
      <c r="BR10" s="637"/>
      <c r="BS10" s="593" t="s">
        <v>205</v>
      </c>
      <c r="BT10" s="412"/>
      <c r="BU10" s="412"/>
      <c r="BV10" s="412"/>
      <c r="BW10" s="412"/>
      <c r="BX10" s="412"/>
      <c r="BY10" s="412"/>
      <c r="BZ10" s="412"/>
      <c r="CA10" s="412"/>
      <c r="CB10" s="631"/>
      <c r="CD10" s="586" t="s">
        <v>44</v>
      </c>
      <c r="CE10" s="587"/>
      <c r="CF10" s="587"/>
      <c r="CG10" s="587"/>
      <c r="CH10" s="587"/>
      <c r="CI10" s="587"/>
      <c r="CJ10" s="587"/>
      <c r="CK10" s="587"/>
      <c r="CL10" s="587"/>
      <c r="CM10" s="587"/>
      <c r="CN10" s="587"/>
      <c r="CO10" s="587"/>
      <c r="CP10" s="587"/>
      <c r="CQ10" s="588"/>
      <c r="CR10" s="589">
        <v>68</v>
      </c>
      <c r="CS10" s="412"/>
      <c r="CT10" s="412"/>
      <c r="CU10" s="412"/>
      <c r="CV10" s="412"/>
      <c r="CW10" s="412"/>
      <c r="CX10" s="412"/>
      <c r="CY10" s="590"/>
      <c r="CZ10" s="637">
        <v>0</v>
      </c>
      <c r="DA10" s="637"/>
      <c r="DB10" s="637"/>
      <c r="DC10" s="637"/>
      <c r="DD10" s="593" t="s">
        <v>205</v>
      </c>
      <c r="DE10" s="412"/>
      <c r="DF10" s="412"/>
      <c r="DG10" s="412"/>
      <c r="DH10" s="412"/>
      <c r="DI10" s="412"/>
      <c r="DJ10" s="412"/>
      <c r="DK10" s="412"/>
      <c r="DL10" s="412"/>
      <c r="DM10" s="412"/>
      <c r="DN10" s="412"/>
      <c r="DO10" s="412"/>
      <c r="DP10" s="590"/>
      <c r="DQ10" s="593">
        <v>68</v>
      </c>
      <c r="DR10" s="412"/>
      <c r="DS10" s="412"/>
      <c r="DT10" s="412"/>
      <c r="DU10" s="412"/>
      <c r="DV10" s="412"/>
      <c r="DW10" s="412"/>
      <c r="DX10" s="412"/>
      <c r="DY10" s="412"/>
      <c r="DZ10" s="412"/>
      <c r="EA10" s="412"/>
      <c r="EB10" s="412"/>
      <c r="EC10" s="631"/>
    </row>
    <row r="11" spans="2:143" ht="11.25" customHeight="1" x14ac:dyDescent="0.2">
      <c r="B11" s="586" t="s">
        <v>346</v>
      </c>
      <c r="C11" s="587"/>
      <c r="D11" s="587"/>
      <c r="E11" s="587"/>
      <c r="F11" s="587"/>
      <c r="G11" s="587"/>
      <c r="H11" s="587"/>
      <c r="I11" s="587"/>
      <c r="J11" s="587"/>
      <c r="K11" s="587"/>
      <c r="L11" s="587"/>
      <c r="M11" s="587"/>
      <c r="N11" s="587"/>
      <c r="O11" s="587"/>
      <c r="P11" s="587"/>
      <c r="Q11" s="588"/>
      <c r="R11" s="589" t="s">
        <v>205</v>
      </c>
      <c r="S11" s="412"/>
      <c r="T11" s="412"/>
      <c r="U11" s="412"/>
      <c r="V11" s="412"/>
      <c r="W11" s="412"/>
      <c r="X11" s="412"/>
      <c r="Y11" s="590"/>
      <c r="Z11" s="637" t="s">
        <v>205</v>
      </c>
      <c r="AA11" s="637"/>
      <c r="AB11" s="637"/>
      <c r="AC11" s="637"/>
      <c r="AD11" s="638" t="s">
        <v>205</v>
      </c>
      <c r="AE11" s="638"/>
      <c r="AF11" s="638"/>
      <c r="AG11" s="638"/>
      <c r="AH11" s="638"/>
      <c r="AI11" s="638"/>
      <c r="AJ11" s="638"/>
      <c r="AK11" s="638"/>
      <c r="AL11" s="591" t="s">
        <v>205</v>
      </c>
      <c r="AM11" s="360"/>
      <c r="AN11" s="360"/>
      <c r="AO11" s="639"/>
      <c r="AP11" s="586" t="s">
        <v>347</v>
      </c>
      <c r="AQ11" s="587"/>
      <c r="AR11" s="587"/>
      <c r="AS11" s="587"/>
      <c r="AT11" s="587"/>
      <c r="AU11" s="587"/>
      <c r="AV11" s="587"/>
      <c r="AW11" s="587"/>
      <c r="AX11" s="587"/>
      <c r="AY11" s="587"/>
      <c r="AZ11" s="587"/>
      <c r="BA11" s="587"/>
      <c r="BB11" s="587"/>
      <c r="BC11" s="587"/>
      <c r="BD11" s="587"/>
      <c r="BE11" s="587"/>
      <c r="BF11" s="588"/>
      <c r="BG11" s="589">
        <v>113412</v>
      </c>
      <c r="BH11" s="412"/>
      <c r="BI11" s="412"/>
      <c r="BJ11" s="412"/>
      <c r="BK11" s="412"/>
      <c r="BL11" s="412"/>
      <c r="BM11" s="412"/>
      <c r="BN11" s="590"/>
      <c r="BO11" s="637">
        <v>6.6</v>
      </c>
      <c r="BP11" s="637"/>
      <c r="BQ11" s="637"/>
      <c r="BR11" s="637"/>
      <c r="BS11" s="593">
        <v>22470</v>
      </c>
      <c r="BT11" s="412"/>
      <c r="BU11" s="412"/>
      <c r="BV11" s="412"/>
      <c r="BW11" s="412"/>
      <c r="BX11" s="412"/>
      <c r="BY11" s="412"/>
      <c r="BZ11" s="412"/>
      <c r="CA11" s="412"/>
      <c r="CB11" s="631"/>
      <c r="CD11" s="586" t="s">
        <v>350</v>
      </c>
      <c r="CE11" s="587"/>
      <c r="CF11" s="587"/>
      <c r="CG11" s="587"/>
      <c r="CH11" s="587"/>
      <c r="CI11" s="587"/>
      <c r="CJ11" s="587"/>
      <c r="CK11" s="587"/>
      <c r="CL11" s="587"/>
      <c r="CM11" s="587"/>
      <c r="CN11" s="587"/>
      <c r="CO11" s="587"/>
      <c r="CP11" s="587"/>
      <c r="CQ11" s="588"/>
      <c r="CR11" s="589">
        <v>1343500</v>
      </c>
      <c r="CS11" s="412"/>
      <c r="CT11" s="412"/>
      <c r="CU11" s="412"/>
      <c r="CV11" s="412"/>
      <c r="CW11" s="412"/>
      <c r="CX11" s="412"/>
      <c r="CY11" s="590"/>
      <c r="CZ11" s="637">
        <v>12.1</v>
      </c>
      <c r="DA11" s="637"/>
      <c r="DB11" s="637"/>
      <c r="DC11" s="637"/>
      <c r="DD11" s="593">
        <v>572407</v>
      </c>
      <c r="DE11" s="412"/>
      <c r="DF11" s="412"/>
      <c r="DG11" s="412"/>
      <c r="DH11" s="412"/>
      <c r="DI11" s="412"/>
      <c r="DJ11" s="412"/>
      <c r="DK11" s="412"/>
      <c r="DL11" s="412"/>
      <c r="DM11" s="412"/>
      <c r="DN11" s="412"/>
      <c r="DO11" s="412"/>
      <c r="DP11" s="590"/>
      <c r="DQ11" s="593">
        <v>573078</v>
      </c>
      <c r="DR11" s="412"/>
      <c r="DS11" s="412"/>
      <c r="DT11" s="412"/>
      <c r="DU11" s="412"/>
      <c r="DV11" s="412"/>
      <c r="DW11" s="412"/>
      <c r="DX11" s="412"/>
      <c r="DY11" s="412"/>
      <c r="DZ11" s="412"/>
      <c r="EA11" s="412"/>
      <c r="EB11" s="412"/>
      <c r="EC11" s="631"/>
    </row>
    <row r="12" spans="2:143" ht="11.25" customHeight="1" x14ac:dyDescent="0.2">
      <c r="B12" s="586" t="s">
        <v>104</v>
      </c>
      <c r="C12" s="587"/>
      <c r="D12" s="587"/>
      <c r="E12" s="587"/>
      <c r="F12" s="587"/>
      <c r="G12" s="587"/>
      <c r="H12" s="587"/>
      <c r="I12" s="587"/>
      <c r="J12" s="587"/>
      <c r="K12" s="587"/>
      <c r="L12" s="587"/>
      <c r="M12" s="587"/>
      <c r="N12" s="587"/>
      <c r="O12" s="587"/>
      <c r="P12" s="587"/>
      <c r="Q12" s="588"/>
      <c r="R12" s="589">
        <v>249900</v>
      </c>
      <c r="S12" s="412"/>
      <c r="T12" s="412"/>
      <c r="U12" s="412"/>
      <c r="V12" s="412"/>
      <c r="W12" s="412"/>
      <c r="X12" s="412"/>
      <c r="Y12" s="590"/>
      <c r="Z12" s="637">
        <v>2.2000000000000002</v>
      </c>
      <c r="AA12" s="637"/>
      <c r="AB12" s="637"/>
      <c r="AC12" s="637"/>
      <c r="AD12" s="638">
        <v>249900</v>
      </c>
      <c r="AE12" s="638"/>
      <c r="AF12" s="638"/>
      <c r="AG12" s="638"/>
      <c r="AH12" s="638"/>
      <c r="AI12" s="638"/>
      <c r="AJ12" s="638"/>
      <c r="AK12" s="638"/>
      <c r="AL12" s="591">
        <v>3.8</v>
      </c>
      <c r="AM12" s="360"/>
      <c r="AN12" s="360"/>
      <c r="AO12" s="639"/>
      <c r="AP12" s="586" t="s">
        <v>351</v>
      </c>
      <c r="AQ12" s="587"/>
      <c r="AR12" s="587"/>
      <c r="AS12" s="587"/>
      <c r="AT12" s="587"/>
      <c r="AU12" s="587"/>
      <c r="AV12" s="587"/>
      <c r="AW12" s="587"/>
      <c r="AX12" s="587"/>
      <c r="AY12" s="587"/>
      <c r="AZ12" s="587"/>
      <c r="BA12" s="587"/>
      <c r="BB12" s="587"/>
      <c r="BC12" s="587"/>
      <c r="BD12" s="587"/>
      <c r="BE12" s="587"/>
      <c r="BF12" s="588"/>
      <c r="BG12" s="589">
        <v>961280</v>
      </c>
      <c r="BH12" s="412"/>
      <c r="BI12" s="412"/>
      <c r="BJ12" s="412"/>
      <c r="BK12" s="412"/>
      <c r="BL12" s="412"/>
      <c r="BM12" s="412"/>
      <c r="BN12" s="590"/>
      <c r="BO12" s="637">
        <v>55.9</v>
      </c>
      <c r="BP12" s="637"/>
      <c r="BQ12" s="637"/>
      <c r="BR12" s="637"/>
      <c r="BS12" s="593">
        <v>66531</v>
      </c>
      <c r="BT12" s="412"/>
      <c r="BU12" s="412"/>
      <c r="BV12" s="412"/>
      <c r="BW12" s="412"/>
      <c r="BX12" s="412"/>
      <c r="BY12" s="412"/>
      <c r="BZ12" s="412"/>
      <c r="CA12" s="412"/>
      <c r="CB12" s="631"/>
      <c r="CD12" s="586" t="s">
        <v>89</v>
      </c>
      <c r="CE12" s="587"/>
      <c r="CF12" s="587"/>
      <c r="CG12" s="587"/>
      <c r="CH12" s="587"/>
      <c r="CI12" s="587"/>
      <c r="CJ12" s="587"/>
      <c r="CK12" s="587"/>
      <c r="CL12" s="587"/>
      <c r="CM12" s="587"/>
      <c r="CN12" s="587"/>
      <c r="CO12" s="587"/>
      <c r="CP12" s="587"/>
      <c r="CQ12" s="588"/>
      <c r="CR12" s="589">
        <v>228686</v>
      </c>
      <c r="CS12" s="412"/>
      <c r="CT12" s="412"/>
      <c r="CU12" s="412"/>
      <c r="CV12" s="412"/>
      <c r="CW12" s="412"/>
      <c r="CX12" s="412"/>
      <c r="CY12" s="590"/>
      <c r="CZ12" s="637">
        <v>2.1</v>
      </c>
      <c r="DA12" s="637"/>
      <c r="DB12" s="637"/>
      <c r="DC12" s="637"/>
      <c r="DD12" s="593">
        <v>10123</v>
      </c>
      <c r="DE12" s="412"/>
      <c r="DF12" s="412"/>
      <c r="DG12" s="412"/>
      <c r="DH12" s="412"/>
      <c r="DI12" s="412"/>
      <c r="DJ12" s="412"/>
      <c r="DK12" s="412"/>
      <c r="DL12" s="412"/>
      <c r="DM12" s="412"/>
      <c r="DN12" s="412"/>
      <c r="DO12" s="412"/>
      <c r="DP12" s="590"/>
      <c r="DQ12" s="593">
        <v>148031</v>
      </c>
      <c r="DR12" s="412"/>
      <c r="DS12" s="412"/>
      <c r="DT12" s="412"/>
      <c r="DU12" s="412"/>
      <c r="DV12" s="412"/>
      <c r="DW12" s="412"/>
      <c r="DX12" s="412"/>
      <c r="DY12" s="412"/>
      <c r="DZ12" s="412"/>
      <c r="EA12" s="412"/>
      <c r="EB12" s="412"/>
      <c r="EC12" s="631"/>
    </row>
    <row r="13" spans="2:143" ht="11.25" customHeight="1" x14ac:dyDescent="0.2">
      <c r="B13" s="586" t="s">
        <v>146</v>
      </c>
      <c r="C13" s="587"/>
      <c r="D13" s="587"/>
      <c r="E13" s="587"/>
      <c r="F13" s="587"/>
      <c r="G13" s="587"/>
      <c r="H13" s="587"/>
      <c r="I13" s="587"/>
      <c r="J13" s="587"/>
      <c r="K13" s="587"/>
      <c r="L13" s="587"/>
      <c r="M13" s="587"/>
      <c r="N13" s="587"/>
      <c r="O13" s="587"/>
      <c r="P13" s="587"/>
      <c r="Q13" s="588"/>
      <c r="R13" s="589">
        <v>66137</v>
      </c>
      <c r="S13" s="412"/>
      <c r="T13" s="412"/>
      <c r="U13" s="412"/>
      <c r="V13" s="412"/>
      <c r="W13" s="412"/>
      <c r="X13" s="412"/>
      <c r="Y13" s="590"/>
      <c r="Z13" s="637">
        <v>0.6</v>
      </c>
      <c r="AA13" s="637"/>
      <c r="AB13" s="637"/>
      <c r="AC13" s="637"/>
      <c r="AD13" s="638">
        <v>66137</v>
      </c>
      <c r="AE13" s="638"/>
      <c r="AF13" s="638"/>
      <c r="AG13" s="638"/>
      <c r="AH13" s="638"/>
      <c r="AI13" s="638"/>
      <c r="AJ13" s="638"/>
      <c r="AK13" s="638"/>
      <c r="AL13" s="591">
        <v>1</v>
      </c>
      <c r="AM13" s="360"/>
      <c r="AN13" s="360"/>
      <c r="AO13" s="639"/>
      <c r="AP13" s="586" t="s">
        <v>150</v>
      </c>
      <c r="AQ13" s="587"/>
      <c r="AR13" s="587"/>
      <c r="AS13" s="587"/>
      <c r="AT13" s="587"/>
      <c r="AU13" s="587"/>
      <c r="AV13" s="587"/>
      <c r="AW13" s="587"/>
      <c r="AX13" s="587"/>
      <c r="AY13" s="587"/>
      <c r="AZ13" s="587"/>
      <c r="BA13" s="587"/>
      <c r="BB13" s="587"/>
      <c r="BC13" s="587"/>
      <c r="BD13" s="587"/>
      <c r="BE13" s="587"/>
      <c r="BF13" s="588"/>
      <c r="BG13" s="589">
        <v>960579</v>
      </c>
      <c r="BH13" s="412"/>
      <c r="BI13" s="412"/>
      <c r="BJ13" s="412"/>
      <c r="BK13" s="412"/>
      <c r="BL13" s="412"/>
      <c r="BM13" s="412"/>
      <c r="BN13" s="590"/>
      <c r="BO13" s="637">
        <v>55.8</v>
      </c>
      <c r="BP13" s="637"/>
      <c r="BQ13" s="637"/>
      <c r="BR13" s="637"/>
      <c r="BS13" s="593">
        <v>66531</v>
      </c>
      <c r="BT13" s="412"/>
      <c r="BU13" s="412"/>
      <c r="BV13" s="412"/>
      <c r="BW13" s="412"/>
      <c r="BX13" s="412"/>
      <c r="BY13" s="412"/>
      <c r="BZ13" s="412"/>
      <c r="CA13" s="412"/>
      <c r="CB13" s="631"/>
      <c r="CD13" s="586" t="s">
        <v>352</v>
      </c>
      <c r="CE13" s="587"/>
      <c r="CF13" s="587"/>
      <c r="CG13" s="587"/>
      <c r="CH13" s="587"/>
      <c r="CI13" s="587"/>
      <c r="CJ13" s="587"/>
      <c r="CK13" s="587"/>
      <c r="CL13" s="587"/>
      <c r="CM13" s="587"/>
      <c r="CN13" s="587"/>
      <c r="CO13" s="587"/>
      <c r="CP13" s="587"/>
      <c r="CQ13" s="588"/>
      <c r="CR13" s="589">
        <v>831028</v>
      </c>
      <c r="CS13" s="412"/>
      <c r="CT13" s="412"/>
      <c r="CU13" s="412"/>
      <c r="CV13" s="412"/>
      <c r="CW13" s="412"/>
      <c r="CX13" s="412"/>
      <c r="CY13" s="590"/>
      <c r="CZ13" s="637">
        <v>7.5</v>
      </c>
      <c r="DA13" s="637"/>
      <c r="DB13" s="637"/>
      <c r="DC13" s="637"/>
      <c r="DD13" s="593">
        <v>492621</v>
      </c>
      <c r="DE13" s="412"/>
      <c r="DF13" s="412"/>
      <c r="DG13" s="412"/>
      <c r="DH13" s="412"/>
      <c r="DI13" s="412"/>
      <c r="DJ13" s="412"/>
      <c r="DK13" s="412"/>
      <c r="DL13" s="412"/>
      <c r="DM13" s="412"/>
      <c r="DN13" s="412"/>
      <c r="DO13" s="412"/>
      <c r="DP13" s="590"/>
      <c r="DQ13" s="593">
        <v>409637</v>
      </c>
      <c r="DR13" s="412"/>
      <c r="DS13" s="412"/>
      <c r="DT13" s="412"/>
      <c r="DU13" s="412"/>
      <c r="DV13" s="412"/>
      <c r="DW13" s="412"/>
      <c r="DX13" s="412"/>
      <c r="DY13" s="412"/>
      <c r="DZ13" s="412"/>
      <c r="EA13" s="412"/>
      <c r="EB13" s="412"/>
      <c r="EC13" s="631"/>
    </row>
    <row r="14" spans="2:143" ht="11.25" customHeight="1" x14ac:dyDescent="0.2">
      <c r="B14" s="586" t="s">
        <v>353</v>
      </c>
      <c r="C14" s="587"/>
      <c r="D14" s="587"/>
      <c r="E14" s="587"/>
      <c r="F14" s="587"/>
      <c r="G14" s="587"/>
      <c r="H14" s="587"/>
      <c r="I14" s="587"/>
      <c r="J14" s="587"/>
      <c r="K14" s="587"/>
      <c r="L14" s="587"/>
      <c r="M14" s="587"/>
      <c r="N14" s="587"/>
      <c r="O14" s="587"/>
      <c r="P14" s="587"/>
      <c r="Q14" s="588"/>
      <c r="R14" s="589" t="s">
        <v>205</v>
      </c>
      <c r="S14" s="412"/>
      <c r="T14" s="412"/>
      <c r="U14" s="412"/>
      <c r="V14" s="412"/>
      <c r="W14" s="412"/>
      <c r="X14" s="412"/>
      <c r="Y14" s="590"/>
      <c r="Z14" s="637" t="s">
        <v>205</v>
      </c>
      <c r="AA14" s="637"/>
      <c r="AB14" s="637"/>
      <c r="AC14" s="637"/>
      <c r="AD14" s="638" t="s">
        <v>205</v>
      </c>
      <c r="AE14" s="638"/>
      <c r="AF14" s="638"/>
      <c r="AG14" s="638"/>
      <c r="AH14" s="638"/>
      <c r="AI14" s="638"/>
      <c r="AJ14" s="638"/>
      <c r="AK14" s="638"/>
      <c r="AL14" s="591" t="s">
        <v>205</v>
      </c>
      <c r="AM14" s="360"/>
      <c r="AN14" s="360"/>
      <c r="AO14" s="639"/>
      <c r="AP14" s="586" t="s">
        <v>221</v>
      </c>
      <c r="AQ14" s="587"/>
      <c r="AR14" s="587"/>
      <c r="AS14" s="587"/>
      <c r="AT14" s="587"/>
      <c r="AU14" s="587"/>
      <c r="AV14" s="587"/>
      <c r="AW14" s="587"/>
      <c r="AX14" s="587"/>
      <c r="AY14" s="587"/>
      <c r="AZ14" s="587"/>
      <c r="BA14" s="587"/>
      <c r="BB14" s="587"/>
      <c r="BC14" s="587"/>
      <c r="BD14" s="587"/>
      <c r="BE14" s="587"/>
      <c r="BF14" s="588"/>
      <c r="BG14" s="589">
        <v>59886</v>
      </c>
      <c r="BH14" s="412"/>
      <c r="BI14" s="412"/>
      <c r="BJ14" s="412"/>
      <c r="BK14" s="412"/>
      <c r="BL14" s="412"/>
      <c r="BM14" s="412"/>
      <c r="BN14" s="590"/>
      <c r="BO14" s="637">
        <v>3.5</v>
      </c>
      <c r="BP14" s="637"/>
      <c r="BQ14" s="637"/>
      <c r="BR14" s="637"/>
      <c r="BS14" s="593" t="s">
        <v>205</v>
      </c>
      <c r="BT14" s="412"/>
      <c r="BU14" s="412"/>
      <c r="BV14" s="412"/>
      <c r="BW14" s="412"/>
      <c r="BX14" s="412"/>
      <c r="BY14" s="412"/>
      <c r="BZ14" s="412"/>
      <c r="CA14" s="412"/>
      <c r="CB14" s="631"/>
      <c r="CD14" s="586" t="s">
        <v>354</v>
      </c>
      <c r="CE14" s="587"/>
      <c r="CF14" s="587"/>
      <c r="CG14" s="587"/>
      <c r="CH14" s="587"/>
      <c r="CI14" s="587"/>
      <c r="CJ14" s="587"/>
      <c r="CK14" s="587"/>
      <c r="CL14" s="587"/>
      <c r="CM14" s="587"/>
      <c r="CN14" s="587"/>
      <c r="CO14" s="587"/>
      <c r="CP14" s="587"/>
      <c r="CQ14" s="588"/>
      <c r="CR14" s="589">
        <v>401022</v>
      </c>
      <c r="CS14" s="412"/>
      <c r="CT14" s="412"/>
      <c r="CU14" s="412"/>
      <c r="CV14" s="412"/>
      <c r="CW14" s="412"/>
      <c r="CX14" s="412"/>
      <c r="CY14" s="590"/>
      <c r="CZ14" s="637">
        <v>3.6</v>
      </c>
      <c r="DA14" s="637"/>
      <c r="DB14" s="637"/>
      <c r="DC14" s="637"/>
      <c r="DD14" s="593">
        <v>21668</v>
      </c>
      <c r="DE14" s="412"/>
      <c r="DF14" s="412"/>
      <c r="DG14" s="412"/>
      <c r="DH14" s="412"/>
      <c r="DI14" s="412"/>
      <c r="DJ14" s="412"/>
      <c r="DK14" s="412"/>
      <c r="DL14" s="412"/>
      <c r="DM14" s="412"/>
      <c r="DN14" s="412"/>
      <c r="DO14" s="412"/>
      <c r="DP14" s="590"/>
      <c r="DQ14" s="593">
        <v>360052</v>
      </c>
      <c r="DR14" s="412"/>
      <c r="DS14" s="412"/>
      <c r="DT14" s="412"/>
      <c r="DU14" s="412"/>
      <c r="DV14" s="412"/>
      <c r="DW14" s="412"/>
      <c r="DX14" s="412"/>
      <c r="DY14" s="412"/>
      <c r="DZ14" s="412"/>
      <c r="EA14" s="412"/>
      <c r="EB14" s="412"/>
      <c r="EC14" s="631"/>
    </row>
    <row r="15" spans="2:143" ht="11.25" customHeight="1" x14ac:dyDescent="0.2">
      <c r="B15" s="586" t="s">
        <v>355</v>
      </c>
      <c r="C15" s="587"/>
      <c r="D15" s="587"/>
      <c r="E15" s="587"/>
      <c r="F15" s="587"/>
      <c r="G15" s="587"/>
      <c r="H15" s="587"/>
      <c r="I15" s="587"/>
      <c r="J15" s="587"/>
      <c r="K15" s="587"/>
      <c r="L15" s="587"/>
      <c r="M15" s="587"/>
      <c r="N15" s="587"/>
      <c r="O15" s="587"/>
      <c r="P15" s="587"/>
      <c r="Q15" s="588"/>
      <c r="R15" s="589">
        <v>42294</v>
      </c>
      <c r="S15" s="412"/>
      <c r="T15" s="412"/>
      <c r="U15" s="412"/>
      <c r="V15" s="412"/>
      <c r="W15" s="412"/>
      <c r="X15" s="412"/>
      <c r="Y15" s="590"/>
      <c r="Z15" s="637">
        <v>0.4</v>
      </c>
      <c r="AA15" s="637"/>
      <c r="AB15" s="637"/>
      <c r="AC15" s="637"/>
      <c r="AD15" s="638">
        <v>42294</v>
      </c>
      <c r="AE15" s="638"/>
      <c r="AF15" s="638"/>
      <c r="AG15" s="638"/>
      <c r="AH15" s="638"/>
      <c r="AI15" s="638"/>
      <c r="AJ15" s="638"/>
      <c r="AK15" s="638"/>
      <c r="AL15" s="591">
        <v>0.7</v>
      </c>
      <c r="AM15" s="360"/>
      <c r="AN15" s="360"/>
      <c r="AO15" s="639"/>
      <c r="AP15" s="586" t="s">
        <v>357</v>
      </c>
      <c r="AQ15" s="587"/>
      <c r="AR15" s="587"/>
      <c r="AS15" s="587"/>
      <c r="AT15" s="587"/>
      <c r="AU15" s="587"/>
      <c r="AV15" s="587"/>
      <c r="AW15" s="587"/>
      <c r="AX15" s="587"/>
      <c r="AY15" s="587"/>
      <c r="AZ15" s="587"/>
      <c r="BA15" s="587"/>
      <c r="BB15" s="587"/>
      <c r="BC15" s="587"/>
      <c r="BD15" s="587"/>
      <c r="BE15" s="587"/>
      <c r="BF15" s="588"/>
      <c r="BG15" s="589">
        <v>80159</v>
      </c>
      <c r="BH15" s="412"/>
      <c r="BI15" s="412"/>
      <c r="BJ15" s="412"/>
      <c r="BK15" s="412"/>
      <c r="BL15" s="412"/>
      <c r="BM15" s="412"/>
      <c r="BN15" s="590"/>
      <c r="BO15" s="637">
        <v>4.7</v>
      </c>
      <c r="BP15" s="637"/>
      <c r="BQ15" s="637"/>
      <c r="BR15" s="637"/>
      <c r="BS15" s="593" t="s">
        <v>205</v>
      </c>
      <c r="BT15" s="412"/>
      <c r="BU15" s="412"/>
      <c r="BV15" s="412"/>
      <c r="BW15" s="412"/>
      <c r="BX15" s="412"/>
      <c r="BY15" s="412"/>
      <c r="BZ15" s="412"/>
      <c r="CA15" s="412"/>
      <c r="CB15" s="631"/>
      <c r="CD15" s="586" t="s">
        <v>358</v>
      </c>
      <c r="CE15" s="587"/>
      <c r="CF15" s="587"/>
      <c r="CG15" s="587"/>
      <c r="CH15" s="587"/>
      <c r="CI15" s="587"/>
      <c r="CJ15" s="587"/>
      <c r="CK15" s="587"/>
      <c r="CL15" s="587"/>
      <c r="CM15" s="587"/>
      <c r="CN15" s="587"/>
      <c r="CO15" s="587"/>
      <c r="CP15" s="587"/>
      <c r="CQ15" s="588"/>
      <c r="CR15" s="589">
        <v>818116</v>
      </c>
      <c r="CS15" s="412"/>
      <c r="CT15" s="412"/>
      <c r="CU15" s="412"/>
      <c r="CV15" s="412"/>
      <c r="CW15" s="412"/>
      <c r="CX15" s="412"/>
      <c r="CY15" s="590"/>
      <c r="CZ15" s="637">
        <v>7.4</v>
      </c>
      <c r="DA15" s="637"/>
      <c r="DB15" s="637"/>
      <c r="DC15" s="637"/>
      <c r="DD15" s="593">
        <v>90589</v>
      </c>
      <c r="DE15" s="412"/>
      <c r="DF15" s="412"/>
      <c r="DG15" s="412"/>
      <c r="DH15" s="412"/>
      <c r="DI15" s="412"/>
      <c r="DJ15" s="412"/>
      <c r="DK15" s="412"/>
      <c r="DL15" s="412"/>
      <c r="DM15" s="412"/>
      <c r="DN15" s="412"/>
      <c r="DO15" s="412"/>
      <c r="DP15" s="590"/>
      <c r="DQ15" s="593">
        <v>668731</v>
      </c>
      <c r="DR15" s="412"/>
      <c r="DS15" s="412"/>
      <c r="DT15" s="412"/>
      <c r="DU15" s="412"/>
      <c r="DV15" s="412"/>
      <c r="DW15" s="412"/>
      <c r="DX15" s="412"/>
      <c r="DY15" s="412"/>
      <c r="DZ15" s="412"/>
      <c r="EA15" s="412"/>
      <c r="EB15" s="412"/>
      <c r="EC15" s="631"/>
    </row>
    <row r="16" spans="2:143" ht="11.25" customHeight="1" x14ac:dyDescent="0.2">
      <c r="B16" s="586" t="s">
        <v>329</v>
      </c>
      <c r="C16" s="587"/>
      <c r="D16" s="587"/>
      <c r="E16" s="587"/>
      <c r="F16" s="587"/>
      <c r="G16" s="587"/>
      <c r="H16" s="587"/>
      <c r="I16" s="587"/>
      <c r="J16" s="587"/>
      <c r="K16" s="587"/>
      <c r="L16" s="587"/>
      <c r="M16" s="587"/>
      <c r="N16" s="587"/>
      <c r="O16" s="587"/>
      <c r="P16" s="587"/>
      <c r="Q16" s="588"/>
      <c r="R16" s="589" t="s">
        <v>205</v>
      </c>
      <c r="S16" s="412"/>
      <c r="T16" s="412"/>
      <c r="U16" s="412"/>
      <c r="V16" s="412"/>
      <c r="W16" s="412"/>
      <c r="X16" s="412"/>
      <c r="Y16" s="590"/>
      <c r="Z16" s="637" t="s">
        <v>205</v>
      </c>
      <c r="AA16" s="637"/>
      <c r="AB16" s="637"/>
      <c r="AC16" s="637"/>
      <c r="AD16" s="638" t="s">
        <v>205</v>
      </c>
      <c r="AE16" s="638"/>
      <c r="AF16" s="638"/>
      <c r="AG16" s="638"/>
      <c r="AH16" s="638"/>
      <c r="AI16" s="638"/>
      <c r="AJ16" s="638"/>
      <c r="AK16" s="638"/>
      <c r="AL16" s="591" t="s">
        <v>205</v>
      </c>
      <c r="AM16" s="360"/>
      <c r="AN16" s="360"/>
      <c r="AO16" s="639"/>
      <c r="AP16" s="586" t="s">
        <v>359</v>
      </c>
      <c r="AQ16" s="587"/>
      <c r="AR16" s="587"/>
      <c r="AS16" s="587"/>
      <c r="AT16" s="587"/>
      <c r="AU16" s="587"/>
      <c r="AV16" s="587"/>
      <c r="AW16" s="587"/>
      <c r="AX16" s="587"/>
      <c r="AY16" s="587"/>
      <c r="AZ16" s="587"/>
      <c r="BA16" s="587"/>
      <c r="BB16" s="587"/>
      <c r="BC16" s="587"/>
      <c r="BD16" s="587"/>
      <c r="BE16" s="587"/>
      <c r="BF16" s="588"/>
      <c r="BG16" s="589" t="s">
        <v>205</v>
      </c>
      <c r="BH16" s="412"/>
      <c r="BI16" s="412"/>
      <c r="BJ16" s="412"/>
      <c r="BK16" s="412"/>
      <c r="BL16" s="412"/>
      <c r="BM16" s="412"/>
      <c r="BN16" s="590"/>
      <c r="BO16" s="637" t="s">
        <v>205</v>
      </c>
      <c r="BP16" s="637"/>
      <c r="BQ16" s="637"/>
      <c r="BR16" s="637"/>
      <c r="BS16" s="593" t="s">
        <v>205</v>
      </c>
      <c r="BT16" s="412"/>
      <c r="BU16" s="412"/>
      <c r="BV16" s="412"/>
      <c r="BW16" s="412"/>
      <c r="BX16" s="412"/>
      <c r="BY16" s="412"/>
      <c r="BZ16" s="412"/>
      <c r="CA16" s="412"/>
      <c r="CB16" s="631"/>
      <c r="CD16" s="586" t="s">
        <v>360</v>
      </c>
      <c r="CE16" s="587"/>
      <c r="CF16" s="587"/>
      <c r="CG16" s="587"/>
      <c r="CH16" s="587"/>
      <c r="CI16" s="587"/>
      <c r="CJ16" s="587"/>
      <c r="CK16" s="587"/>
      <c r="CL16" s="587"/>
      <c r="CM16" s="587"/>
      <c r="CN16" s="587"/>
      <c r="CO16" s="587"/>
      <c r="CP16" s="587"/>
      <c r="CQ16" s="588"/>
      <c r="CR16" s="589">
        <v>374255</v>
      </c>
      <c r="CS16" s="412"/>
      <c r="CT16" s="412"/>
      <c r="CU16" s="412"/>
      <c r="CV16" s="412"/>
      <c r="CW16" s="412"/>
      <c r="CX16" s="412"/>
      <c r="CY16" s="590"/>
      <c r="CZ16" s="637">
        <v>3.4</v>
      </c>
      <c r="DA16" s="637"/>
      <c r="DB16" s="637"/>
      <c r="DC16" s="637"/>
      <c r="DD16" s="593" t="s">
        <v>205</v>
      </c>
      <c r="DE16" s="412"/>
      <c r="DF16" s="412"/>
      <c r="DG16" s="412"/>
      <c r="DH16" s="412"/>
      <c r="DI16" s="412"/>
      <c r="DJ16" s="412"/>
      <c r="DK16" s="412"/>
      <c r="DL16" s="412"/>
      <c r="DM16" s="412"/>
      <c r="DN16" s="412"/>
      <c r="DO16" s="412"/>
      <c r="DP16" s="590"/>
      <c r="DQ16" s="593">
        <v>183851</v>
      </c>
      <c r="DR16" s="412"/>
      <c r="DS16" s="412"/>
      <c r="DT16" s="412"/>
      <c r="DU16" s="412"/>
      <c r="DV16" s="412"/>
      <c r="DW16" s="412"/>
      <c r="DX16" s="412"/>
      <c r="DY16" s="412"/>
      <c r="DZ16" s="412"/>
      <c r="EA16" s="412"/>
      <c r="EB16" s="412"/>
      <c r="EC16" s="631"/>
    </row>
    <row r="17" spans="2:133" ht="11.25" customHeight="1" x14ac:dyDescent="0.2">
      <c r="B17" s="586" t="s">
        <v>169</v>
      </c>
      <c r="C17" s="587"/>
      <c r="D17" s="587"/>
      <c r="E17" s="587"/>
      <c r="F17" s="587"/>
      <c r="G17" s="587"/>
      <c r="H17" s="587"/>
      <c r="I17" s="587"/>
      <c r="J17" s="587"/>
      <c r="K17" s="587"/>
      <c r="L17" s="587"/>
      <c r="M17" s="587"/>
      <c r="N17" s="587"/>
      <c r="O17" s="587"/>
      <c r="P17" s="587"/>
      <c r="Q17" s="588"/>
      <c r="R17" s="589">
        <v>4442</v>
      </c>
      <c r="S17" s="412"/>
      <c r="T17" s="412"/>
      <c r="U17" s="412"/>
      <c r="V17" s="412"/>
      <c r="W17" s="412"/>
      <c r="X17" s="412"/>
      <c r="Y17" s="590"/>
      <c r="Z17" s="637">
        <v>0</v>
      </c>
      <c r="AA17" s="637"/>
      <c r="AB17" s="637"/>
      <c r="AC17" s="637"/>
      <c r="AD17" s="638">
        <v>4442</v>
      </c>
      <c r="AE17" s="638"/>
      <c r="AF17" s="638"/>
      <c r="AG17" s="638"/>
      <c r="AH17" s="638"/>
      <c r="AI17" s="638"/>
      <c r="AJ17" s="638"/>
      <c r="AK17" s="638"/>
      <c r="AL17" s="591">
        <v>0.1</v>
      </c>
      <c r="AM17" s="360"/>
      <c r="AN17" s="360"/>
      <c r="AO17" s="639"/>
      <c r="AP17" s="586" t="s">
        <v>361</v>
      </c>
      <c r="AQ17" s="587"/>
      <c r="AR17" s="587"/>
      <c r="AS17" s="587"/>
      <c r="AT17" s="587"/>
      <c r="AU17" s="587"/>
      <c r="AV17" s="587"/>
      <c r="AW17" s="587"/>
      <c r="AX17" s="587"/>
      <c r="AY17" s="587"/>
      <c r="AZ17" s="587"/>
      <c r="BA17" s="587"/>
      <c r="BB17" s="587"/>
      <c r="BC17" s="587"/>
      <c r="BD17" s="587"/>
      <c r="BE17" s="587"/>
      <c r="BF17" s="588"/>
      <c r="BG17" s="589" t="s">
        <v>205</v>
      </c>
      <c r="BH17" s="412"/>
      <c r="BI17" s="412"/>
      <c r="BJ17" s="412"/>
      <c r="BK17" s="412"/>
      <c r="BL17" s="412"/>
      <c r="BM17" s="412"/>
      <c r="BN17" s="590"/>
      <c r="BO17" s="637" t="s">
        <v>205</v>
      </c>
      <c r="BP17" s="637"/>
      <c r="BQ17" s="637"/>
      <c r="BR17" s="637"/>
      <c r="BS17" s="593" t="s">
        <v>205</v>
      </c>
      <c r="BT17" s="412"/>
      <c r="BU17" s="412"/>
      <c r="BV17" s="412"/>
      <c r="BW17" s="412"/>
      <c r="BX17" s="412"/>
      <c r="BY17" s="412"/>
      <c r="BZ17" s="412"/>
      <c r="CA17" s="412"/>
      <c r="CB17" s="631"/>
      <c r="CD17" s="586" t="s">
        <v>363</v>
      </c>
      <c r="CE17" s="587"/>
      <c r="CF17" s="587"/>
      <c r="CG17" s="587"/>
      <c r="CH17" s="587"/>
      <c r="CI17" s="587"/>
      <c r="CJ17" s="587"/>
      <c r="CK17" s="587"/>
      <c r="CL17" s="587"/>
      <c r="CM17" s="587"/>
      <c r="CN17" s="587"/>
      <c r="CO17" s="587"/>
      <c r="CP17" s="587"/>
      <c r="CQ17" s="588"/>
      <c r="CR17" s="589">
        <v>1436361</v>
      </c>
      <c r="CS17" s="412"/>
      <c r="CT17" s="412"/>
      <c r="CU17" s="412"/>
      <c r="CV17" s="412"/>
      <c r="CW17" s="412"/>
      <c r="CX17" s="412"/>
      <c r="CY17" s="590"/>
      <c r="CZ17" s="637">
        <v>13</v>
      </c>
      <c r="DA17" s="637"/>
      <c r="DB17" s="637"/>
      <c r="DC17" s="637"/>
      <c r="DD17" s="593" t="s">
        <v>205</v>
      </c>
      <c r="DE17" s="412"/>
      <c r="DF17" s="412"/>
      <c r="DG17" s="412"/>
      <c r="DH17" s="412"/>
      <c r="DI17" s="412"/>
      <c r="DJ17" s="412"/>
      <c r="DK17" s="412"/>
      <c r="DL17" s="412"/>
      <c r="DM17" s="412"/>
      <c r="DN17" s="412"/>
      <c r="DO17" s="412"/>
      <c r="DP17" s="590"/>
      <c r="DQ17" s="593">
        <v>1404817</v>
      </c>
      <c r="DR17" s="412"/>
      <c r="DS17" s="412"/>
      <c r="DT17" s="412"/>
      <c r="DU17" s="412"/>
      <c r="DV17" s="412"/>
      <c r="DW17" s="412"/>
      <c r="DX17" s="412"/>
      <c r="DY17" s="412"/>
      <c r="DZ17" s="412"/>
      <c r="EA17" s="412"/>
      <c r="EB17" s="412"/>
      <c r="EC17" s="631"/>
    </row>
    <row r="18" spans="2:133" ht="11.25" customHeight="1" x14ac:dyDescent="0.2">
      <c r="B18" s="586" t="s">
        <v>348</v>
      </c>
      <c r="C18" s="587"/>
      <c r="D18" s="587"/>
      <c r="E18" s="587"/>
      <c r="F18" s="587"/>
      <c r="G18" s="587"/>
      <c r="H18" s="587"/>
      <c r="I18" s="587"/>
      <c r="J18" s="587"/>
      <c r="K18" s="587"/>
      <c r="L18" s="587"/>
      <c r="M18" s="587"/>
      <c r="N18" s="587"/>
      <c r="O18" s="587"/>
      <c r="P18" s="587"/>
      <c r="Q18" s="588"/>
      <c r="R18" s="589">
        <v>4896819</v>
      </c>
      <c r="S18" s="412"/>
      <c r="T18" s="412"/>
      <c r="U18" s="412"/>
      <c r="V18" s="412"/>
      <c r="W18" s="412"/>
      <c r="X18" s="412"/>
      <c r="Y18" s="590"/>
      <c r="Z18" s="637">
        <v>43.1</v>
      </c>
      <c r="AA18" s="637"/>
      <c r="AB18" s="637"/>
      <c r="AC18" s="637"/>
      <c r="AD18" s="638">
        <v>4296972</v>
      </c>
      <c r="AE18" s="638"/>
      <c r="AF18" s="638"/>
      <c r="AG18" s="638"/>
      <c r="AH18" s="638"/>
      <c r="AI18" s="638"/>
      <c r="AJ18" s="638"/>
      <c r="AK18" s="638"/>
      <c r="AL18" s="591">
        <v>66.2</v>
      </c>
      <c r="AM18" s="360"/>
      <c r="AN18" s="360"/>
      <c r="AO18" s="639"/>
      <c r="AP18" s="586" t="s">
        <v>100</v>
      </c>
      <c r="AQ18" s="587"/>
      <c r="AR18" s="587"/>
      <c r="AS18" s="587"/>
      <c r="AT18" s="587"/>
      <c r="AU18" s="587"/>
      <c r="AV18" s="587"/>
      <c r="AW18" s="587"/>
      <c r="AX18" s="587"/>
      <c r="AY18" s="587"/>
      <c r="AZ18" s="587"/>
      <c r="BA18" s="587"/>
      <c r="BB18" s="587"/>
      <c r="BC18" s="587"/>
      <c r="BD18" s="587"/>
      <c r="BE18" s="587"/>
      <c r="BF18" s="588"/>
      <c r="BG18" s="589" t="s">
        <v>205</v>
      </c>
      <c r="BH18" s="412"/>
      <c r="BI18" s="412"/>
      <c r="BJ18" s="412"/>
      <c r="BK18" s="412"/>
      <c r="BL18" s="412"/>
      <c r="BM18" s="412"/>
      <c r="BN18" s="590"/>
      <c r="BO18" s="637" t="s">
        <v>205</v>
      </c>
      <c r="BP18" s="637"/>
      <c r="BQ18" s="637"/>
      <c r="BR18" s="637"/>
      <c r="BS18" s="593" t="s">
        <v>205</v>
      </c>
      <c r="BT18" s="412"/>
      <c r="BU18" s="412"/>
      <c r="BV18" s="412"/>
      <c r="BW18" s="412"/>
      <c r="BX18" s="412"/>
      <c r="BY18" s="412"/>
      <c r="BZ18" s="412"/>
      <c r="CA18" s="412"/>
      <c r="CB18" s="631"/>
      <c r="CD18" s="586" t="s">
        <v>364</v>
      </c>
      <c r="CE18" s="587"/>
      <c r="CF18" s="587"/>
      <c r="CG18" s="587"/>
      <c r="CH18" s="587"/>
      <c r="CI18" s="587"/>
      <c r="CJ18" s="587"/>
      <c r="CK18" s="587"/>
      <c r="CL18" s="587"/>
      <c r="CM18" s="587"/>
      <c r="CN18" s="587"/>
      <c r="CO18" s="587"/>
      <c r="CP18" s="587"/>
      <c r="CQ18" s="588"/>
      <c r="CR18" s="589" t="s">
        <v>205</v>
      </c>
      <c r="CS18" s="412"/>
      <c r="CT18" s="412"/>
      <c r="CU18" s="412"/>
      <c r="CV18" s="412"/>
      <c r="CW18" s="412"/>
      <c r="CX18" s="412"/>
      <c r="CY18" s="590"/>
      <c r="CZ18" s="637" t="s">
        <v>205</v>
      </c>
      <c r="DA18" s="637"/>
      <c r="DB18" s="637"/>
      <c r="DC18" s="637"/>
      <c r="DD18" s="593" t="s">
        <v>205</v>
      </c>
      <c r="DE18" s="412"/>
      <c r="DF18" s="412"/>
      <c r="DG18" s="412"/>
      <c r="DH18" s="412"/>
      <c r="DI18" s="412"/>
      <c r="DJ18" s="412"/>
      <c r="DK18" s="412"/>
      <c r="DL18" s="412"/>
      <c r="DM18" s="412"/>
      <c r="DN18" s="412"/>
      <c r="DO18" s="412"/>
      <c r="DP18" s="590"/>
      <c r="DQ18" s="593" t="s">
        <v>205</v>
      </c>
      <c r="DR18" s="412"/>
      <c r="DS18" s="412"/>
      <c r="DT18" s="412"/>
      <c r="DU18" s="412"/>
      <c r="DV18" s="412"/>
      <c r="DW18" s="412"/>
      <c r="DX18" s="412"/>
      <c r="DY18" s="412"/>
      <c r="DZ18" s="412"/>
      <c r="EA18" s="412"/>
      <c r="EB18" s="412"/>
      <c r="EC18" s="631"/>
    </row>
    <row r="19" spans="2:133" ht="11.25" customHeight="1" x14ac:dyDescent="0.2">
      <c r="B19" s="586" t="s">
        <v>304</v>
      </c>
      <c r="C19" s="587"/>
      <c r="D19" s="587"/>
      <c r="E19" s="587"/>
      <c r="F19" s="587"/>
      <c r="G19" s="587"/>
      <c r="H19" s="587"/>
      <c r="I19" s="587"/>
      <c r="J19" s="587"/>
      <c r="K19" s="587"/>
      <c r="L19" s="587"/>
      <c r="M19" s="587"/>
      <c r="N19" s="587"/>
      <c r="O19" s="587"/>
      <c r="P19" s="587"/>
      <c r="Q19" s="588"/>
      <c r="R19" s="589">
        <v>4296972</v>
      </c>
      <c r="S19" s="412"/>
      <c r="T19" s="412"/>
      <c r="U19" s="412"/>
      <c r="V19" s="412"/>
      <c r="W19" s="412"/>
      <c r="X19" s="412"/>
      <c r="Y19" s="590"/>
      <c r="Z19" s="637">
        <v>37.799999999999997</v>
      </c>
      <c r="AA19" s="637"/>
      <c r="AB19" s="637"/>
      <c r="AC19" s="637"/>
      <c r="AD19" s="638">
        <v>4296972</v>
      </c>
      <c r="AE19" s="638"/>
      <c r="AF19" s="638"/>
      <c r="AG19" s="638"/>
      <c r="AH19" s="638"/>
      <c r="AI19" s="638"/>
      <c r="AJ19" s="638"/>
      <c r="AK19" s="638"/>
      <c r="AL19" s="591">
        <v>66.2</v>
      </c>
      <c r="AM19" s="360"/>
      <c r="AN19" s="360"/>
      <c r="AO19" s="639"/>
      <c r="AP19" s="586" t="s">
        <v>365</v>
      </c>
      <c r="AQ19" s="587"/>
      <c r="AR19" s="587"/>
      <c r="AS19" s="587"/>
      <c r="AT19" s="587"/>
      <c r="AU19" s="587"/>
      <c r="AV19" s="587"/>
      <c r="AW19" s="587"/>
      <c r="AX19" s="587"/>
      <c r="AY19" s="587"/>
      <c r="AZ19" s="587"/>
      <c r="BA19" s="587"/>
      <c r="BB19" s="587"/>
      <c r="BC19" s="587"/>
      <c r="BD19" s="587"/>
      <c r="BE19" s="587"/>
      <c r="BF19" s="588"/>
      <c r="BG19" s="589" t="s">
        <v>205</v>
      </c>
      <c r="BH19" s="412"/>
      <c r="BI19" s="412"/>
      <c r="BJ19" s="412"/>
      <c r="BK19" s="412"/>
      <c r="BL19" s="412"/>
      <c r="BM19" s="412"/>
      <c r="BN19" s="590"/>
      <c r="BO19" s="637" t="s">
        <v>205</v>
      </c>
      <c r="BP19" s="637"/>
      <c r="BQ19" s="637"/>
      <c r="BR19" s="637"/>
      <c r="BS19" s="593" t="s">
        <v>205</v>
      </c>
      <c r="BT19" s="412"/>
      <c r="BU19" s="412"/>
      <c r="BV19" s="412"/>
      <c r="BW19" s="412"/>
      <c r="BX19" s="412"/>
      <c r="BY19" s="412"/>
      <c r="BZ19" s="412"/>
      <c r="CA19" s="412"/>
      <c r="CB19" s="631"/>
      <c r="CD19" s="586" t="s">
        <v>366</v>
      </c>
      <c r="CE19" s="587"/>
      <c r="CF19" s="587"/>
      <c r="CG19" s="587"/>
      <c r="CH19" s="587"/>
      <c r="CI19" s="587"/>
      <c r="CJ19" s="587"/>
      <c r="CK19" s="587"/>
      <c r="CL19" s="587"/>
      <c r="CM19" s="587"/>
      <c r="CN19" s="587"/>
      <c r="CO19" s="587"/>
      <c r="CP19" s="587"/>
      <c r="CQ19" s="588"/>
      <c r="CR19" s="589" t="s">
        <v>205</v>
      </c>
      <c r="CS19" s="412"/>
      <c r="CT19" s="412"/>
      <c r="CU19" s="412"/>
      <c r="CV19" s="412"/>
      <c r="CW19" s="412"/>
      <c r="CX19" s="412"/>
      <c r="CY19" s="590"/>
      <c r="CZ19" s="637" t="s">
        <v>205</v>
      </c>
      <c r="DA19" s="637"/>
      <c r="DB19" s="637"/>
      <c r="DC19" s="637"/>
      <c r="DD19" s="593" t="s">
        <v>205</v>
      </c>
      <c r="DE19" s="412"/>
      <c r="DF19" s="412"/>
      <c r="DG19" s="412"/>
      <c r="DH19" s="412"/>
      <c r="DI19" s="412"/>
      <c r="DJ19" s="412"/>
      <c r="DK19" s="412"/>
      <c r="DL19" s="412"/>
      <c r="DM19" s="412"/>
      <c r="DN19" s="412"/>
      <c r="DO19" s="412"/>
      <c r="DP19" s="590"/>
      <c r="DQ19" s="593" t="s">
        <v>205</v>
      </c>
      <c r="DR19" s="412"/>
      <c r="DS19" s="412"/>
      <c r="DT19" s="412"/>
      <c r="DU19" s="412"/>
      <c r="DV19" s="412"/>
      <c r="DW19" s="412"/>
      <c r="DX19" s="412"/>
      <c r="DY19" s="412"/>
      <c r="DZ19" s="412"/>
      <c r="EA19" s="412"/>
      <c r="EB19" s="412"/>
      <c r="EC19" s="631"/>
    </row>
    <row r="20" spans="2:133" ht="11.25" customHeight="1" x14ac:dyDescent="0.2">
      <c r="B20" s="586" t="s">
        <v>302</v>
      </c>
      <c r="C20" s="587"/>
      <c r="D20" s="587"/>
      <c r="E20" s="587"/>
      <c r="F20" s="587"/>
      <c r="G20" s="587"/>
      <c r="H20" s="587"/>
      <c r="I20" s="587"/>
      <c r="J20" s="587"/>
      <c r="K20" s="587"/>
      <c r="L20" s="587"/>
      <c r="M20" s="587"/>
      <c r="N20" s="587"/>
      <c r="O20" s="587"/>
      <c r="P20" s="587"/>
      <c r="Q20" s="588"/>
      <c r="R20" s="589">
        <v>599847</v>
      </c>
      <c r="S20" s="412"/>
      <c r="T20" s="412"/>
      <c r="U20" s="412"/>
      <c r="V20" s="412"/>
      <c r="W20" s="412"/>
      <c r="X20" s="412"/>
      <c r="Y20" s="590"/>
      <c r="Z20" s="637">
        <v>5.3</v>
      </c>
      <c r="AA20" s="637"/>
      <c r="AB20" s="637"/>
      <c r="AC20" s="637"/>
      <c r="AD20" s="638" t="s">
        <v>205</v>
      </c>
      <c r="AE20" s="638"/>
      <c r="AF20" s="638"/>
      <c r="AG20" s="638"/>
      <c r="AH20" s="638"/>
      <c r="AI20" s="638"/>
      <c r="AJ20" s="638"/>
      <c r="AK20" s="638"/>
      <c r="AL20" s="591" t="s">
        <v>205</v>
      </c>
      <c r="AM20" s="360"/>
      <c r="AN20" s="360"/>
      <c r="AO20" s="639"/>
      <c r="AP20" s="586" t="s">
        <v>367</v>
      </c>
      <c r="AQ20" s="587"/>
      <c r="AR20" s="587"/>
      <c r="AS20" s="587"/>
      <c r="AT20" s="587"/>
      <c r="AU20" s="587"/>
      <c r="AV20" s="587"/>
      <c r="AW20" s="587"/>
      <c r="AX20" s="587"/>
      <c r="AY20" s="587"/>
      <c r="AZ20" s="587"/>
      <c r="BA20" s="587"/>
      <c r="BB20" s="587"/>
      <c r="BC20" s="587"/>
      <c r="BD20" s="587"/>
      <c r="BE20" s="587"/>
      <c r="BF20" s="588"/>
      <c r="BG20" s="589" t="s">
        <v>205</v>
      </c>
      <c r="BH20" s="412"/>
      <c r="BI20" s="412"/>
      <c r="BJ20" s="412"/>
      <c r="BK20" s="412"/>
      <c r="BL20" s="412"/>
      <c r="BM20" s="412"/>
      <c r="BN20" s="590"/>
      <c r="BO20" s="637" t="s">
        <v>205</v>
      </c>
      <c r="BP20" s="637"/>
      <c r="BQ20" s="637"/>
      <c r="BR20" s="637"/>
      <c r="BS20" s="593" t="s">
        <v>205</v>
      </c>
      <c r="BT20" s="412"/>
      <c r="BU20" s="412"/>
      <c r="BV20" s="412"/>
      <c r="BW20" s="412"/>
      <c r="BX20" s="412"/>
      <c r="BY20" s="412"/>
      <c r="BZ20" s="412"/>
      <c r="CA20" s="412"/>
      <c r="CB20" s="631"/>
      <c r="CD20" s="586" t="s">
        <v>198</v>
      </c>
      <c r="CE20" s="587"/>
      <c r="CF20" s="587"/>
      <c r="CG20" s="587"/>
      <c r="CH20" s="587"/>
      <c r="CI20" s="587"/>
      <c r="CJ20" s="587"/>
      <c r="CK20" s="587"/>
      <c r="CL20" s="587"/>
      <c r="CM20" s="587"/>
      <c r="CN20" s="587"/>
      <c r="CO20" s="587"/>
      <c r="CP20" s="587"/>
      <c r="CQ20" s="588"/>
      <c r="CR20" s="589">
        <v>11061012</v>
      </c>
      <c r="CS20" s="412"/>
      <c r="CT20" s="412"/>
      <c r="CU20" s="412"/>
      <c r="CV20" s="412"/>
      <c r="CW20" s="412"/>
      <c r="CX20" s="412"/>
      <c r="CY20" s="590"/>
      <c r="CZ20" s="637">
        <v>100</v>
      </c>
      <c r="DA20" s="637"/>
      <c r="DB20" s="637"/>
      <c r="DC20" s="637"/>
      <c r="DD20" s="593">
        <v>1573241</v>
      </c>
      <c r="DE20" s="412"/>
      <c r="DF20" s="412"/>
      <c r="DG20" s="412"/>
      <c r="DH20" s="412"/>
      <c r="DI20" s="412"/>
      <c r="DJ20" s="412"/>
      <c r="DK20" s="412"/>
      <c r="DL20" s="412"/>
      <c r="DM20" s="412"/>
      <c r="DN20" s="412"/>
      <c r="DO20" s="412"/>
      <c r="DP20" s="590"/>
      <c r="DQ20" s="593">
        <v>7851280</v>
      </c>
      <c r="DR20" s="412"/>
      <c r="DS20" s="412"/>
      <c r="DT20" s="412"/>
      <c r="DU20" s="412"/>
      <c r="DV20" s="412"/>
      <c r="DW20" s="412"/>
      <c r="DX20" s="412"/>
      <c r="DY20" s="412"/>
      <c r="DZ20" s="412"/>
      <c r="EA20" s="412"/>
      <c r="EB20" s="412"/>
      <c r="EC20" s="631"/>
    </row>
    <row r="21" spans="2:133" ht="11.25" customHeight="1" x14ac:dyDescent="0.2">
      <c r="B21" s="586" t="s">
        <v>369</v>
      </c>
      <c r="C21" s="587"/>
      <c r="D21" s="587"/>
      <c r="E21" s="587"/>
      <c r="F21" s="587"/>
      <c r="G21" s="587"/>
      <c r="H21" s="587"/>
      <c r="I21" s="587"/>
      <c r="J21" s="587"/>
      <c r="K21" s="587"/>
      <c r="L21" s="587"/>
      <c r="M21" s="587"/>
      <c r="N21" s="587"/>
      <c r="O21" s="587"/>
      <c r="P21" s="587"/>
      <c r="Q21" s="588"/>
      <c r="R21" s="589" t="s">
        <v>205</v>
      </c>
      <c r="S21" s="412"/>
      <c r="T21" s="412"/>
      <c r="U21" s="412"/>
      <c r="V21" s="412"/>
      <c r="W21" s="412"/>
      <c r="X21" s="412"/>
      <c r="Y21" s="590"/>
      <c r="Z21" s="637" t="s">
        <v>205</v>
      </c>
      <c r="AA21" s="637"/>
      <c r="AB21" s="637"/>
      <c r="AC21" s="637"/>
      <c r="AD21" s="638" t="s">
        <v>205</v>
      </c>
      <c r="AE21" s="638"/>
      <c r="AF21" s="638"/>
      <c r="AG21" s="638"/>
      <c r="AH21" s="638"/>
      <c r="AI21" s="638"/>
      <c r="AJ21" s="638"/>
      <c r="AK21" s="638"/>
      <c r="AL21" s="591" t="s">
        <v>205</v>
      </c>
      <c r="AM21" s="360"/>
      <c r="AN21" s="360"/>
      <c r="AO21" s="639"/>
      <c r="AP21" s="665" t="s">
        <v>372</v>
      </c>
      <c r="AQ21" s="668"/>
      <c r="AR21" s="668"/>
      <c r="AS21" s="668"/>
      <c r="AT21" s="668"/>
      <c r="AU21" s="668"/>
      <c r="AV21" s="668"/>
      <c r="AW21" s="668"/>
      <c r="AX21" s="668"/>
      <c r="AY21" s="668"/>
      <c r="AZ21" s="668"/>
      <c r="BA21" s="668"/>
      <c r="BB21" s="668"/>
      <c r="BC21" s="668"/>
      <c r="BD21" s="668"/>
      <c r="BE21" s="668"/>
      <c r="BF21" s="667"/>
      <c r="BG21" s="589" t="s">
        <v>205</v>
      </c>
      <c r="BH21" s="412"/>
      <c r="BI21" s="412"/>
      <c r="BJ21" s="412"/>
      <c r="BK21" s="412"/>
      <c r="BL21" s="412"/>
      <c r="BM21" s="412"/>
      <c r="BN21" s="590"/>
      <c r="BO21" s="637" t="s">
        <v>205</v>
      </c>
      <c r="BP21" s="637"/>
      <c r="BQ21" s="637"/>
      <c r="BR21" s="637"/>
      <c r="BS21" s="593" t="s">
        <v>205</v>
      </c>
      <c r="BT21" s="412"/>
      <c r="BU21" s="412"/>
      <c r="BV21" s="412"/>
      <c r="BW21" s="412"/>
      <c r="BX21" s="412"/>
      <c r="BY21" s="412"/>
      <c r="BZ21" s="412"/>
      <c r="CA21" s="412"/>
      <c r="CB21" s="631"/>
      <c r="CD21" s="600"/>
      <c r="CE21" s="601"/>
      <c r="CF21" s="601"/>
      <c r="CG21" s="601"/>
      <c r="CH21" s="601"/>
      <c r="CI21" s="601"/>
      <c r="CJ21" s="601"/>
      <c r="CK21" s="601"/>
      <c r="CL21" s="601"/>
      <c r="CM21" s="601"/>
      <c r="CN21" s="601"/>
      <c r="CO21" s="601"/>
      <c r="CP21" s="601"/>
      <c r="CQ21" s="602"/>
      <c r="CR21" s="677"/>
      <c r="CS21" s="678"/>
      <c r="CT21" s="678"/>
      <c r="CU21" s="678"/>
      <c r="CV21" s="678"/>
      <c r="CW21" s="678"/>
      <c r="CX21" s="678"/>
      <c r="CY21" s="679"/>
      <c r="CZ21" s="680"/>
      <c r="DA21" s="680"/>
      <c r="DB21" s="680"/>
      <c r="DC21" s="680"/>
      <c r="DD21" s="681"/>
      <c r="DE21" s="678"/>
      <c r="DF21" s="678"/>
      <c r="DG21" s="678"/>
      <c r="DH21" s="678"/>
      <c r="DI21" s="678"/>
      <c r="DJ21" s="678"/>
      <c r="DK21" s="678"/>
      <c r="DL21" s="678"/>
      <c r="DM21" s="678"/>
      <c r="DN21" s="678"/>
      <c r="DO21" s="678"/>
      <c r="DP21" s="679"/>
      <c r="DQ21" s="681"/>
      <c r="DR21" s="678"/>
      <c r="DS21" s="678"/>
      <c r="DT21" s="678"/>
      <c r="DU21" s="678"/>
      <c r="DV21" s="678"/>
      <c r="DW21" s="678"/>
      <c r="DX21" s="678"/>
      <c r="DY21" s="678"/>
      <c r="DZ21" s="678"/>
      <c r="EA21" s="678"/>
      <c r="EB21" s="678"/>
      <c r="EC21" s="682"/>
    </row>
    <row r="22" spans="2:133" ht="11.25" customHeight="1" x14ac:dyDescent="0.2">
      <c r="B22" s="586" t="s">
        <v>80</v>
      </c>
      <c r="C22" s="587"/>
      <c r="D22" s="587"/>
      <c r="E22" s="587"/>
      <c r="F22" s="587"/>
      <c r="G22" s="587"/>
      <c r="H22" s="587"/>
      <c r="I22" s="587"/>
      <c r="J22" s="587"/>
      <c r="K22" s="587"/>
      <c r="L22" s="587"/>
      <c r="M22" s="587"/>
      <c r="N22" s="587"/>
      <c r="O22" s="587"/>
      <c r="P22" s="587"/>
      <c r="Q22" s="588"/>
      <c r="R22" s="589">
        <v>7092008</v>
      </c>
      <c r="S22" s="412"/>
      <c r="T22" s="412"/>
      <c r="U22" s="412"/>
      <c r="V22" s="412"/>
      <c r="W22" s="412"/>
      <c r="X22" s="412"/>
      <c r="Y22" s="590"/>
      <c r="Z22" s="637">
        <v>62.4</v>
      </c>
      <c r="AA22" s="637"/>
      <c r="AB22" s="637"/>
      <c r="AC22" s="637"/>
      <c r="AD22" s="638">
        <v>6492161</v>
      </c>
      <c r="AE22" s="638"/>
      <c r="AF22" s="638"/>
      <c r="AG22" s="638"/>
      <c r="AH22" s="638"/>
      <c r="AI22" s="638"/>
      <c r="AJ22" s="638"/>
      <c r="AK22" s="638"/>
      <c r="AL22" s="591">
        <v>100</v>
      </c>
      <c r="AM22" s="360"/>
      <c r="AN22" s="360"/>
      <c r="AO22" s="639"/>
      <c r="AP22" s="665" t="s">
        <v>373</v>
      </c>
      <c r="AQ22" s="668"/>
      <c r="AR22" s="668"/>
      <c r="AS22" s="668"/>
      <c r="AT22" s="668"/>
      <c r="AU22" s="668"/>
      <c r="AV22" s="668"/>
      <c r="AW22" s="668"/>
      <c r="AX22" s="668"/>
      <c r="AY22" s="668"/>
      <c r="AZ22" s="668"/>
      <c r="BA22" s="668"/>
      <c r="BB22" s="668"/>
      <c r="BC22" s="668"/>
      <c r="BD22" s="668"/>
      <c r="BE22" s="668"/>
      <c r="BF22" s="667"/>
      <c r="BG22" s="589" t="s">
        <v>205</v>
      </c>
      <c r="BH22" s="412"/>
      <c r="BI22" s="412"/>
      <c r="BJ22" s="412"/>
      <c r="BK22" s="412"/>
      <c r="BL22" s="412"/>
      <c r="BM22" s="412"/>
      <c r="BN22" s="590"/>
      <c r="BO22" s="637" t="s">
        <v>205</v>
      </c>
      <c r="BP22" s="637"/>
      <c r="BQ22" s="637"/>
      <c r="BR22" s="637"/>
      <c r="BS22" s="593" t="s">
        <v>205</v>
      </c>
      <c r="BT22" s="412"/>
      <c r="BU22" s="412"/>
      <c r="BV22" s="412"/>
      <c r="BW22" s="412"/>
      <c r="BX22" s="412"/>
      <c r="BY22" s="412"/>
      <c r="BZ22" s="412"/>
      <c r="CA22" s="412"/>
      <c r="CB22" s="631"/>
      <c r="CD22" s="524" t="s">
        <v>375</v>
      </c>
      <c r="CE22" s="525"/>
      <c r="CF22" s="525"/>
      <c r="CG22" s="525"/>
      <c r="CH22" s="525"/>
      <c r="CI22" s="525"/>
      <c r="CJ22" s="525"/>
      <c r="CK22" s="525"/>
      <c r="CL22" s="525"/>
      <c r="CM22" s="525"/>
      <c r="CN22" s="525"/>
      <c r="CO22" s="525"/>
      <c r="CP22" s="525"/>
      <c r="CQ22" s="525"/>
      <c r="CR22" s="525"/>
      <c r="CS22" s="525"/>
      <c r="CT22" s="525"/>
      <c r="CU22" s="525"/>
      <c r="CV22" s="525"/>
      <c r="CW22" s="525"/>
      <c r="CX22" s="525"/>
      <c r="CY22" s="525"/>
      <c r="CZ22" s="525"/>
      <c r="DA22" s="525"/>
      <c r="DB22" s="525"/>
      <c r="DC22" s="525"/>
      <c r="DD22" s="525"/>
      <c r="DE22" s="525"/>
      <c r="DF22" s="525"/>
      <c r="DG22" s="525"/>
      <c r="DH22" s="525"/>
      <c r="DI22" s="525"/>
      <c r="DJ22" s="525"/>
      <c r="DK22" s="525"/>
      <c r="DL22" s="525"/>
      <c r="DM22" s="525"/>
      <c r="DN22" s="525"/>
      <c r="DO22" s="525"/>
      <c r="DP22" s="525"/>
      <c r="DQ22" s="525"/>
      <c r="DR22" s="525"/>
      <c r="DS22" s="525"/>
      <c r="DT22" s="525"/>
      <c r="DU22" s="525"/>
      <c r="DV22" s="525"/>
      <c r="DW22" s="525"/>
      <c r="DX22" s="525"/>
      <c r="DY22" s="525"/>
      <c r="DZ22" s="525"/>
      <c r="EA22" s="525"/>
      <c r="EB22" s="525"/>
      <c r="EC22" s="567"/>
    </row>
    <row r="23" spans="2:133" ht="11.25" customHeight="1" x14ac:dyDescent="0.2">
      <c r="B23" s="586" t="s">
        <v>376</v>
      </c>
      <c r="C23" s="587"/>
      <c r="D23" s="587"/>
      <c r="E23" s="587"/>
      <c r="F23" s="587"/>
      <c r="G23" s="587"/>
      <c r="H23" s="587"/>
      <c r="I23" s="587"/>
      <c r="J23" s="587"/>
      <c r="K23" s="587"/>
      <c r="L23" s="587"/>
      <c r="M23" s="587"/>
      <c r="N23" s="587"/>
      <c r="O23" s="587"/>
      <c r="P23" s="587"/>
      <c r="Q23" s="588"/>
      <c r="R23" s="589">
        <v>2210</v>
      </c>
      <c r="S23" s="412"/>
      <c r="T23" s="412"/>
      <c r="U23" s="412"/>
      <c r="V23" s="412"/>
      <c r="W23" s="412"/>
      <c r="X23" s="412"/>
      <c r="Y23" s="590"/>
      <c r="Z23" s="637">
        <v>0</v>
      </c>
      <c r="AA23" s="637"/>
      <c r="AB23" s="637"/>
      <c r="AC23" s="637"/>
      <c r="AD23" s="638">
        <v>2210</v>
      </c>
      <c r="AE23" s="638"/>
      <c r="AF23" s="638"/>
      <c r="AG23" s="638"/>
      <c r="AH23" s="638"/>
      <c r="AI23" s="638"/>
      <c r="AJ23" s="638"/>
      <c r="AK23" s="638"/>
      <c r="AL23" s="591">
        <v>0</v>
      </c>
      <c r="AM23" s="360"/>
      <c r="AN23" s="360"/>
      <c r="AO23" s="639"/>
      <c r="AP23" s="665" t="s">
        <v>117</v>
      </c>
      <c r="AQ23" s="668"/>
      <c r="AR23" s="668"/>
      <c r="AS23" s="668"/>
      <c r="AT23" s="668"/>
      <c r="AU23" s="668"/>
      <c r="AV23" s="668"/>
      <c r="AW23" s="668"/>
      <c r="AX23" s="668"/>
      <c r="AY23" s="668"/>
      <c r="AZ23" s="668"/>
      <c r="BA23" s="668"/>
      <c r="BB23" s="668"/>
      <c r="BC23" s="668"/>
      <c r="BD23" s="668"/>
      <c r="BE23" s="668"/>
      <c r="BF23" s="667"/>
      <c r="BG23" s="589" t="s">
        <v>205</v>
      </c>
      <c r="BH23" s="412"/>
      <c r="BI23" s="412"/>
      <c r="BJ23" s="412"/>
      <c r="BK23" s="412"/>
      <c r="BL23" s="412"/>
      <c r="BM23" s="412"/>
      <c r="BN23" s="590"/>
      <c r="BO23" s="637" t="s">
        <v>205</v>
      </c>
      <c r="BP23" s="637"/>
      <c r="BQ23" s="637"/>
      <c r="BR23" s="637"/>
      <c r="BS23" s="593" t="s">
        <v>205</v>
      </c>
      <c r="BT23" s="412"/>
      <c r="BU23" s="412"/>
      <c r="BV23" s="412"/>
      <c r="BW23" s="412"/>
      <c r="BX23" s="412"/>
      <c r="BY23" s="412"/>
      <c r="BZ23" s="412"/>
      <c r="CA23" s="412"/>
      <c r="CB23" s="631"/>
      <c r="CD23" s="524" t="s">
        <v>324</v>
      </c>
      <c r="CE23" s="525"/>
      <c r="CF23" s="525"/>
      <c r="CG23" s="525"/>
      <c r="CH23" s="525"/>
      <c r="CI23" s="525"/>
      <c r="CJ23" s="525"/>
      <c r="CK23" s="525"/>
      <c r="CL23" s="525"/>
      <c r="CM23" s="525"/>
      <c r="CN23" s="525"/>
      <c r="CO23" s="525"/>
      <c r="CP23" s="525"/>
      <c r="CQ23" s="567"/>
      <c r="CR23" s="524" t="s">
        <v>378</v>
      </c>
      <c r="CS23" s="525"/>
      <c r="CT23" s="525"/>
      <c r="CU23" s="525"/>
      <c r="CV23" s="525"/>
      <c r="CW23" s="525"/>
      <c r="CX23" s="525"/>
      <c r="CY23" s="567"/>
      <c r="CZ23" s="524" t="s">
        <v>381</v>
      </c>
      <c r="DA23" s="525"/>
      <c r="DB23" s="525"/>
      <c r="DC23" s="567"/>
      <c r="DD23" s="524" t="s">
        <v>309</v>
      </c>
      <c r="DE23" s="525"/>
      <c r="DF23" s="525"/>
      <c r="DG23" s="525"/>
      <c r="DH23" s="525"/>
      <c r="DI23" s="525"/>
      <c r="DJ23" s="525"/>
      <c r="DK23" s="567"/>
      <c r="DL23" s="669" t="s">
        <v>384</v>
      </c>
      <c r="DM23" s="670"/>
      <c r="DN23" s="670"/>
      <c r="DO23" s="670"/>
      <c r="DP23" s="670"/>
      <c r="DQ23" s="670"/>
      <c r="DR23" s="670"/>
      <c r="DS23" s="670"/>
      <c r="DT23" s="670"/>
      <c r="DU23" s="670"/>
      <c r="DV23" s="671"/>
      <c r="DW23" s="524" t="s">
        <v>385</v>
      </c>
      <c r="DX23" s="525"/>
      <c r="DY23" s="525"/>
      <c r="DZ23" s="525"/>
      <c r="EA23" s="525"/>
      <c r="EB23" s="525"/>
      <c r="EC23" s="567"/>
    </row>
    <row r="24" spans="2:133" ht="11.25" customHeight="1" x14ac:dyDescent="0.2">
      <c r="B24" s="586" t="s">
        <v>160</v>
      </c>
      <c r="C24" s="587"/>
      <c r="D24" s="587"/>
      <c r="E24" s="587"/>
      <c r="F24" s="587"/>
      <c r="G24" s="587"/>
      <c r="H24" s="587"/>
      <c r="I24" s="587"/>
      <c r="J24" s="587"/>
      <c r="K24" s="587"/>
      <c r="L24" s="587"/>
      <c r="M24" s="587"/>
      <c r="N24" s="587"/>
      <c r="O24" s="587"/>
      <c r="P24" s="587"/>
      <c r="Q24" s="588"/>
      <c r="R24" s="589">
        <v>18949</v>
      </c>
      <c r="S24" s="412"/>
      <c r="T24" s="412"/>
      <c r="U24" s="412"/>
      <c r="V24" s="412"/>
      <c r="W24" s="412"/>
      <c r="X24" s="412"/>
      <c r="Y24" s="590"/>
      <c r="Z24" s="637">
        <v>0.2</v>
      </c>
      <c r="AA24" s="637"/>
      <c r="AB24" s="637"/>
      <c r="AC24" s="637"/>
      <c r="AD24" s="638" t="s">
        <v>205</v>
      </c>
      <c r="AE24" s="638"/>
      <c r="AF24" s="638"/>
      <c r="AG24" s="638"/>
      <c r="AH24" s="638"/>
      <c r="AI24" s="638"/>
      <c r="AJ24" s="638"/>
      <c r="AK24" s="638"/>
      <c r="AL24" s="591" t="s">
        <v>205</v>
      </c>
      <c r="AM24" s="360"/>
      <c r="AN24" s="360"/>
      <c r="AO24" s="639"/>
      <c r="AP24" s="665" t="s">
        <v>386</v>
      </c>
      <c r="AQ24" s="668"/>
      <c r="AR24" s="668"/>
      <c r="AS24" s="668"/>
      <c r="AT24" s="668"/>
      <c r="AU24" s="668"/>
      <c r="AV24" s="668"/>
      <c r="AW24" s="668"/>
      <c r="AX24" s="668"/>
      <c r="AY24" s="668"/>
      <c r="AZ24" s="668"/>
      <c r="BA24" s="668"/>
      <c r="BB24" s="668"/>
      <c r="BC24" s="668"/>
      <c r="BD24" s="668"/>
      <c r="BE24" s="668"/>
      <c r="BF24" s="667"/>
      <c r="BG24" s="589" t="s">
        <v>205</v>
      </c>
      <c r="BH24" s="412"/>
      <c r="BI24" s="412"/>
      <c r="BJ24" s="412"/>
      <c r="BK24" s="412"/>
      <c r="BL24" s="412"/>
      <c r="BM24" s="412"/>
      <c r="BN24" s="590"/>
      <c r="BO24" s="637" t="s">
        <v>205</v>
      </c>
      <c r="BP24" s="637"/>
      <c r="BQ24" s="637"/>
      <c r="BR24" s="637"/>
      <c r="BS24" s="593" t="s">
        <v>205</v>
      </c>
      <c r="BT24" s="412"/>
      <c r="BU24" s="412"/>
      <c r="BV24" s="412"/>
      <c r="BW24" s="412"/>
      <c r="BX24" s="412"/>
      <c r="BY24" s="412"/>
      <c r="BZ24" s="412"/>
      <c r="CA24" s="412"/>
      <c r="CB24" s="631"/>
      <c r="CD24" s="643" t="s">
        <v>387</v>
      </c>
      <c r="CE24" s="644"/>
      <c r="CF24" s="644"/>
      <c r="CG24" s="644"/>
      <c r="CH24" s="644"/>
      <c r="CI24" s="644"/>
      <c r="CJ24" s="644"/>
      <c r="CK24" s="644"/>
      <c r="CL24" s="644"/>
      <c r="CM24" s="644"/>
      <c r="CN24" s="644"/>
      <c r="CO24" s="644"/>
      <c r="CP24" s="644"/>
      <c r="CQ24" s="645"/>
      <c r="CR24" s="640">
        <v>4064777</v>
      </c>
      <c r="CS24" s="641"/>
      <c r="CT24" s="641"/>
      <c r="CU24" s="641"/>
      <c r="CV24" s="641"/>
      <c r="CW24" s="641"/>
      <c r="CX24" s="641"/>
      <c r="CY24" s="672"/>
      <c r="CZ24" s="673">
        <v>36.700000000000003</v>
      </c>
      <c r="DA24" s="657"/>
      <c r="DB24" s="657"/>
      <c r="DC24" s="674"/>
      <c r="DD24" s="675">
        <v>3401938</v>
      </c>
      <c r="DE24" s="641"/>
      <c r="DF24" s="641"/>
      <c r="DG24" s="641"/>
      <c r="DH24" s="641"/>
      <c r="DI24" s="641"/>
      <c r="DJ24" s="641"/>
      <c r="DK24" s="672"/>
      <c r="DL24" s="675">
        <v>3355849</v>
      </c>
      <c r="DM24" s="641"/>
      <c r="DN24" s="641"/>
      <c r="DO24" s="641"/>
      <c r="DP24" s="641"/>
      <c r="DQ24" s="641"/>
      <c r="DR24" s="641"/>
      <c r="DS24" s="641"/>
      <c r="DT24" s="641"/>
      <c r="DU24" s="641"/>
      <c r="DV24" s="672"/>
      <c r="DW24" s="673">
        <v>49.5</v>
      </c>
      <c r="DX24" s="657"/>
      <c r="DY24" s="657"/>
      <c r="DZ24" s="657"/>
      <c r="EA24" s="657"/>
      <c r="EB24" s="657"/>
      <c r="EC24" s="676"/>
    </row>
    <row r="25" spans="2:133" ht="11.25" customHeight="1" x14ac:dyDescent="0.2">
      <c r="B25" s="586" t="s">
        <v>323</v>
      </c>
      <c r="C25" s="587"/>
      <c r="D25" s="587"/>
      <c r="E25" s="587"/>
      <c r="F25" s="587"/>
      <c r="G25" s="587"/>
      <c r="H25" s="587"/>
      <c r="I25" s="587"/>
      <c r="J25" s="587"/>
      <c r="K25" s="587"/>
      <c r="L25" s="587"/>
      <c r="M25" s="587"/>
      <c r="N25" s="587"/>
      <c r="O25" s="587"/>
      <c r="P25" s="587"/>
      <c r="Q25" s="588"/>
      <c r="R25" s="589">
        <v>354505</v>
      </c>
      <c r="S25" s="412"/>
      <c r="T25" s="412"/>
      <c r="U25" s="412"/>
      <c r="V25" s="412"/>
      <c r="W25" s="412"/>
      <c r="X25" s="412"/>
      <c r="Y25" s="590"/>
      <c r="Z25" s="637">
        <v>3.1</v>
      </c>
      <c r="AA25" s="637"/>
      <c r="AB25" s="637"/>
      <c r="AC25" s="637"/>
      <c r="AD25" s="638">
        <v>264</v>
      </c>
      <c r="AE25" s="638"/>
      <c r="AF25" s="638"/>
      <c r="AG25" s="638"/>
      <c r="AH25" s="638"/>
      <c r="AI25" s="638"/>
      <c r="AJ25" s="638"/>
      <c r="AK25" s="638"/>
      <c r="AL25" s="591">
        <v>0</v>
      </c>
      <c r="AM25" s="360"/>
      <c r="AN25" s="360"/>
      <c r="AO25" s="639"/>
      <c r="AP25" s="665" t="s">
        <v>282</v>
      </c>
      <c r="AQ25" s="668"/>
      <c r="AR25" s="668"/>
      <c r="AS25" s="668"/>
      <c r="AT25" s="668"/>
      <c r="AU25" s="668"/>
      <c r="AV25" s="668"/>
      <c r="AW25" s="668"/>
      <c r="AX25" s="668"/>
      <c r="AY25" s="668"/>
      <c r="AZ25" s="668"/>
      <c r="BA25" s="668"/>
      <c r="BB25" s="668"/>
      <c r="BC25" s="668"/>
      <c r="BD25" s="668"/>
      <c r="BE25" s="668"/>
      <c r="BF25" s="667"/>
      <c r="BG25" s="589" t="s">
        <v>205</v>
      </c>
      <c r="BH25" s="412"/>
      <c r="BI25" s="412"/>
      <c r="BJ25" s="412"/>
      <c r="BK25" s="412"/>
      <c r="BL25" s="412"/>
      <c r="BM25" s="412"/>
      <c r="BN25" s="590"/>
      <c r="BO25" s="637" t="s">
        <v>205</v>
      </c>
      <c r="BP25" s="637"/>
      <c r="BQ25" s="637"/>
      <c r="BR25" s="637"/>
      <c r="BS25" s="593" t="s">
        <v>205</v>
      </c>
      <c r="BT25" s="412"/>
      <c r="BU25" s="412"/>
      <c r="BV25" s="412"/>
      <c r="BW25" s="412"/>
      <c r="BX25" s="412"/>
      <c r="BY25" s="412"/>
      <c r="BZ25" s="412"/>
      <c r="CA25" s="412"/>
      <c r="CB25" s="631"/>
      <c r="CD25" s="586" t="s">
        <v>203</v>
      </c>
      <c r="CE25" s="587"/>
      <c r="CF25" s="587"/>
      <c r="CG25" s="587"/>
      <c r="CH25" s="587"/>
      <c r="CI25" s="587"/>
      <c r="CJ25" s="587"/>
      <c r="CK25" s="587"/>
      <c r="CL25" s="587"/>
      <c r="CM25" s="587"/>
      <c r="CN25" s="587"/>
      <c r="CO25" s="587"/>
      <c r="CP25" s="587"/>
      <c r="CQ25" s="588"/>
      <c r="CR25" s="589">
        <v>1806722</v>
      </c>
      <c r="CS25" s="616"/>
      <c r="CT25" s="616"/>
      <c r="CU25" s="616"/>
      <c r="CV25" s="616"/>
      <c r="CW25" s="616"/>
      <c r="CX25" s="616"/>
      <c r="CY25" s="617"/>
      <c r="CZ25" s="591">
        <v>16.3</v>
      </c>
      <c r="DA25" s="618"/>
      <c r="DB25" s="618"/>
      <c r="DC25" s="619"/>
      <c r="DD25" s="593">
        <v>1683911</v>
      </c>
      <c r="DE25" s="616"/>
      <c r="DF25" s="616"/>
      <c r="DG25" s="616"/>
      <c r="DH25" s="616"/>
      <c r="DI25" s="616"/>
      <c r="DJ25" s="616"/>
      <c r="DK25" s="617"/>
      <c r="DL25" s="593">
        <v>1642386</v>
      </c>
      <c r="DM25" s="616"/>
      <c r="DN25" s="616"/>
      <c r="DO25" s="616"/>
      <c r="DP25" s="616"/>
      <c r="DQ25" s="616"/>
      <c r="DR25" s="616"/>
      <c r="DS25" s="616"/>
      <c r="DT25" s="616"/>
      <c r="DU25" s="616"/>
      <c r="DV25" s="617"/>
      <c r="DW25" s="591">
        <v>24.2</v>
      </c>
      <c r="DX25" s="618"/>
      <c r="DY25" s="618"/>
      <c r="DZ25" s="618"/>
      <c r="EA25" s="618"/>
      <c r="EB25" s="618"/>
      <c r="EC25" s="627"/>
    </row>
    <row r="26" spans="2:133" ht="11.25" customHeight="1" x14ac:dyDescent="0.2">
      <c r="B26" s="586" t="s">
        <v>17</v>
      </c>
      <c r="C26" s="587"/>
      <c r="D26" s="587"/>
      <c r="E26" s="587"/>
      <c r="F26" s="587"/>
      <c r="G26" s="587"/>
      <c r="H26" s="587"/>
      <c r="I26" s="587"/>
      <c r="J26" s="587"/>
      <c r="K26" s="587"/>
      <c r="L26" s="587"/>
      <c r="M26" s="587"/>
      <c r="N26" s="587"/>
      <c r="O26" s="587"/>
      <c r="P26" s="587"/>
      <c r="Q26" s="588"/>
      <c r="R26" s="589">
        <v>10138</v>
      </c>
      <c r="S26" s="412"/>
      <c r="T26" s="412"/>
      <c r="U26" s="412"/>
      <c r="V26" s="412"/>
      <c r="W26" s="412"/>
      <c r="X26" s="412"/>
      <c r="Y26" s="590"/>
      <c r="Z26" s="637">
        <v>0.1</v>
      </c>
      <c r="AA26" s="637"/>
      <c r="AB26" s="637"/>
      <c r="AC26" s="637"/>
      <c r="AD26" s="638" t="s">
        <v>205</v>
      </c>
      <c r="AE26" s="638"/>
      <c r="AF26" s="638"/>
      <c r="AG26" s="638"/>
      <c r="AH26" s="638"/>
      <c r="AI26" s="638"/>
      <c r="AJ26" s="638"/>
      <c r="AK26" s="638"/>
      <c r="AL26" s="591" t="s">
        <v>205</v>
      </c>
      <c r="AM26" s="360"/>
      <c r="AN26" s="360"/>
      <c r="AO26" s="639"/>
      <c r="AP26" s="665" t="s">
        <v>390</v>
      </c>
      <c r="AQ26" s="666"/>
      <c r="AR26" s="666"/>
      <c r="AS26" s="666"/>
      <c r="AT26" s="666"/>
      <c r="AU26" s="666"/>
      <c r="AV26" s="666"/>
      <c r="AW26" s="666"/>
      <c r="AX26" s="666"/>
      <c r="AY26" s="666"/>
      <c r="AZ26" s="666"/>
      <c r="BA26" s="666"/>
      <c r="BB26" s="666"/>
      <c r="BC26" s="666"/>
      <c r="BD26" s="666"/>
      <c r="BE26" s="666"/>
      <c r="BF26" s="667"/>
      <c r="BG26" s="589" t="s">
        <v>205</v>
      </c>
      <c r="BH26" s="412"/>
      <c r="BI26" s="412"/>
      <c r="BJ26" s="412"/>
      <c r="BK26" s="412"/>
      <c r="BL26" s="412"/>
      <c r="BM26" s="412"/>
      <c r="BN26" s="590"/>
      <c r="BO26" s="637" t="s">
        <v>205</v>
      </c>
      <c r="BP26" s="637"/>
      <c r="BQ26" s="637"/>
      <c r="BR26" s="637"/>
      <c r="BS26" s="593" t="s">
        <v>205</v>
      </c>
      <c r="BT26" s="412"/>
      <c r="BU26" s="412"/>
      <c r="BV26" s="412"/>
      <c r="BW26" s="412"/>
      <c r="BX26" s="412"/>
      <c r="BY26" s="412"/>
      <c r="BZ26" s="412"/>
      <c r="CA26" s="412"/>
      <c r="CB26" s="631"/>
      <c r="CD26" s="586" t="s">
        <v>123</v>
      </c>
      <c r="CE26" s="587"/>
      <c r="CF26" s="587"/>
      <c r="CG26" s="587"/>
      <c r="CH26" s="587"/>
      <c r="CI26" s="587"/>
      <c r="CJ26" s="587"/>
      <c r="CK26" s="587"/>
      <c r="CL26" s="587"/>
      <c r="CM26" s="587"/>
      <c r="CN26" s="587"/>
      <c r="CO26" s="587"/>
      <c r="CP26" s="587"/>
      <c r="CQ26" s="588"/>
      <c r="CR26" s="589">
        <v>1208202</v>
      </c>
      <c r="CS26" s="412"/>
      <c r="CT26" s="412"/>
      <c r="CU26" s="412"/>
      <c r="CV26" s="412"/>
      <c r="CW26" s="412"/>
      <c r="CX26" s="412"/>
      <c r="CY26" s="590"/>
      <c r="CZ26" s="591">
        <v>10.9</v>
      </c>
      <c r="DA26" s="618"/>
      <c r="DB26" s="618"/>
      <c r="DC26" s="619"/>
      <c r="DD26" s="593">
        <v>1097853</v>
      </c>
      <c r="DE26" s="412"/>
      <c r="DF26" s="412"/>
      <c r="DG26" s="412"/>
      <c r="DH26" s="412"/>
      <c r="DI26" s="412"/>
      <c r="DJ26" s="412"/>
      <c r="DK26" s="590"/>
      <c r="DL26" s="593" t="s">
        <v>205</v>
      </c>
      <c r="DM26" s="412"/>
      <c r="DN26" s="412"/>
      <c r="DO26" s="412"/>
      <c r="DP26" s="412"/>
      <c r="DQ26" s="412"/>
      <c r="DR26" s="412"/>
      <c r="DS26" s="412"/>
      <c r="DT26" s="412"/>
      <c r="DU26" s="412"/>
      <c r="DV26" s="590"/>
      <c r="DW26" s="591" t="s">
        <v>205</v>
      </c>
      <c r="DX26" s="618"/>
      <c r="DY26" s="618"/>
      <c r="DZ26" s="618"/>
      <c r="EA26" s="618"/>
      <c r="EB26" s="618"/>
      <c r="EC26" s="627"/>
    </row>
    <row r="27" spans="2:133" ht="11.25" customHeight="1" x14ac:dyDescent="0.2">
      <c r="B27" s="586" t="s">
        <v>349</v>
      </c>
      <c r="C27" s="587"/>
      <c r="D27" s="587"/>
      <c r="E27" s="587"/>
      <c r="F27" s="587"/>
      <c r="G27" s="587"/>
      <c r="H27" s="587"/>
      <c r="I27" s="587"/>
      <c r="J27" s="587"/>
      <c r="K27" s="587"/>
      <c r="L27" s="587"/>
      <c r="M27" s="587"/>
      <c r="N27" s="587"/>
      <c r="O27" s="587"/>
      <c r="P27" s="587"/>
      <c r="Q27" s="588"/>
      <c r="R27" s="589">
        <v>594844</v>
      </c>
      <c r="S27" s="412"/>
      <c r="T27" s="412"/>
      <c r="U27" s="412"/>
      <c r="V27" s="412"/>
      <c r="W27" s="412"/>
      <c r="X27" s="412"/>
      <c r="Y27" s="590"/>
      <c r="Z27" s="637">
        <v>5.2</v>
      </c>
      <c r="AA27" s="637"/>
      <c r="AB27" s="637"/>
      <c r="AC27" s="637"/>
      <c r="AD27" s="638" t="s">
        <v>205</v>
      </c>
      <c r="AE27" s="638"/>
      <c r="AF27" s="638"/>
      <c r="AG27" s="638"/>
      <c r="AH27" s="638"/>
      <c r="AI27" s="638"/>
      <c r="AJ27" s="638"/>
      <c r="AK27" s="638"/>
      <c r="AL27" s="591" t="s">
        <v>205</v>
      </c>
      <c r="AM27" s="360"/>
      <c r="AN27" s="360"/>
      <c r="AO27" s="639"/>
      <c r="AP27" s="586" t="s">
        <v>393</v>
      </c>
      <c r="AQ27" s="587"/>
      <c r="AR27" s="587"/>
      <c r="AS27" s="587"/>
      <c r="AT27" s="587"/>
      <c r="AU27" s="587"/>
      <c r="AV27" s="587"/>
      <c r="AW27" s="587"/>
      <c r="AX27" s="587"/>
      <c r="AY27" s="587"/>
      <c r="AZ27" s="587"/>
      <c r="BA27" s="587"/>
      <c r="BB27" s="587"/>
      <c r="BC27" s="587"/>
      <c r="BD27" s="587"/>
      <c r="BE27" s="587"/>
      <c r="BF27" s="588"/>
      <c r="BG27" s="589">
        <v>1720911</v>
      </c>
      <c r="BH27" s="412"/>
      <c r="BI27" s="412"/>
      <c r="BJ27" s="412"/>
      <c r="BK27" s="412"/>
      <c r="BL27" s="412"/>
      <c r="BM27" s="412"/>
      <c r="BN27" s="590"/>
      <c r="BO27" s="637">
        <v>100</v>
      </c>
      <c r="BP27" s="637"/>
      <c r="BQ27" s="637"/>
      <c r="BR27" s="637"/>
      <c r="BS27" s="593">
        <v>89001</v>
      </c>
      <c r="BT27" s="412"/>
      <c r="BU27" s="412"/>
      <c r="BV27" s="412"/>
      <c r="BW27" s="412"/>
      <c r="BX27" s="412"/>
      <c r="BY27" s="412"/>
      <c r="BZ27" s="412"/>
      <c r="CA27" s="412"/>
      <c r="CB27" s="631"/>
      <c r="CD27" s="586" t="s">
        <v>229</v>
      </c>
      <c r="CE27" s="587"/>
      <c r="CF27" s="587"/>
      <c r="CG27" s="587"/>
      <c r="CH27" s="587"/>
      <c r="CI27" s="587"/>
      <c r="CJ27" s="587"/>
      <c r="CK27" s="587"/>
      <c r="CL27" s="587"/>
      <c r="CM27" s="587"/>
      <c r="CN27" s="587"/>
      <c r="CO27" s="587"/>
      <c r="CP27" s="587"/>
      <c r="CQ27" s="588"/>
      <c r="CR27" s="589">
        <v>821766</v>
      </c>
      <c r="CS27" s="616"/>
      <c r="CT27" s="616"/>
      <c r="CU27" s="616"/>
      <c r="CV27" s="616"/>
      <c r="CW27" s="616"/>
      <c r="CX27" s="616"/>
      <c r="CY27" s="617"/>
      <c r="CZ27" s="591">
        <v>7.4</v>
      </c>
      <c r="DA27" s="618"/>
      <c r="DB27" s="618"/>
      <c r="DC27" s="619"/>
      <c r="DD27" s="593">
        <v>313282</v>
      </c>
      <c r="DE27" s="616"/>
      <c r="DF27" s="616"/>
      <c r="DG27" s="616"/>
      <c r="DH27" s="616"/>
      <c r="DI27" s="616"/>
      <c r="DJ27" s="616"/>
      <c r="DK27" s="617"/>
      <c r="DL27" s="593">
        <v>312018</v>
      </c>
      <c r="DM27" s="616"/>
      <c r="DN27" s="616"/>
      <c r="DO27" s="616"/>
      <c r="DP27" s="616"/>
      <c r="DQ27" s="616"/>
      <c r="DR27" s="616"/>
      <c r="DS27" s="616"/>
      <c r="DT27" s="616"/>
      <c r="DU27" s="616"/>
      <c r="DV27" s="617"/>
      <c r="DW27" s="591">
        <v>4.5999999999999996</v>
      </c>
      <c r="DX27" s="618"/>
      <c r="DY27" s="618"/>
      <c r="DZ27" s="618"/>
      <c r="EA27" s="618"/>
      <c r="EB27" s="618"/>
      <c r="EC27" s="627"/>
    </row>
    <row r="28" spans="2:133" ht="11.25" customHeight="1" x14ac:dyDescent="0.2">
      <c r="B28" s="661" t="s">
        <v>55</v>
      </c>
      <c r="C28" s="662"/>
      <c r="D28" s="662"/>
      <c r="E28" s="662"/>
      <c r="F28" s="662"/>
      <c r="G28" s="662"/>
      <c r="H28" s="662"/>
      <c r="I28" s="662"/>
      <c r="J28" s="662"/>
      <c r="K28" s="662"/>
      <c r="L28" s="662"/>
      <c r="M28" s="662"/>
      <c r="N28" s="662"/>
      <c r="O28" s="662"/>
      <c r="P28" s="662"/>
      <c r="Q28" s="663"/>
      <c r="R28" s="589" t="s">
        <v>205</v>
      </c>
      <c r="S28" s="412"/>
      <c r="T28" s="412"/>
      <c r="U28" s="412"/>
      <c r="V28" s="412"/>
      <c r="W28" s="412"/>
      <c r="X28" s="412"/>
      <c r="Y28" s="590"/>
      <c r="Z28" s="637" t="s">
        <v>205</v>
      </c>
      <c r="AA28" s="637"/>
      <c r="AB28" s="637"/>
      <c r="AC28" s="637"/>
      <c r="AD28" s="638" t="s">
        <v>205</v>
      </c>
      <c r="AE28" s="638"/>
      <c r="AF28" s="638"/>
      <c r="AG28" s="638"/>
      <c r="AH28" s="638"/>
      <c r="AI28" s="638"/>
      <c r="AJ28" s="638"/>
      <c r="AK28" s="638"/>
      <c r="AL28" s="591" t="s">
        <v>205</v>
      </c>
      <c r="AM28" s="360"/>
      <c r="AN28" s="360"/>
      <c r="AO28" s="639"/>
      <c r="AP28" s="600"/>
      <c r="AQ28" s="601"/>
      <c r="AR28" s="601"/>
      <c r="AS28" s="601"/>
      <c r="AT28" s="601"/>
      <c r="AU28" s="601"/>
      <c r="AV28" s="601"/>
      <c r="AW28" s="601"/>
      <c r="AX28" s="601"/>
      <c r="AY28" s="601"/>
      <c r="AZ28" s="601"/>
      <c r="BA28" s="601"/>
      <c r="BB28" s="601"/>
      <c r="BC28" s="601"/>
      <c r="BD28" s="601"/>
      <c r="BE28" s="601"/>
      <c r="BF28" s="602"/>
      <c r="BG28" s="589"/>
      <c r="BH28" s="412"/>
      <c r="BI28" s="412"/>
      <c r="BJ28" s="412"/>
      <c r="BK28" s="412"/>
      <c r="BL28" s="412"/>
      <c r="BM28" s="412"/>
      <c r="BN28" s="590"/>
      <c r="BO28" s="637"/>
      <c r="BP28" s="637"/>
      <c r="BQ28" s="637"/>
      <c r="BR28" s="637"/>
      <c r="BS28" s="638"/>
      <c r="BT28" s="638"/>
      <c r="BU28" s="638"/>
      <c r="BV28" s="638"/>
      <c r="BW28" s="638"/>
      <c r="BX28" s="638"/>
      <c r="BY28" s="638"/>
      <c r="BZ28" s="638"/>
      <c r="CA28" s="638"/>
      <c r="CB28" s="664"/>
      <c r="CD28" s="586" t="s">
        <v>388</v>
      </c>
      <c r="CE28" s="587"/>
      <c r="CF28" s="587"/>
      <c r="CG28" s="587"/>
      <c r="CH28" s="587"/>
      <c r="CI28" s="587"/>
      <c r="CJ28" s="587"/>
      <c r="CK28" s="587"/>
      <c r="CL28" s="587"/>
      <c r="CM28" s="587"/>
      <c r="CN28" s="587"/>
      <c r="CO28" s="587"/>
      <c r="CP28" s="587"/>
      <c r="CQ28" s="588"/>
      <c r="CR28" s="589">
        <v>1436289</v>
      </c>
      <c r="CS28" s="412"/>
      <c r="CT28" s="412"/>
      <c r="CU28" s="412"/>
      <c r="CV28" s="412"/>
      <c r="CW28" s="412"/>
      <c r="CX28" s="412"/>
      <c r="CY28" s="590"/>
      <c r="CZ28" s="591">
        <v>13</v>
      </c>
      <c r="DA28" s="618"/>
      <c r="DB28" s="618"/>
      <c r="DC28" s="619"/>
      <c r="DD28" s="593">
        <v>1404745</v>
      </c>
      <c r="DE28" s="412"/>
      <c r="DF28" s="412"/>
      <c r="DG28" s="412"/>
      <c r="DH28" s="412"/>
      <c r="DI28" s="412"/>
      <c r="DJ28" s="412"/>
      <c r="DK28" s="590"/>
      <c r="DL28" s="593">
        <v>1401445</v>
      </c>
      <c r="DM28" s="412"/>
      <c r="DN28" s="412"/>
      <c r="DO28" s="412"/>
      <c r="DP28" s="412"/>
      <c r="DQ28" s="412"/>
      <c r="DR28" s="412"/>
      <c r="DS28" s="412"/>
      <c r="DT28" s="412"/>
      <c r="DU28" s="412"/>
      <c r="DV28" s="590"/>
      <c r="DW28" s="591">
        <v>20.7</v>
      </c>
      <c r="DX28" s="618"/>
      <c r="DY28" s="618"/>
      <c r="DZ28" s="618"/>
      <c r="EA28" s="618"/>
      <c r="EB28" s="618"/>
      <c r="EC28" s="627"/>
    </row>
    <row r="29" spans="2:133" ht="11.25" customHeight="1" x14ac:dyDescent="0.2">
      <c r="B29" s="586" t="s">
        <v>395</v>
      </c>
      <c r="C29" s="587"/>
      <c r="D29" s="587"/>
      <c r="E29" s="587"/>
      <c r="F29" s="587"/>
      <c r="G29" s="587"/>
      <c r="H29" s="587"/>
      <c r="I29" s="587"/>
      <c r="J29" s="587"/>
      <c r="K29" s="587"/>
      <c r="L29" s="587"/>
      <c r="M29" s="587"/>
      <c r="N29" s="587"/>
      <c r="O29" s="587"/>
      <c r="P29" s="587"/>
      <c r="Q29" s="588"/>
      <c r="R29" s="589">
        <v>1005375</v>
      </c>
      <c r="S29" s="412"/>
      <c r="T29" s="412"/>
      <c r="U29" s="412"/>
      <c r="V29" s="412"/>
      <c r="W29" s="412"/>
      <c r="X29" s="412"/>
      <c r="Y29" s="590"/>
      <c r="Z29" s="637">
        <v>8.8000000000000007</v>
      </c>
      <c r="AA29" s="637"/>
      <c r="AB29" s="637"/>
      <c r="AC29" s="637"/>
      <c r="AD29" s="638" t="s">
        <v>205</v>
      </c>
      <c r="AE29" s="638"/>
      <c r="AF29" s="638"/>
      <c r="AG29" s="638"/>
      <c r="AH29" s="638"/>
      <c r="AI29" s="638"/>
      <c r="AJ29" s="638"/>
      <c r="AK29" s="638"/>
      <c r="AL29" s="591" t="s">
        <v>205</v>
      </c>
      <c r="AM29" s="360"/>
      <c r="AN29" s="360"/>
      <c r="AO29" s="639"/>
      <c r="AP29" s="524" t="s">
        <v>324</v>
      </c>
      <c r="AQ29" s="525"/>
      <c r="AR29" s="525"/>
      <c r="AS29" s="525"/>
      <c r="AT29" s="525"/>
      <c r="AU29" s="525"/>
      <c r="AV29" s="525"/>
      <c r="AW29" s="525"/>
      <c r="AX29" s="525"/>
      <c r="AY29" s="525"/>
      <c r="AZ29" s="525"/>
      <c r="BA29" s="525"/>
      <c r="BB29" s="525"/>
      <c r="BC29" s="525"/>
      <c r="BD29" s="525"/>
      <c r="BE29" s="525"/>
      <c r="BF29" s="567"/>
      <c r="BG29" s="524" t="s">
        <v>396</v>
      </c>
      <c r="BH29" s="659"/>
      <c r="BI29" s="659"/>
      <c r="BJ29" s="659"/>
      <c r="BK29" s="659"/>
      <c r="BL29" s="659"/>
      <c r="BM29" s="659"/>
      <c r="BN29" s="659"/>
      <c r="BO29" s="659"/>
      <c r="BP29" s="659"/>
      <c r="BQ29" s="660"/>
      <c r="BR29" s="524" t="s">
        <v>262</v>
      </c>
      <c r="BS29" s="659"/>
      <c r="BT29" s="659"/>
      <c r="BU29" s="659"/>
      <c r="BV29" s="659"/>
      <c r="BW29" s="659"/>
      <c r="BX29" s="659"/>
      <c r="BY29" s="659"/>
      <c r="BZ29" s="659"/>
      <c r="CA29" s="659"/>
      <c r="CB29" s="660"/>
      <c r="CD29" s="395" t="s">
        <v>180</v>
      </c>
      <c r="CE29" s="397"/>
      <c r="CF29" s="586" t="s">
        <v>23</v>
      </c>
      <c r="CG29" s="587"/>
      <c r="CH29" s="587"/>
      <c r="CI29" s="587"/>
      <c r="CJ29" s="587"/>
      <c r="CK29" s="587"/>
      <c r="CL29" s="587"/>
      <c r="CM29" s="587"/>
      <c r="CN29" s="587"/>
      <c r="CO29" s="587"/>
      <c r="CP29" s="587"/>
      <c r="CQ29" s="588"/>
      <c r="CR29" s="589">
        <v>1436283</v>
      </c>
      <c r="CS29" s="616"/>
      <c r="CT29" s="616"/>
      <c r="CU29" s="616"/>
      <c r="CV29" s="616"/>
      <c r="CW29" s="616"/>
      <c r="CX29" s="616"/>
      <c r="CY29" s="617"/>
      <c r="CZ29" s="591">
        <v>13</v>
      </c>
      <c r="DA29" s="618"/>
      <c r="DB29" s="618"/>
      <c r="DC29" s="619"/>
      <c r="DD29" s="593">
        <v>1404739</v>
      </c>
      <c r="DE29" s="616"/>
      <c r="DF29" s="616"/>
      <c r="DG29" s="616"/>
      <c r="DH29" s="616"/>
      <c r="DI29" s="616"/>
      <c r="DJ29" s="616"/>
      <c r="DK29" s="617"/>
      <c r="DL29" s="593">
        <v>1401439</v>
      </c>
      <c r="DM29" s="616"/>
      <c r="DN29" s="616"/>
      <c r="DO29" s="616"/>
      <c r="DP29" s="616"/>
      <c r="DQ29" s="616"/>
      <c r="DR29" s="616"/>
      <c r="DS29" s="616"/>
      <c r="DT29" s="616"/>
      <c r="DU29" s="616"/>
      <c r="DV29" s="617"/>
      <c r="DW29" s="591">
        <v>20.7</v>
      </c>
      <c r="DX29" s="618"/>
      <c r="DY29" s="618"/>
      <c r="DZ29" s="618"/>
      <c r="EA29" s="618"/>
      <c r="EB29" s="618"/>
      <c r="EC29" s="627"/>
    </row>
    <row r="30" spans="2:133" ht="11.25" customHeight="1" x14ac:dyDescent="0.2">
      <c r="B30" s="586" t="s">
        <v>241</v>
      </c>
      <c r="C30" s="587"/>
      <c r="D30" s="587"/>
      <c r="E30" s="587"/>
      <c r="F30" s="587"/>
      <c r="G30" s="587"/>
      <c r="H30" s="587"/>
      <c r="I30" s="587"/>
      <c r="J30" s="587"/>
      <c r="K30" s="587"/>
      <c r="L30" s="587"/>
      <c r="M30" s="587"/>
      <c r="N30" s="587"/>
      <c r="O30" s="587"/>
      <c r="P30" s="587"/>
      <c r="Q30" s="588"/>
      <c r="R30" s="589">
        <v>128388</v>
      </c>
      <c r="S30" s="412"/>
      <c r="T30" s="412"/>
      <c r="U30" s="412"/>
      <c r="V30" s="412"/>
      <c r="W30" s="412"/>
      <c r="X30" s="412"/>
      <c r="Y30" s="590"/>
      <c r="Z30" s="637">
        <v>1.1000000000000001</v>
      </c>
      <c r="AA30" s="637"/>
      <c r="AB30" s="637"/>
      <c r="AC30" s="637"/>
      <c r="AD30" s="638" t="s">
        <v>205</v>
      </c>
      <c r="AE30" s="638"/>
      <c r="AF30" s="638"/>
      <c r="AG30" s="638"/>
      <c r="AH30" s="638"/>
      <c r="AI30" s="638"/>
      <c r="AJ30" s="638"/>
      <c r="AK30" s="638"/>
      <c r="AL30" s="591" t="s">
        <v>205</v>
      </c>
      <c r="AM30" s="360"/>
      <c r="AN30" s="360"/>
      <c r="AO30" s="639"/>
      <c r="AP30" s="387" t="s">
        <v>4</v>
      </c>
      <c r="AQ30" s="388"/>
      <c r="AR30" s="388"/>
      <c r="AS30" s="388"/>
      <c r="AT30" s="652" t="s">
        <v>397</v>
      </c>
      <c r="AU30" s="46"/>
      <c r="AV30" s="46"/>
      <c r="AW30" s="46"/>
      <c r="AX30" s="643" t="s">
        <v>283</v>
      </c>
      <c r="AY30" s="644"/>
      <c r="AZ30" s="644"/>
      <c r="BA30" s="644"/>
      <c r="BB30" s="644"/>
      <c r="BC30" s="644"/>
      <c r="BD30" s="644"/>
      <c r="BE30" s="644"/>
      <c r="BF30" s="645"/>
      <c r="BG30" s="655">
        <v>99.2</v>
      </c>
      <c r="BH30" s="656"/>
      <c r="BI30" s="656"/>
      <c r="BJ30" s="656"/>
      <c r="BK30" s="656"/>
      <c r="BL30" s="656"/>
      <c r="BM30" s="657">
        <v>96.7</v>
      </c>
      <c r="BN30" s="656"/>
      <c r="BO30" s="656"/>
      <c r="BP30" s="656"/>
      <c r="BQ30" s="658"/>
      <c r="BR30" s="655">
        <v>99</v>
      </c>
      <c r="BS30" s="656"/>
      <c r="BT30" s="656"/>
      <c r="BU30" s="656"/>
      <c r="BV30" s="656"/>
      <c r="BW30" s="656"/>
      <c r="BX30" s="657">
        <v>95.8</v>
      </c>
      <c r="BY30" s="656"/>
      <c r="BZ30" s="656"/>
      <c r="CA30" s="656"/>
      <c r="CB30" s="658"/>
      <c r="CD30" s="398"/>
      <c r="CE30" s="400"/>
      <c r="CF30" s="586" t="s">
        <v>399</v>
      </c>
      <c r="CG30" s="587"/>
      <c r="CH30" s="587"/>
      <c r="CI30" s="587"/>
      <c r="CJ30" s="587"/>
      <c r="CK30" s="587"/>
      <c r="CL30" s="587"/>
      <c r="CM30" s="587"/>
      <c r="CN30" s="587"/>
      <c r="CO30" s="587"/>
      <c r="CP30" s="587"/>
      <c r="CQ30" s="588"/>
      <c r="CR30" s="589">
        <v>1342222</v>
      </c>
      <c r="CS30" s="412"/>
      <c r="CT30" s="412"/>
      <c r="CU30" s="412"/>
      <c r="CV30" s="412"/>
      <c r="CW30" s="412"/>
      <c r="CX30" s="412"/>
      <c r="CY30" s="590"/>
      <c r="CZ30" s="591">
        <v>12.1</v>
      </c>
      <c r="DA30" s="618"/>
      <c r="DB30" s="618"/>
      <c r="DC30" s="619"/>
      <c r="DD30" s="593">
        <v>1310678</v>
      </c>
      <c r="DE30" s="412"/>
      <c r="DF30" s="412"/>
      <c r="DG30" s="412"/>
      <c r="DH30" s="412"/>
      <c r="DI30" s="412"/>
      <c r="DJ30" s="412"/>
      <c r="DK30" s="590"/>
      <c r="DL30" s="593">
        <v>1307378</v>
      </c>
      <c r="DM30" s="412"/>
      <c r="DN30" s="412"/>
      <c r="DO30" s="412"/>
      <c r="DP30" s="412"/>
      <c r="DQ30" s="412"/>
      <c r="DR30" s="412"/>
      <c r="DS30" s="412"/>
      <c r="DT30" s="412"/>
      <c r="DU30" s="412"/>
      <c r="DV30" s="590"/>
      <c r="DW30" s="591">
        <v>19.3</v>
      </c>
      <c r="DX30" s="618"/>
      <c r="DY30" s="618"/>
      <c r="DZ30" s="618"/>
      <c r="EA30" s="618"/>
      <c r="EB30" s="618"/>
      <c r="EC30" s="627"/>
    </row>
    <row r="31" spans="2:133" ht="11.25" customHeight="1" x14ac:dyDescent="0.2">
      <c r="B31" s="586" t="s">
        <v>147</v>
      </c>
      <c r="C31" s="587"/>
      <c r="D31" s="587"/>
      <c r="E31" s="587"/>
      <c r="F31" s="587"/>
      <c r="G31" s="587"/>
      <c r="H31" s="587"/>
      <c r="I31" s="587"/>
      <c r="J31" s="587"/>
      <c r="K31" s="587"/>
      <c r="L31" s="587"/>
      <c r="M31" s="587"/>
      <c r="N31" s="587"/>
      <c r="O31" s="587"/>
      <c r="P31" s="587"/>
      <c r="Q31" s="588"/>
      <c r="R31" s="589">
        <v>18513</v>
      </c>
      <c r="S31" s="412"/>
      <c r="T31" s="412"/>
      <c r="U31" s="412"/>
      <c r="V31" s="412"/>
      <c r="W31" s="412"/>
      <c r="X31" s="412"/>
      <c r="Y31" s="590"/>
      <c r="Z31" s="637">
        <v>0.2</v>
      </c>
      <c r="AA31" s="637"/>
      <c r="AB31" s="637"/>
      <c r="AC31" s="637"/>
      <c r="AD31" s="638" t="s">
        <v>205</v>
      </c>
      <c r="AE31" s="638"/>
      <c r="AF31" s="638"/>
      <c r="AG31" s="638"/>
      <c r="AH31" s="638"/>
      <c r="AI31" s="638"/>
      <c r="AJ31" s="638"/>
      <c r="AK31" s="638"/>
      <c r="AL31" s="591" t="s">
        <v>205</v>
      </c>
      <c r="AM31" s="360"/>
      <c r="AN31" s="360"/>
      <c r="AO31" s="639"/>
      <c r="AP31" s="626"/>
      <c r="AQ31" s="464"/>
      <c r="AR31" s="464"/>
      <c r="AS31" s="464"/>
      <c r="AT31" s="653"/>
      <c r="AU31" s="8" t="s">
        <v>254</v>
      </c>
      <c r="AV31" s="8"/>
      <c r="AW31" s="8"/>
      <c r="AX31" s="586" t="s">
        <v>379</v>
      </c>
      <c r="AY31" s="587"/>
      <c r="AZ31" s="587"/>
      <c r="BA31" s="587"/>
      <c r="BB31" s="587"/>
      <c r="BC31" s="587"/>
      <c r="BD31" s="587"/>
      <c r="BE31" s="587"/>
      <c r="BF31" s="588"/>
      <c r="BG31" s="651">
        <v>99.4</v>
      </c>
      <c r="BH31" s="616"/>
      <c r="BI31" s="616"/>
      <c r="BJ31" s="616"/>
      <c r="BK31" s="616"/>
      <c r="BL31" s="616"/>
      <c r="BM31" s="360">
        <v>98</v>
      </c>
      <c r="BN31" s="649"/>
      <c r="BO31" s="649"/>
      <c r="BP31" s="649"/>
      <c r="BQ31" s="630"/>
      <c r="BR31" s="651">
        <v>99.2</v>
      </c>
      <c r="BS31" s="616"/>
      <c r="BT31" s="616"/>
      <c r="BU31" s="616"/>
      <c r="BV31" s="616"/>
      <c r="BW31" s="616"/>
      <c r="BX31" s="360">
        <v>97.7</v>
      </c>
      <c r="BY31" s="649"/>
      <c r="BZ31" s="649"/>
      <c r="CA31" s="649"/>
      <c r="CB31" s="630"/>
      <c r="CD31" s="398"/>
      <c r="CE31" s="400"/>
      <c r="CF31" s="586" t="s">
        <v>325</v>
      </c>
      <c r="CG31" s="587"/>
      <c r="CH31" s="587"/>
      <c r="CI31" s="587"/>
      <c r="CJ31" s="587"/>
      <c r="CK31" s="587"/>
      <c r="CL31" s="587"/>
      <c r="CM31" s="587"/>
      <c r="CN31" s="587"/>
      <c r="CO31" s="587"/>
      <c r="CP31" s="587"/>
      <c r="CQ31" s="588"/>
      <c r="CR31" s="589">
        <v>94061</v>
      </c>
      <c r="CS31" s="616"/>
      <c r="CT31" s="616"/>
      <c r="CU31" s="616"/>
      <c r="CV31" s="616"/>
      <c r="CW31" s="616"/>
      <c r="CX31" s="616"/>
      <c r="CY31" s="617"/>
      <c r="CZ31" s="591">
        <v>0.9</v>
      </c>
      <c r="DA31" s="618"/>
      <c r="DB31" s="618"/>
      <c r="DC31" s="619"/>
      <c r="DD31" s="593">
        <v>94061</v>
      </c>
      <c r="DE31" s="616"/>
      <c r="DF31" s="616"/>
      <c r="DG31" s="616"/>
      <c r="DH31" s="616"/>
      <c r="DI31" s="616"/>
      <c r="DJ31" s="616"/>
      <c r="DK31" s="617"/>
      <c r="DL31" s="593">
        <v>94061</v>
      </c>
      <c r="DM31" s="616"/>
      <c r="DN31" s="616"/>
      <c r="DO31" s="616"/>
      <c r="DP31" s="616"/>
      <c r="DQ31" s="616"/>
      <c r="DR31" s="616"/>
      <c r="DS31" s="616"/>
      <c r="DT31" s="616"/>
      <c r="DU31" s="616"/>
      <c r="DV31" s="617"/>
      <c r="DW31" s="591">
        <v>1.4</v>
      </c>
      <c r="DX31" s="618"/>
      <c r="DY31" s="618"/>
      <c r="DZ31" s="618"/>
      <c r="EA31" s="618"/>
      <c r="EB31" s="618"/>
      <c r="EC31" s="627"/>
    </row>
    <row r="32" spans="2:133" ht="11.25" customHeight="1" x14ac:dyDescent="0.2">
      <c r="B32" s="586" t="s">
        <v>400</v>
      </c>
      <c r="C32" s="587"/>
      <c r="D32" s="587"/>
      <c r="E32" s="587"/>
      <c r="F32" s="587"/>
      <c r="G32" s="587"/>
      <c r="H32" s="587"/>
      <c r="I32" s="587"/>
      <c r="J32" s="587"/>
      <c r="K32" s="587"/>
      <c r="L32" s="587"/>
      <c r="M32" s="587"/>
      <c r="N32" s="587"/>
      <c r="O32" s="587"/>
      <c r="P32" s="587"/>
      <c r="Q32" s="588"/>
      <c r="R32" s="589">
        <v>687249</v>
      </c>
      <c r="S32" s="412"/>
      <c r="T32" s="412"/>
      <c r="U32" s="412"/>
      <c r="V32" s="412"/>
      <c r="W32" s="412"/>
      <c r="X32" s="412"/>
      <c r="Y32" s="590"/>
      <c r="Z32" s="637">
        <v>6</v>
      </c>
      <c r="AA32" s="637"/>
      <c r="AB32" s="637"/>
      <c r="AC32" s="637"/>
      <c r="AD32" s="638" t="s">
        <v>205</v>
      </c>
      <c r="AE32" s="638"/>
      <c r="AF32" s="638"/>
      <c r="AG32" s="638"/>
      <c r="AH32" s="638"/>
      <c r="AI32" s="638"/>
      <c r="AJ32" s="638"/>
      <c r="AK32" s="638"/>
      <c r="AL32" s="591" t="s">
        <v>205</v>
      </c>
      <c r="AM32" s="360"/>
      <c r="AN32" s="360"/>
      <c r="AO32" s="639"/>
      <c r="AP32" s="390"/>
      <c r="AQ32" s="391"/>
      <c r="AR32" s="391"/>
      <c r="AS32" s="391"/>
      <c r="AT32" s="654"/>
      <c r="AU32" s="47"/>
      <c r="AV32" s="47"/>
      <c r="AW32" s="47"/>
      <c r="AX32" s="600" t="s">
        <v>162</v>
      </c>
      <c r="AY32" s="601"/>
      <c r="AZ32" s="601"/>
      <c r="BA32" s="601"/>
      <c r="BB32" s="601"/>
      <c r="BC32" s="601"/>
      <c r="BD32" s="601"/>
      <c r="BE32" s="601"/>
      <c r="BF32" s="602"/>
      <c r="BG32" s="650">
        <v>99.1</v>
      </c>
      <c r="BH32" s="604"/>
      <c r="BI32" s="604"/>
      <c r="BJ32" s="604"/>
      <c r="BK32" s="604"/>
      <c r="BL32" s="604"/>
      <c r="BM32" s="635">
        <v>95.8</v>
      </c>
      <c r="BN32" s="604"/>
      <c r="BO32" s="604"/>
      <c r="BP32" s="604"/>
      <c r="BQ32" s="624"/>
      <c r="BR32" s="650">
        <v>98.9</v>
      </c>
      <c r="BS32" s="604"/>
      <c r="BT32" s="604"/>
      <c r="BU32" s="604"/>
      <c r="BV32" s="604"/>
      <c r="BW32" s="604"/>
      <c r="BX32" s="635">
        <v>94.4</v>
      </c>
      <c r="BY32" s="604"/>
      <c r="BZ32" s="604"/>
      <c r="CA32" s="604"/>
      <c r="CB32" s="624"/>
      <c r="CD32" s="401"/>
      <c r="CE32" s="403"/>
      <c r="CF32" s="586" t="s">
        <v>401</v>
      </c>
      <c r="CG32" s="587"/>
      <c r="CH32" s="587"/>
      <c r="CI32" s="587"/>
      <c r="CJ32" s="587"/>
      <c r="CK32" s="587"/>
      <c r="CL32" s="587"/>
      <c r="CM32" s="587"/>
      <c r="CN32" s="587"/>
      <c r="CO32" s="587"/>
      <c r="CP32" s="587"/>
      <c r="CQ32" s="588"/>
      <c r="CR32" s="589">
        <v>6</v>
      </c>
      <c r="CS32" s="412"/>
      <c r="CT32" s="412"/>
      <c r="CU32" s="412"/>
      <c r="CV32" s="412"/>
      <c r="CW32" s="412"/>
      <c r="CX32" s="412"/>
      <c r="CY32" s="590"/>
      <c r="CZ32" s="591">
        <v>0</v>
      </c>
      <c r="DA32" s="618"/>
      <c r="DB32" s="618"/>
      <c r="DC32" s="619"/>
      <c r="DD32" s="593">
        <v>6</v>
      </c>
      <c r="DE32" s="412"/>
      <c r="DF32" s="412"/>
      <c r="DG32" s="412"/>
      <c r="DH32" s="412"/>
      <c r="DI32" s="412"/>
      <c r="DJ32" s="412"/>
      <c r="DK32" s="590"/>
      <c r="DL32" s="593">
        <v>6</v>
      </c>
      <c r="DM32" s="412"/>
      <c r="DN32" s="412"/>
      <c r="DO32" s="412"/>
      <c r="DP32" s="412"/>
      <c r="DQ32" s="412"/>
      <c r="DR32" s="412"/>
      <c r="DS32" s="412"/>
      <c r="DT32" s="412"/>
      <c r="DU32" s="412"/>
      <c r="DV32" s="590"/>
      <c r="DW32" s="591">
        <v>0</v>
      </c>
      <c r="DX32" s="618"/>
      <c r="DY32" s="618"/>
      <c r="DZ32" s="618"/>
      <c r="EA32" s="618"/>
      <c r="EB32" s="618"/>
      <c r="EC32" s="627"/>
    </row>
    <row r="33" spans="2:133" ht="11.25" customHeight="1" x14ac:dyDescent="0.2">
      <c r="B33" s="586" t="s">
        <v>380</v>
      </c>
      <c r="C33" s="587"/>
      <c r="D33" s="587"/>
      <c r="E33" s="587"/>
      <c r="F33" s="587"/>
      <c r="G33" s="587"/>
      <c r="H33" s="587"/>
      <c r="I33" s="587"/>
      <c r="J33" s="587"/>
      <c r="K33" s="587"/>
      <c r="L33" s="587"/>
      <c r="M33" s="587"/>
      <c r="N33" s="587"/>
      <c r="O33" s="587"/>
      <c r="P33" s="587"/>
      <c r="Q33" s="588"/>
      <c r="R33" s="589">
        <v>203238</v>
      </c>
      <c r="S33" s="412"/>
      <c r="T33" s="412"/>
      <c r="U33" s="412"/>
      <c r="V33" s="412"/>
      <c r="W33" s="412"/>
      <c r="X33" s="412"/>
      <c r="Y33" s="590"/>
      <c r="Z33" s="637">
        <v>1.8</v>
      </c>
      <c r="AA33" s="637"/>
      <c r="AB33" s="637"/>
      <c r="AC33" s="637"/>
      <c r="AD33" s="638" t="s">
        <v>205</v>
      </c>
      <c r="AE33" s="638"/>
      <c r="AF33" s="638"/>
      <c r="AG33" s="638"/>
      <c r="AH33" s="638"/>
      <c r="AI33" s="638"/>
      <c r="AJ33" s="638"/>
      <c r="AK33" s="638"/>
      <c r="AL33" s="591" t="s">
        <v>205</v>
      </c>
      <c r="AM33" s="360"/>
      <c r="AN33" s="360"/>
      <c r="AO33" s="639"/>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86" t="s">
        <v>403</v>
      </c>
      <c r="CE33" s="587"/>
      <c r="CF33" s="587"/>
      <c r="CG33" s="587"/>
      <c r="CH33" s="587"/>
      <c r="CI33" s="587"/>
      <c r="CJ33" s="587"/>
      <c r="CK33" s="587"/>
      <c r="CL33" s="587"/>
      <c r="CM33" s="587"/>
      <c r="CN33" s="587"/>
      <c r="CO33" s="587"/>
      <c r="CP33" s="587"/>
      <c r="CQ33" s="588"/>
      <c r="CR33" s="589">
        <v>5048739</v>
      </c>
      <c r="CS33" s="616"/>
      <c r="CT33" s="616"/>
      <c r="CU33" s="616"/>
      <c r="CV33" s="616"/>
      <c r="CW33" s="616"/>
      <c r="CX33" s="616"/>
      <c r="CY33" s="617"/>
      <c r="CZ33" s="591">
        <v>45.6</v>
      </c>
      <c r="DA33" s="618"/>
      <c r="DB33" s="618"/>
      <c r="DC33" s="619"/>
      <c r="DD33" s="593">
        <v>3961126</v>
      </c>
      <c r="DE33" s="616"/>
      <c r="DF33" s="616"/>
      <c r="DG33" s="616"/>
      <c r="DH33" s="616"/>
      <c r="DI33" s="616"/>
      <c r="DJ33" s="616"/>
      <c r="DK33" s="617"/>
      <c r="DL33" s="593">
        <v>2910589</v>
      </c>
      <c r="DM33" s="616"/>
      <c r="DN33" s="616"/>
      <c r="DO33" s="616"/>
      <c r="DP33" s="616"/>
      <c r="DQ33" s="616"/>
      <c r="DR33" s="616"/>
      <c r="DS33" s="616"/>
      <c r="DT33" s="616"/>
      <c r="DU33" s="616"/>
      <c r="DV33" s="617"/>
      <c r="DW33" s="591">
        <v>43</v>
      </c>
      <c r="DX33" s="618"/>
      <c r="DY33" s="618"/>
      <c r="DZ33" s="618"/>
      <c r="EA33" s="618"/>
      <c r="EB33" s="618"/>
      <c r="EC33" s="627"/>
    </row>
    <row r="34" spans="2:133" ht="11.25" customHeight="1" x14ac:dyDescent="0.2">
      <c r="B34" s="586" t="s">
        <v>404</v>
      </c>
      <c r="C34" s="587"/>
      <c r="D34" s="587"/>
      <c r="E34" s="587"/>
      <c r="F34" s="587"/>
      <c r="G34" s="587"/>
      <c r="H34" s="587"/>
      <c r="I34" s="587"/>
      <c r="J34" s="587"/>
      <c r="K34" s="587"/>
      <c r="L34" s="587"/>
      <c r="M34" s="587"/>
      <c r="N34" s="587"/>
      <c r="O34" s="587"/>
      <c r="P34" s="587"/>
      <c r="Q34" s="588"/>
      <c r="R34" s="589">
        <v>169520</v>
      </c>
      <c r="S34" s="412"/>
      <c r="T34" s="412"/>
      <c r="U34" s="412"/>
      <c r="V34" s="412"/>
      <c r="W34" s="412"/>
      <c r="X34" s="412"/>
      <c r="Y34" s="590"/>
      <c r="Z34" s="637">
        <v>1.5</v>
      </c>
      <c r="AA34" s="637"/>
      <c r="AB34" s="637"/>
      <c r="AC34" s="637"/>
      <c r="AD34" s="638">
        <v>93</v>
      </c>
      <c r="AE34" s="638"/>
      <c r="AF34" s="638"/>
      <c r="AG34" s="638"/>
      <c r="AH34" s="638"/>
      <c r="AI34" s="638"/>
      <c r="AJ34" s="638"/>
      <c r="AK34" s="638"/>
      <c r="AL34" s="591">
        <v>0</v>
      </c>
      <c r="AM34" s="360"/>
      <c r="AN34" s="360"/>
      <c r="AO34" s="639"/>
      <c r="AP34" s="18"/>
      <c r="AQ34" s="524" t="s">
        <v>406</v>
      </c>
      <c r="AR34" s="525"/>
      <c r="AS34" s="525"/>
      <c r="AT34" s="525"/>
      <c r="AU34" s="525"/>
      <c r="AV34" s="525"/>
      <c r="AW34" s="525"/>
      <c r="AX34" s="525"/>
      <c r="AY34" s="525"/>
      <c r="AZ34" s="525"/>
      <c r="BA34" s="525"/>
      <c r="BB34" s="525"/>
      <c r="BC34" s="525"/>
      <c r="BD34" s="525"/>
      <c r="BE34" s="525"/>
      <c r="BF34" s="567"/>
      <c r="BG34" s="524" t="s">
        <v>213</v>
      </c>
      <c r="BH34" s="525"/>
      <c r="BI34" s="525"/>
      <c r="BJ34" s="525"/>
      <c r="BK34" s="525"/>
      <c r="BL34" s="525"/>
      <c r="BM34" s="525"/>
      <c r="BN34" s="525"/>
      <c r="BO34" s="525"/>
      <c r="BP34" s="525"/>
      <c r="BQ34" s="525"/>
      <c r="BR34" s="525"/>
      <c r="BS34" s="525"/>
      <c r="BT34" s="525"/>
      <c r="BU34" s="525"/>
      <c r="BV34" s="525"/>
      <c r="BW34" s="525"/>
      <c r="BX34" s="525"/>
      <c r="BY34" s="525"/>
      <c r="BZ34" s="525"/>
      <c r="CA34" s="525"/>
      <c r="CB34" s="567"/>
      <c r="CD34" s="586" t="s">
        <v>407</v>
      </c>
      <c r="CE34" s="587"/>
      <c r="CF34" s="587"/>
      <c r="CG34" s="587"/>
      <c r="CH34" s="587"/>
      <c r="CI34" s="587"/>
      <c r="CJ34" s="587"/>
      <c r="CK34" s="587"/>
      <c r="CL34" s="587"/>
      <c r="CM34" s="587"/>
      <c r="CN34" s="587"/>
      <c r="CO34" s="587"/>
      <c r="CP34" s="587"/>
      <c r="CQ34" s="588"/>
      <c r="CR34" s="589">
        <v>1383434</v>
      </c>
      <c r="CS34" s="412"/>
      <c r="CT34" s="412"/>
      <c r="CU34" s="412"/>
      <c r="CV34" s="412"/>
      <c r="CW34" s="412"/>
      <c r="CX34" s="412"/>
      <c r="CY34" s="590"/>
      <c r="CZ34" s="591">
        <v>12.5</v>
      </c>
      <c r="DA34" s="618"/>
      <c r="DB34" s="618"/>
      <c r="DC34" s="619"/>
      <c r="DD34" s="593">
        <v>785917</v>
      </c>
      <c r="DE34" s="412"/>
      <c r="DF34" s="412"/>
      <c r="DG34" s="412"/>
      <c r="DH34" s="412"/>
      <c r="DI34" s="412"/>
      <c r="DJ34" s="412"/>
      <c r="DK34" s="590"/>
      <c r="DL34" s="593">
        <v>692035</v>
      </c>
      <c r="DM34" s="412"/>
      <c r="DN34" s="412"/>
      <c r="DO34" s="412"/>
      <c r="DP34" s="412"/>
      <c r="DQ34" s="412"/>
      <c r="DR34" s="412"/>
      <c r="DS34" s="412"/>
      <c r="DT34" s="412"/>
      <c r="DU34" s="412"/>
      <c r="DV34" s="590"/>
      <c r="DW34" s="591">
        <v>10.199999999999999</v>
      </c>
      <c r="DX34" s="618"/>
      <c r="DY34" s="618"/>
      <c r="DZ34" s="618"/>
      <c r="EA34" s="618"/>
      <c r="EB34" s="618"/>
      <c r="EC34" s="627"/>
    </row>
    <row r="35" spans="2:133" ht="11.25" customHeight="1" x14ac:dyDescent="0.2">
      <c r="B35" s="586" t="s">
        <v>409</v>
      </c>
      <c r="C35" s="587"/>
      <c r="D35" s="587"/>
      <c r="E35" s="587"/>
      <c r="F35" s="587"/>
      <c r="G35" s="587"/>
      <c r="H35" s="587"/>
      <c r="I35" s="587"/>
      <c r="J35" s="587"/>
      <c r="K35" s="587"/>
      <c r="L35" s="587"/>
      <c r="M35" s="587"/>
      <c r="N35" s="587"/>
      <c r="O35" s="587"/>
      <c r="P35" s="587"/>
      <c r="Q35" s="588"/>
      <c r="R35" s="589">
        <v>1077700</v>
      </c>
      <c r="S35" s="412"/>
      <c r="T35" s="412"/>
      <c r="U35" s="412"/>
      <c r="V35" s="412"/>
      <c r="W35" s="412"/>
      <c r="X35" s="412"/>
      <c r="Y35" s="590"/>
      <c r="Z35" s="637">
        <v>9.5</v>
      </c>
      <c r="AA35" s="637"/>
      <c r="AB35" s="637"/>
      <c r="AC35" s="637"/>
      <c r="AD35" s="638" t="s">
        <v>205</v>
      </c>
      <c r="AE35" s="638"/>
      <c r="AF35" s="638"/>
      <c r="AG35" s="638"/>
      <c r="AH35" s="638"/>
      <c r="AI35" s="638"/>
      <c r="AJ35" s="638"/>
      <c r="AK35" s="638"/>
      <c r="AL35" s="591" t="s">
        <v>205</v>
      </c>
      <c r="AM35" s="360"/>
      <c r="AN35" s="360"/>
      <c r="AO35" s="639"/>
      <c r="AP35" s="18"/>
      <c r="AQ35" s="646" t="s">
        <v>393</v>
      </c>
      <c r="AR35" s="647"/>
      <c r="AS35" s="647"/>
      <c r="AT35" s="647"/>
      <c r="AU35" s="647"/>
      <c r="AV35" s="647"/>
      <c r="AW35" s="647"/>
      <c r="AX35" s="647"/>
      <c r="AY35" s="648"/>
      <c r="AZ35" s="640">
        <v>2318362</v>
      </c>
      <c r="BA35" s="641"/>
      <c r="BB35" s="641"/>
      <c r="BC35" s="641"/>
      <c r="BD35" s="641"/>
      <c r="BE35" s="641"/>
      <c r="BF35" s="642"/>
      <c r="BG35" s="643" t="s">
        <v>234</v>
      </c>
      <c r="BH35" s="644"/>
      <c r="BI35" s="644"/>
      <c r="BJ35" s="644"/>
      <c r="BK35" s="644"/>
      <c r="BL35" s="644"/>
      <c r="BM35" s="644"/>
      <c r="BN35" s="644"/>
      <c r="BO35" s="644"/>
      <c r="BP35" s="644"/>
      <c r="BQ35" s="644"/>
      <c r="BR35" s="644"/>
      <c r="BS35" s="644"/>
      <c r="BT35" s="644"/>
      <c r="BU35" s="645"/>
      <c r="BV35" s="640">
        <v>22336</v>
      </c>
      <c r="BW35" s="641"/>
      <c r="BX35" s="641"/>
      <c r="BY35" s="641"/>
      <c r="BZ35" s="641"/>
      <c r="CA35" s="641"/>
      <c r="CB35" s="642"/>
      <c r="CD35" s="586" t="s">
        <v>411</v>
      </c>
      <c r="CE35" s="587"/>
      <c r="CF35" s="587"/>
      <c r="CG35" s="587"/>
      <c r="CH35" s="587"/>
      <c r="CI35" s="587"/>
      <c r="CJ35" s="587"/>
      <c r="CK35" s="587"/>
      <c r="CL35" s="587"/>
      <c r="CM35" s="587"/>
      <c r="CN35" s="587"/>
      <c r="CO35" s="587"/>
      <c r="CP35" s="587"/>
      <c r="CQ35" s="588"/>
      <c r="CR35" s="589">
        <v>9863</v>
      </c>
      <c r="CS35" s="616"/>
      <c r="CT35" s="616"/>
      <c r="CU35" s="616"/>
      <c r="CV35" s="616"/>
      <c r="CW35" s="616"/>
      <c r="CX35" s="616"/>
      <c r="CY35" s="617"/>
      <c r="CZ35" s="591">
        <v>0.1</v>
      </c>
      <c r="DA35" s="618"/>
      <c r="DB35" s="618"/>
      <c r="DC35" s="619"/>
      <c r="DD35" s="593">
        <v>7695</v>
      </c>
      <c r="DE35" s="616"/>
      <c r="DF35" s="616"/>
      <c r="DG35" s="616"/>
      <c r="DH35" s="616"/>
      <c r="DI35" s="616"/>
      <c r="DJ35" s="616"/>
      <c r="DK35" s="617"/>
      <c r="DL35" s="593">
        <v>7643</v>
      </c>
      <c r="DM35" s="616"/>
      <c r="DN35" s="616"/>
      <c r="DO35" s="616"/>
      <c r="DP35" s="616"/>
      <c r="DQ35" s="616"/>
      <c r="DR35" s="616"/>
      <c r="DS35" s="616"/>
      <c r="DT35" s="616"/>
      <c r="DU35" s="616"/>
      <c r="DV35" s="617"/>
      <c r="DW35" s="591">
        <v>0.1</v>
      </c>
      <c r="DX35" s="618"/>
      <c r="DY35" s="618"/>
      <c r="DZ35" s="618"/>
      <c r="EA35" s="618"/>
      <c r="EB35" s="618"/>
      <c r="EC35" s="627"/>
    </row>
    <row r="36" spans="2:133" ht="11.25" customHeight="1" x14ac:dyDescent="0.2">
      <c r="B36" s="586" t="s">
        <v>413</v>
      </c>
      <c r="C36" s="587"/>
      <c r="D36" s="587"/>
      <c r="E36" s="587"/>
      <c r="F36" s="587"/>
      <c r="G36" s="587"/>
      <c r="H36" s="587"/>
      <c r="I36" s="587"/>
      <c r="J36" s="587"/>
      <c r="K36" s="587"/>
      <c r="L36" s="587"/>
      <c r="M36" s="587"/>
      <c r="N36" s="587"/>
      <c r="O36" s="587"/>
      <c r="P36" s="587"/>
      <c r="Q36" s="588"/>
      <c r="R36" s="589" t="s">
        <v>205</v>
      </c>
      <c r="S36" s="412"/>
      <c r="T36" s="412"/>
      <c r="U36" s="412"/>
      <c r="V36" s="412"/>
      <c r="W36" s="412"/>
      <c r="X36" s="412"/>
      <c r="Y36" s="590"/>
      <c r="Z36" s="637" t="s">
        <v>205</v>
      </c>
      <c r="AA36" s="637"/>
      <c r="AB36" s="637"/>
      <c r="AC36" s="637"/>
      <c r="AD36" s="638" t="s">
        <v>205</v>
      </c>
      <c r="AE36" s="638"/>
      <c r="AF36" s="638"/>
      <c r="AG36" s="638"/>
      <c r="AH36" s="638"/>
      <c r="AI36" s="638"/>
      <c r="AJ36" s="638"/>
      <c r="AK36" s="638"/>
      <c r="AL36" s="591" t="s">
        <v>205</v>
      </c>
      <c r="AM36" s="360"/>
      <c r="AN36" s="360"/>
      <c r="AO36" s="639"/>
      <c r="AQ36" s="628" t="s">
        <v>317</v>
      </c>
      <c r="AR36" s="505"/>
      <c r="AS36" s="505"/>
      <c r="AT36" s="505"/>
      <c r="AU36" s="505"/>
      <c r="AV36" s="505"/>
      <c r="AW36" s="505"/>
      <c r="AX36" s="505"/>
      <c r="AY36" s="629"/>
      <c r="AZ36" s="589">
        <v>650880</v>
      </c>
      <c r="BA36" s="412"/>
      <c r="BB36" s="412"/>
      <c r="BC36" s="412"/>
      <c r="BD36" s="616"/>
      <c r="BE36" s="616"/>
      <c r="BF36" s="630"/>
      <c r="BG36" s="586" t="s">
        <v>414</v>
      </c>
      <c r="BH36" s="587"/>
      <c r="BI36" s="587"/>
      <c r="BJ36" s="587"/>
      <c r="BK36" s="587"/>
      <c r="BL36" s="587"/>
      <c r="BM36" s="587"/>
      <c r="BN36" s="587"/>
      <c r="BO36" s="587"/>
      <c r="BP36" s="587"/>
      <c r="BQ36" s="587"/>
      <c r="BR36" s="587"/>
      <c r="BS36" s="587"/>
      <c r="BT36" s="587"/>
      <c r="BU36" s="588"/>
      <c r="BV36" s="589">
        <v>1256</v>
      </c>
      <c r="BW36" s="412"/>
      <c r="BX36" s="412"/>
      <c r="BY36" s="412"/>
      <c r="BZ36" s="412"/>
      <c r="CA36" s="412"/>
      <c r="CB36" s="631"/>
      <c r="CD36" s="586" t="s">
        <v>27</v>
      </c>
      <c r="CE36" s="587"/>
      <c r="CF36" s="587"/>
      <c r="CG36" s="587"/>
      <c r="CH36" s="587"/>
      <c r="CI36" s="587"/>
      <c r="CJ36" s="587"/>
      <c r="CK36" s="587"/>
      <c r="CL36" s="587"/>
      <c r="CM36" s="587"/>
      <c r="CN36" s="587"/>
      <c r="CO36" s="587"/>
      <c r="CP36" s="587"/>
      <c r="CQ36" s="588"/>
      <c r="CR36" s="589">
        <v>2199709</v>
      </c>
      <c r="CS36" s="412"/>
      <c r="CT36" s="412"/>
      <c r="CU36" s="412"/>
      <c r="CV36" s="412"/>
      <c r="CW36" s="412"/>
      <c r="CX36" s="412"/>
      <c r="CY36" s="590"/>
      <c r="CZ36" s="591">
        <v>19.899999999999999</v>
      </c>
      <c r="DA36" s="618"/>
      <c r="DB36" s="618"/>
      <c r="DC36" s="619"/>
      <c r="DD36" s="593">
        <v>1862914</v>
      </c>
      <c r="DE36" s="412"/>
      <c r="DF36" s="412"/>
      <c r="DG36" s="412"/>
      <c r="DH36" s="412"/>
      <c r="DI36" s="412"/>
      <c r="DJ36" s="412"/>
      <c r="DK36" s="590"/>
      <c r="DL36" s="593">
        <v>1184322</v>
      </c>
      <c r="DM36" s="412"/>
      <c r="DN36" s="412"/>
      <c r="DO36" s="412"/>
      <c r="DP36" s="412"/>
      <c r="DQ36" s="412"/>
      <c r="DR36" s="412"/>
      <c r="DS36" s="412"/>
      <c r="DT36" s="412"/>
      <c r="DU36" s="412"/>
      <c r="DV36" s="590"/>
      <c r="DW36" s="591">
        <v>17.5</v>
      </c>
      <c r="DX36" s="618"/>
      <c r="DY36" s="618"/>
      <c r="DZ36" s="618"/>
      <c r="EA36" s="618"/>
      <c r="EB36" s="618"/>
      <c r="EC36" s="627"/>
    </row>
    <row r="37" spans="2:133" ht="11.25" customHeight="1" x14ac:dyDescent="0.2">
      <c r="B37" s="586" t="s">
        <v>416</v>
      </c>
      <c r="C37" s="587"/>
      <c r="D37" s="587"/>
      <c r="E37" s="587"/>
      <c r="F37" s="587"/>
      <c r="G37" s="587"/>
      <c r="H37" s="587"/>
      <c r="I37" s="587"/>
      <c r="J37" s="587"/>
      <c r="K37" s="587"/>
      <c r="L37" s="587"/>
      <c r="M37" s="587"/>
      <c r="N37" s="587"/>
      <c r="O37" s="587"/>
      <c r="P37" s="587"/>
      <c r="Q37" s="588"/>
      <c r="R37" s="589">
        <v>278900</v>
      </c>
      <c r="S37" s="412"/>
      <c r="T37" s="412"/>
      <c r="U37" s="412"/>
      <c r="V37" s="412"/>
      <c r="W37" s="412"/>
      <c r="X37" s="412"/>
      <c r="Y37" s="590"/>
      <c r="Z37" s="637">
        <v>2.5</v>
      </c>
      <c r="AA37" s="637"/>
      <c r="AB37" s="637"/>
      <c r="AC37" s="637"/>
      <c r="AD37" s="638" t="s">
        <v>205</v>
      </c>
      <c r="AE37" s="638"/>
      <c r="AF37" s="638"/>
      <c r="AG37" s="638"/>
      <c r="AH37" s="638"/>
      <c r="AI37" s="638"/>
      <c r="AJ37" s="638"/>
      <c r="AK37" s="638"/>
      <c r="AL37" s="591" t="s">
        <v>205</v>
      </c>
      <c r="AM37" s="360"/>
      <c r="AN37" s="360"/>
      <c r="AO37" s="639"/>
      <c r="AQ37" s="628" t="s">
        <v>418</v>
      </c>
      <c r="AR37" s="505"/>
      <c r="AS37" s="505"/>
      <c r="AT37" s="505"/>
      <c r="AU37" s="505"/>
      <c r="AV37" s="505"/>
      <c r="AW37" s="505"/>
      <c r="AX37" s="505"/>
      <c r="AY37" s="629"/>
      <c r="AZ37" s="589">
        <v>491190</v>
      </c>
      <c r="BA37" s="412"/>
      <c r="BB37" s="412"/>
      <c r="BC37" s="412"/>
      <c r="BD37" s="616"/>
      <c r="BE37" s="616"/>
      <c r="BF37" s="630"/>
      <c r="BG37" s="586" t="s">
        <v>419</v>
      </c>
      <c r="BH37" s="587"/>
      <c r="BI37" s="587"/>
      <c r="BJ37" s="587"/>
      <c r="BK37" s="587"/>
      <c r="BL37" s="587"/>
      <c r="BM37" s="587"/>
      <c r="BN37" s="587"/>
      <c r="BO37" s="587"/>
      <c r="BP37" s="587"/>
      <c r="BQ37" s="587"/>
      <c r="BR37" s="587"/>
      <c r="BS37" s="587"/>
      <c r="BT37" s="587"/>
      <c r="BU37" s="588"/>
      <c r="BV37" s="589">
        <v>2274</v>
      </c>
      <c r="BW37" s="412"/>
      <c r="BX37" s="412"/>
      <c r="BY37" s="412"/>
      <c r="BZ37" s="412"/>
      <c r="CA37" s="412"/>
      <c r="CB37" s="631"/>
      <c r="CD37" s="586" t="s">
        <v>164</v>
      </c>
      <c r="CE37" s="587"/>
      <c r="CF37" s="587"/>
      <c r="CG37" s="587"/>
      <c r="CH37" s="587"/>
      <c r="CI37" s="587"/>
      <c r="CJ37" s="587"/>
      <c r="CK37" s="587"/>
      <c r="CL37" s="587"/>
      <c r="CM37" s="587"/>
      <c r="CN37" s="587"/>
      <c r="CO37" s="587"/>
      <c r="CP37" s="587"/>
      <c r="CQ37" s="588"/>
      <c r="CR37" s="589">
        <v>566156</v>
      </c>
      <c r="CS37" s="616"/>
      <c r="CT37" s="616"/>
      <c r="CU37" s="616"/>
      <c r="CV37" s="616"/>
      <c r="CW37" s="616"/>
      <c r="CX37" s="616"/>
      <c r="CY37" s="617"/>
      <c r="CZ37" s="591">
        <v>5.0999999999999996</v>
      </c>
      <c r="DA37" s="618"/>
      <c r="DB37" s="618"/>
      <c r="DC37" s="619"/>
      <c r="DD37" s="593">
        <v>566156</v>
      </c>
      <c r="DE37" s="616"/>
      <c r="DF37" s="616"/>
      <c r="DG37" s="616"/>
      <c r="DH37" s="616"/>
      <c r="DI37" s="616"/>
      <c r="DJ37" s="616"/>
      <c r="DK37" s="617"/>
      <c r="DL37" s="593">
        <v>495899</v>
      </c>
      <c r="DM37" s="616"/>
      <c r="DN37" s="616"/>
      <c r="DO37" s="616"/>
      <c r="DP37" s="616"/>
      <c r="DQ37" s="616"/>
      <c r="DR37" s="616"/>
      <c r="DS37" s="616"/>
      <c r="DT37" s="616"/>
      <c r="DU37" s="616"/>
      <c r="DV37" s="617"/>
      <c r="DW37" s="591">
        <v>7.3</v>
      </c>
      <c r="DX37" s="618"/>
      <c r="DY37" s="618"/>
      <c r="DZ37" s="618"/>
      <c r="EA37" s="618"/>
      <c r="EB37" s="618"/>
      <c r="EC37" s="627"/>
    </row>
    <row r="38" spans="2:133" ht="11.25" customHeight="1" x14ac:dyDescent="0.2">
      <c r="B38" s="600" t="s">
        <v>417</v>
      </c>
      <c r="C38" s="601"/>
      <c r="D38" s="601"/>
      <c r="E38" s="601"/>
      <c r="F38" s="601"/>
      <c r="G38" s="601"/>
      <c r="H38" s="601"/>
      <c r="I38" s="601"/>
      <c r="J38" s="601"/>
      <c r="K38" s="601"/>
      <c r="L38" s="601"/>
      <c r="M38" s="601"/>
      <c r="N38" s="601"/>
      <c r="O38" s="601"/>
      <c r="P38" s="601"/>
      <c r="Q38" s="602"/>
      <c r="R38" s="603">
        <v>11362637</v>
      </c>
      <c r="S38" s="623"/>
      <c r="T38" s="623"/>
      <c r="U38" s="623"/>
      <c r="V38" s="623"/>
      <c r="W38" s="623"/>
      <c r="X38" s="623"/>
      <c r="Y38" s="632"/>
      <c r="Z38" s="633">
        <v>100</v>
      </c>
      <c r="AA38" s="633"/>
      <c r="AB38" s="633"/>
      <c r="AC38" s="633"/>
      <c r="AD38" s="634">
        <v>6494728</v>
      </c>
      <c r="AE38" s="634"/>
      <c r="AF38" s="634"/>
      <c r="AG38" s="634"/>
      <c r="AH38" s="634"/>
      <c r="AI38" s="634"/>
      <c r="AJ38" s="634"/>
      <c r="AK38" s="634"/>
      <c r="AL38" s="606">
        <v>100</v>
      </c>
      <c r="AM38" s="635"/>
      <c r="AN38" s="635"/>
      <c r="AO38" s="636"/>
      <c r="AQ38" s="628" t="s">
        <v>423</v>
      </c>
      <c r="AR38" s="505"/>
      <c r="AS38" s="505"/>
      <c r="AT38" s="505"/>
      <c r="AU38" s="505"/>
      <c r="AV38" s="505"/>
      <c r="AW38" s="505"/>
      <c r="AX38" s="505"/>
      <c r="AY38" s="629"/>
      <c r="AZ38" s="589">
        <v>316366</v>
      </c>
      <c r="BA38" s="412"/>
      <c r="BB38" s="412"/>
      <c r="BC38" s="412"/>
      <c r="BD38" s="616"/>
      <c r="BE38" s="616"/>
      <c r="BF38" s="630"/>
      <c r="BG38" s="586" t="s">
        <v>341</v>
      </c>
      <c r="BH38" s="587"/>
      <c r="BI38" s="587"/>
      <c r="BJ38" s="587"/>
      <c r="BK38" s="587"/>
      <c r="BL38" s="587"/>
      <c r="BM38" s="587"/>
      <c r="BN38" s="587"/>
      <c r="BO38" s="587"/>
      <c r="BP38" s="587"/>
      <c r="BQ38" s="587"/>
      <c r="BR38" s="587"/>
      <c r="BS38" s="587"/>
      <c r="BT38" s="587"/>
      <c r="BU38" s="588"/>
      <c r="BV38" s="589">
        <v>3698</v>
      </c>
      <c r="BW38" s="412"/>
      <c r="BX38" s="412"/>
      <c r="BY38" s="412"/>
      <c r="BZ38" s="412"/>
      <c r="CA38" s="412"/>
      <c r="CB38" s="631"/>
      <c r="CD38" s="586" t="s">
        <v>425</v>
      </c>
      <c r="CE38" s="587"/>
      <c r="CF38" s="587"/>
      <c r="CG38" s="587"/>
      <c r="CH38" s="587"/>
      <c r="CI38" s="587"/>
      <c r="CJ38" s="587"/>
      <c r="CK38" s="587"/>
      <c r="CL38" s="587"/>
      <c r="CM38" s="587"/>
      <c r="CN38" s="587"/>
      <c r="CO38" s="587"/>
      <c r="CP38" s="587"/>
      <c r="CQ38" s="588"/>
      <c r="CR38" s="589">
        <v>1351116</v>
      </c>
      <c r="CS38" s="412"/>
      <c r="CT38" s="412"/>
      <c r="CU38" s="412"/>
      <c r="CV38" s="412"/>
      <c r="CW38" s="412"/>
      <c r="CX38" s="412"/>
      <c r="CY38" s="590"/>
      <c r="CZ38" s="591">
        <v>12.2</v>
      </c>
      <c r="DA38" s="618"/>
      <c r="DB38" s="618"/>
      <c r="DC38" s="619"/>
      <c r="DD38" s="593">
        <v>1224656</v>
      </c>
      <c r="DE38" s="412"/>
      <c r="DF38" s="412"/>
      <c r="DG38" s="412"/>
      <c r="DH38" s="412"/>
      <c r="DI38" s="412"/>
      <c r="DJ38" s="412"/>
      <c r="DK38" s="590"/>
      <c r="DL38" s="593">
        <v>1026589</v>
      </c>
      <c r="DM38" s="412"/>
      <c r="DN38" s="412"/>
      <c r="DO38" s="412"/>
      <c r="DP38" s="412"/>
      <c r="DQ38" s="412"/>
      <c r="DR38" s="412"/>
      <c r="DS38" s="412"/>
      <c r="DT38" s="412"/>
      <c r="DU38" s="412"/>
      <c r="DV38" s="590"/>
      <c r="DW38" s="591">
        <v>15.2</v>
      </c>
      <c r="DX38" s="618"/>
      <c r="DY38" s="618"/>
      <c r="DZ38" s="618"/>
      <c r="EA38" s="618"/>
      <c r="EB38" s="618"/>
      <c r="EC38" s="627"/>
    </row>
    <row r="39" spans="2:133" ht="11.25" customHeight="1" x14ac:dyDescent="0.2">
      <c r="AQ39" s="628" t="s">
        <v>426</v>
      </c>
      <c r="AR39" s="505"/>
      <c r="AS39" s="505"/>
      <c r="AT39" s="505"/>
      <c r="AU39" s="505"/>
      <c r="AV39" s="505"/>
      <c r="AW39" s="505"/>
      <c r="AX39" s="505"/>
      <c r="AY39" s="629"/>
      <c r="AZ39" s="589">
        <v>72200</v>
      </c>
      <c r="BA39" s="412"/>
      <c r="BB39" s="412"/>
      <c r="BC39" s="412"/>
      <c r="BD39" s="616"/>
      <c r="BE39" s="616"/>
      <c r="BF39" s="630"/>
      <c r="BG39" s="626" t="s">
        <v>57</v>
      </c>
      <c r="BH39" s="464"/>
      <c r="BI39" s="464"/>
      <c r="BJ39" s="464"/>
      <c r="BK39" s="464"/>
      <c r="BL39" s="7"/>
      <c r="BM39" s="587" t="s">
        <v>427</v>
      </c>
      <c r="BN39" s="587"/>
      <c r="BO39" s="587"/>
      <c r="BP39" s="587"/>
      <c r="BQ39" s="587"/>
      <c r="BR39" s="587"/>
      <c r="BS39" s="587"/>
      <c r="BT39" s="587"/>
      <c r="BU39" s="588"/>
      <c r="BV39" s="589">
        <v>84</v>
      </c>
      <c r="BW39" s="412"/>
      <c r="BX39" s="412"/>
      <c r="BY39" s="412"/>
      <c r="BZ39" s="412"/>
      <c r="CA39" s="412"/>
      <c r="CB39" s="631"/>
      <c r="CD39" s="586" t="s">
        <v>428</v>
      </c>
      <c r="CE39" s="587"/>
      <c r="CF39" s="587"/>
      <c r="CG39" s="587"/>
      <c r="CH39" s="587"/>
      <c r="CI39" s="587"/>
      <c r="CJ39" s="587"/>
      <c r="CK39" s="587"/>
      <c r="CL39" s="587"/>
      <c r="CM39" s="587"/>
      <c r="CN39" s="587"/>
      <c r="CO39" s="587"/>
      <c r="CP39" s="587"/>
      <c r="CQ39" s="588"/>
      <c r="CR39" s="589">
        <v>47016</v>
      </c>
      <c r="CS39" s="616"/>
      <c r="CT39" s="616"/>
      <c r="CU39" s="616"/>
      <c r="CV39" s="616"/>
      <c r="CW39" s="616"/>
      <c r="CX39" s="616"/>
      <c r="CY39" s="617"/>
      <c r="CZ39" s="591">
        <v>0.4</v>
      </c>
      <c r="DA39" s="618"/>
      <c r="DB39" s="618"/>
      <c r="DC39" s="619"/>
      <c r="DD39" s="593">
        <v>44543</v>
      </c>
      <c r="DE39" s="616"/>
      <c r="DF39" s="616"/>
      <c r="DG39" s="616"/>
      <c r="DH39" s="616"/>
      <c r="DI39" s="616"/>
      <c r="DJ39" s="616"/>
      <c r="DK39" s="617"/>
      <c r="DL39" s="593" t="s">
        <v>205</v>
      </c>
      <c r="DM39" s="616"/>
      <c r="DN39" s="616"/>
      <c r="DO39" s="616"/>
      <c r="DP39" s="616"/>
      <c r="DQ39" s="616"/>
      <c r="DR39" s="616"/>
      <c r="DS39" s="616"/>
      <c r="DT39" s="616"/>
      <c r="DU39" s="616"/>
      <c r="DV39" s="617"/>
      <c r="DW39" s="591" t="s">
        <v>205</v>
      </c>
      <c r="DX39" s="618"/>
      <c r="DY39" s="618"/>
      <c r="DZ39" s="618"/>
      <c r="EA39" s="618"/>
      <c r="EB39" s="618"/>
      <c r="EC39" s="627"/>
    </row>
    <row r="40" spans="2:133" ht="11.25" customHeight="1" x14ac:dyDescent="0.2">
      <c r="AQ40" s="628" t="s">
        <v>432</v>
      </c>
      <c r="AR40" s="505"/>
      <c r="AS40" s="505"/>
      <c r="AT40" s="505"/>
      <c r="AU40" s="505"/>
      <c r="AV40" s="505"/>
      <c r="AW40" s="505"/>
      <c r="AX40" s="505"/>
      <c r="AY40" s="629"/>
      <c r="AZ40" s="589">
        <v>176409</v>
      </c>
      <c r="BA40" s="412"/>
      <c r="BB40" s="412"/>
      <c r="BC40" s="412"/>
      <c r="BD40" s="616"/>
      <c r="BE40" s="616"/>
      <c r="BF40" s="630"/>
      <c r="BG40" s="626"/>
      <c r="BH40" s="464"/>
      <c r="BI40" s="464"/>
      <c r="BJ40" s="464"/>
      <c r="BK40" s="464"/>
      <c r="BL40" s="7"/>
      <c r="BM40" s="587" t="s">
        <v>349</v>
      </c>
      <c r="BN40" s="587"/>
      <c r="BO40" s="587"/>
      <c r="BP40" s="587"/>
      <c r="BQ40" s="587"/>
      <c r="BR40" s="587"/>
      <c r="BS40" s="587"/>
      <c r="BT40" s="587"/>
      <c r="BU40" s="588"/>
      <c r="BV40" s="589" t="s">
        <v>205</v>
      </c>
      <c r="BW40" s="412"/>
      <c r="BX40" s="412"/>
      <c r="BY40" s="412"/>
      <c r="BZ40" s="412"/>
      <c r="CA40" s="412"/>
      <c r="CB40" s="631"/>
      <c r="CD40" s="586" t="s">
        <v>374</v>
      </c>
      <c r="CE40" s="587"/>
      <c r="CF40" s="587"/>
      <c r="CG40" s="587"/>
      <c r="CH40" s="587"/>
      <c r="CI40" s="587"/>
      <c r="CJ40" s="587"/>
      <c r="CK40" s="587"/>
      <c r="CL40" s="587"/>
      <c r="CM40" s="587"/>
      <c r="CN40" s="587"/>
      <c r="CO40" s="587"/>
      <c r="CP40" s="587"/>
      <c r="CQ40" s="588"/>
      <c r="CR40" s="589">
        <v>57601</v>
      </c>
      <c r="CS40" s="412"/>
      <c r="CT40" s="412"/>
      <c r="CU40" s="412"/>
      <c r="CV40" s="412"/>
      <c r="CW40" s="412"/>
      <c r="CX40" s="412"/>
      <c r="CY40" s="590"/>
      <c r="CZ40" s="591">
        <v>0.5</v>
      </c>
      <c r="DA40" s="618"/>
      <c r="DB40" s="618"/>
      <c r="DC40" s="619"/>
      <c r="DD40" s="593">
        <v>35401</v>
      </c>
      <c r="DE40" s="412"/>
      <c r="DF40" s="412"/>
      <c r="DG40" s="412"/>
      <c r="DH40" s="412"/>
      <c r="DI40" s="412"/>
      <c r="DJ40" s="412"/>
      <c r="DK40" s="590"/>
      <c r="DL40" s="593" t="s">
        <v>205</v>
      </c>
      <c r="DM40" s="412"/>
      <c r="DN40" s="412"/>
      <c r="DO40" s="412"/>
      <c r="DP40" s="412"/>
      <c r="DQ40" s="412"/>
      <c r="DR40" s="412"/>
      <c r="DS40" s="412"/>
      <c r="DT40" s="412"/>
      <c r="DU40" s="412"/>
      <c r="DV40" s="590"/>
      <c r="DW40" s="591" t="s">
        <v>205</v>
      </c>
      <c r="DX40" s="618"/>
      <c r="DY40" s="618"/>
      <c r="DZ40" s="618"/>
      <c r="EA40" s="618"/>
      <c r="EB40" s="618"/>
      <c r="EC40" s="627"/>
    </row>
    <row r="41" spans="2:133" ht="11.25" customHeight="1" x14ac:dyDescent="0.2">
      <c r="AQ41" s="620" t="s">
        <v>433</v>
      </c>
      <c r="AR41" s="621"/>
      <c r="AS41" s="621"/>
      <c r="AT41" s="621"/>
      <c r="AU41" s="621"/>
      <c r="AV41" s="621"/>
      <c r="AW41" s="621"/>
      <c r="AX41" s="621"/>
      <c r="AY41" s="622"/>
      <c r="AZ41" s="603">
        <v>611317</v>
      </c>
      <c r="BA41" s="623"/>
      <c r="BB41" s="623"/>
      <c r="BC41" s="623"/>
      <c r="BD41" s="604"/>
      <c r="BE41" s="604"/>
      <c r="BF41" s="624"/>
      <c r="BG41" s="390"/>
      <c r="BH41" s="391"/>
      <c r="BI41" s="391"/>
      <c r="BJ41" s="391"/>
      <c r="BK41" s="391"/>
      <c r="BL41" s="23"/>
      <c r="BM41" s="601" t="s">
        <v>434</v>
      </c>
      <c r="BN41" s="601"/>
      <c r="BO41" s="601"/>
      <c r="BP41" s="601"/>
      <c r="BQ41" s="601"/>
      <c r="BR41" s="601"/>
      <c r="BS41" s="601"/>
      <c r="BT41" s="601"/>
      <c r="BU41" s="602"/>
      <c r="BV41" s="603">
        <v>349</v>
      </c>
      <c r="BW41" s="623"/>
      <c r="BX41" s="623"/>
      <c r="BY41" s="623"/>
      <c r="BZ41" s="623"/>
      <c r="CA41" s="623"/>
      <c r="CB41" s="625"/>
      <c r="CD41" s="586" t="s">
        <v>292</v>
      </c>
      <c r="CE41" s="587"/>
      <c r="CF41" s="587"/>
      <c r="CG41" s="587"/>
      <c r="CH41" s="587"/>
      <c r="CI41" s="587"/>
      <c r="CJ41" s="587"/>
      <c r="CK41" s="587"/>
      <c r="CL41" s="587"/>
      <c r="CM41" s="587"/>
      <c r="CN41" s="587"/>
      <c r="CO41" s="587"/>
      <c r="CP41" s="587"/>
      <c r="CQ41" s="588"/>
      <c r="CR41" s="589" t="s">
        <v>205</v>
      </c>
      <c r="CS41" s="616"/>
      <c r="CT41" s="616"/>
      <c r="CU41" s="616"/>
      <c r="CV41" s="616"/>
      <c r="CW41" s="616"/>
      <c r="CX41" s="616"/>
      <c r="CY41" s="617"/>
      <c r="CZ41" s="591" t="s">
        <v>205</v>
      </c>
      <c r="DA41" s="618"/>
      <c r="DB41" s="618"/>
      <c r="DC41" s="619"/>
      <c r="DD41" s="593" t="s">
        <v>205</v>
      </c>
      <c r="DE41" s="616"/>
      <c r="DF41" s="616"/>
      <c r="DG41" s="616"/>
      <c r="DH41" s="616"/>
      <c r="DI41" s="616"/>
      <c r="DJ41" s="616"/>
      <c r="DK41" s="617"/>
      <c r="DL41" s="594"/>
      <c r="DM41" s="595"/>
      <c r="DN41" s="595"/>
      <c r="DO41" s="595"/>
      <c r="DP41" s="595"/>
      <c r="DQ41" s="595"/>
      <c r="DR41" s="595"/>
      <c r="DS41" s="595"/>
      <c r="DT41" s="595"/>
      <c r="DU41" s="595"/>
      <c r="DV41" s="596"/>
      <c r="DW41" s="597"/>
      <c r="DX41" s="598"/>
      <c r="DY41" s="598"/>
      <c r="DZ41" s="598"/>
      <c r="EA41" s="598"/>
      <c r="EB41" s="598"/>
      <c r="EC41" s="599"/>
    </row>
    <row r="42" spans="2:133" ht="11.25" customHeight="1" x14ac:dyDescent="0.2">
      <c r="B42" s="8" t="s">
        <v>52</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86" t="s">
        <v>285</v>
      </c>
      <c r="CE42" s="587"/>
      <c r="CF42" s="587"/>
      <c r="CG42" s="587"/>
      <c r="CH42" s="587"/>
      <c r="CI42" s="587"/>
      <c r="CJ42" s="587"/>
      <c r="CK42" s="587"/>
      <c r="CL42" s="587"/>
      <c r="CM42" s="587"/>
      <c r="CN42" s="587"/>
      <c r="CO42" s="587"/>
      <c r="CP42" s="587"/>
      <c r="CQ42" s="588"/>
      <c r="CR42" s="589">
        <v>1947496</v>
      </c>
      <c r="CS42" s="412"/>
      <c r="CT42" s="412"/>
      <c r="CU42" s="412"/>
      <c r="CV42" s="412"/>
      <c r="CW42" s="412"/>
      <c r="CX42" s="412"/>
      <c r="CY42" s="590"/>
      <c r="CZ42" s="591">
        <v>17.600000000000001</v>
      </c>
      <c r="DA42" s="360"/>
      <c r="DB42" s="360"/>
      <c r="DC42" s="592"/>
      <c r="DD42" s="593">
        <v>488216</v>
      </c>
      <c r="DE42" s="412"/>
      <c r="DF42" s="412"/>
      <c r="DG42" s="412"/>
      <c r="DH42" s="412"/>
      <c r="DI42" s="412"/>
      <c r="DJ42" s="412"/>
      <c r="DK42" s="590"/>
      <c r="DL42" s="594"/>
      <c r="DM42" s="595"/>
      <c r="DN42" s="595"/>
      <c r="DO42" s="595"/>
      <c r="DP42" s="595"/>
      <c r="DQ42" s="595"/>
      <c r="DR42" s="595"/>
      <c r="DS42" s="595"/>
      <c r="DT42" s="595"/>
      <c r="DU42" s="595"/>
      <c r="DV42" s="596"/>
      <c r="DW42" s="597"/>
      <c r="DX42" s="598"/>
      <c r="DY42" s="598"/>
      <c r="DZ42" s="598"/>
      <c r="EA42" s="598"/>
      <c r="EB42" s="598"/>
      <c r="EC42" s="599"/>
    </row>
    <row r="43" spans="2:133" ht="11.25" customHeight="1" x14ac:dyDescent="0.2">
      <c r="B43" s="44" t="s">
        <v>410</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86" t="s">
        <v>82</v>
      </c>
      <c r="CE43" s="587"/>
      <c r="CF43" s="587"/>
      <c r="CG43" s="587"/>
      <c r="CH43" s="587"/>
      <c r="CI43" s="587"/>
      <c r="CJ43" s="587"/>
      <c r="CK43" s="587"/>
      <c r="CL43" s="587"/>
      <c r="CM43" s="587"/>
      <c r="CN43" s="587"/>
      <c r="CO43" s="587"/>
      <c r="CP43" s="587"/>
      <c r="CQ43" s="588"/>
      <c r="CR43" s="589">
        <v>26092</v>
      </c>
      <c r="CS43" s="616"/>
      <c r="CT43" s="616"/>
      <c r="CU43" s="616"/>
      <c r="CV43" s="616"/>
      <c r="CW43" s="616"/>
      <c r="CX43" s="616"/>
      <c r="CY43" s="617"/>
      <c r="CZ43" s="591">
        <v>0.2</v>
      </c>
      <c r="DA43" s="618"/>
      <c r="DB43" s="618"/>
      <c r="DC43" s="619"/>
      <c r="DD43" s="593">
        <v>12155</v>
      </c>
      <c r="DE43" s="616"/>
      <c r="DF43" s="616"/>
      <c r="DG43" s="616"/>
      <c r="DH43" s="616"/>
      <c r="DI43" s="616"/>
      <c r="DJ43" s="616"/>
      <c r="DK43" s="617"/>
      <c r="DL43" s="594"/>
      <c r="DM43" s="595"/>
      <c r="DN43" s="595"/>
      <c r="DO43" s="595"/>
      <c r="DP43" s="595"/>
      <c r="DQ43" s="595"/>
      <c r="DR43" s="595"/>
      <c r="DS43" s="595"/>
      <c r="DT43" s="595"/>
      <c r="DU43" s="595"/>
      <c r="DV43" s="596"/>
      <c r="DW43" s="597"/>
      <c r="DX43" s="598"/>
      <c r="DY43" s="598"/>
      <c r="DZ43" s="598"/>
      <c r="EA43" s="598"/>
      <c r="EB43" s="598"/>
      <c r="EC43" s="599"/>
    </row>
    <row r="44" spans="2:133" ht="11.25" customHeight="1" x14ac:dyDescent="0.2">
      <c r="B44" s="45" t="s">
        <v>272</v>
      </c>
      <c r="CD44" s="395" t="s">
        <v>180</v>
      </c>
      <c r="CE44" s="397"/>
      <c r="CF44" s="586" t="s">
        <v>435</v>
      </c>
      <c r="CG44" s="587"/>
      <c r="CH44" s="587"/>
      <c r="CI44" s="587"/>
      <c r="CJ44" s="587"/>
      <c r="CK44" s="587"/>
      <c r="CL44" s="587"/>
      <c r="CM44" s="587"/>
      <c r="CN44" s="587"/>
      <c r="CO44" s="587"/>
      <c r="CP44" s="587"/>
      <c r="CQ44" s="588"/>
      <c r="CR44" s="589">
        <v>1573241</v>
      </c>
      <c r="CS44" s="412"/>
      <c r="CT44" s="412"/>
      <c r="CU44" s="412"/>
      <c r="CV44" s="412"/>
      <c r="CW44" s="412"/>
      <c r="CX44" s="412"/>
      <c r="CY44" s="590"/>
      <c r="CZ44" s="591">
        <v>14.2</v>
      </c>
      <c r="DA44" s="360"/>
      <c r="DB44" s="360"/>
      <c r="DC44" s="592"/>
      <c r="DD44" s="593">
        <v>304365</v>
      </c>
      <c r="DE44" s="412"/>
      <c r="DF44" s="412"/>
      <c r="DG44" s="412"/>
      <c r="DH44" s="412"/>
      <c r="DI44" s="412"/>
      <c r="DJ44" s="412"/>
      <c r="DK44" s="590"/>
      <c r="DL44" s="594"/>
      <c r="DM44" s="595"/>
      <c r="DN44" s="595"/>
      <c r="DO44" s="595"/>
      <c r="DP44" s="595"/>
      <c r="DQ44" s="595"/>
      <c r="DR44" s="595"/>
      <c r="DS44" s="595"/>
      <c r="DT44" s="595"/>
      <c r="DU44" s="595"/>
      <c r="DV44" s="596"/>
      <c r="DW44" s="597"/>
      <c r="DX44" s="598"/>
      <c r="DY44" s="598"/>
      <c r="DZ44" s="598"/>
      <c r="EA44" s="598"/>
      <c r="EB44" s="598"/>
      <c r="EC44" s="599"/>
    </row>
    <row r="45" spans="2:133" ht="11.25" customHeight="1" x14ac:dyDescent="0.2">
      <c r="CD45" s="398"/>
      <c r="CE45" s="400"/>
      <c r="CF45" s="586" t="s">
        <v>436</v>
      </c>
      <c r="CG45" s="587"/>
      <c r="CH45" s="587"/>
      <c r="CI45" s="587"/>
      <c r="CJ45" s="587"/>
      <c r="CK45" s="587"/>
      <c r="CL45" s="587"/>
      <c r="CM45" s="587"/>
      <c r="CN45" s="587"/>
      <c r="CO45" s="587"/>
      <c r="CP45" s="587"/>
      <c r="CQ45" s="588"/>
      <c r="CR45" s="589">
        <v>555449</v>
      </c>
      <c r="CS45" s="616"/>
      <c r="CT45" s="616"/>
      <c r="CU45" s="616"/>
      <c r="CV45" s="616"/>
      <c r="CW45" s="616"/>
      <c r="CX45" s="616"/>
      <c r="CY45" s="617"/>
      <c r="CZ45" s="591">
        <v>5</v>
      </c>
      <c r="DA45" s="618"/>
      <c r="DB45" s="618"/>
      <c r="DC45" s="619"/>
      <c r="DD45" s="593">
        <v>32259</v>
      </c>
      <c r="DE45" s="616"/>
      <c r="DF45" s="616"/>
      <c r="DG45" s="616"/>
      <c r="DH45" s="616"/>
      <c r="DI45" s="616"/>
      <c r="DJ45" s="616"/>
      <c r="DK45" s="617"/>
      <c r="DL45" s="594"/>
      <c r="DM45" s="595"/>
      <c r="DN45" s="595"/>
      <c r="DO45" s="595"/>
      <c r="DP45" s="595"/>
      <c r="DQ45" s="595"/>
      <c r="DR45" s="595"/>
      <c r="DS45" s="595"/>
      <c r="DT45" s="595"/>
      <c r="DU45" s="595"/>
      <c r="DV45" s="596"/>
      <c r="DW45" s="597"/>
      <c r="DX45" s="598"/>
      <c r="DY45" s="598"/>
      <c r="DZ45" s="598"/>
      <c r="EA45" s="598"/>
      <c r="EB45" s="598"/>
      <c r="EC45" s="599"/>
    </row>
    <row r="46" spans="2:133" ht="11.25" customHeight="1" x14ac:dyDescent="0.2">
      <c r="CD46" s="398"/>
      <c r="CE46" s="400"/>
      <c r="CF46" s="586" t="s">
        <v>437</v>
      </c>
      <c r="CG46" s="587"/>
      <c r="CH46" s="587"/>
      <c r="CI46" s="587"/>
      <c r="CJ46" s="587"/>
      <c r="CK46" s="587"/>
      <c r="CL46" s="587"/>
      <c r="CM46" s="587"/>
      <c r="CN46" s="587"/>
      <c r="CO46" s="587"/>
      <c r="CP46" s="587"/>
      <c r="CQ46" s="588"/>
      <c r="CR46" s="589">
        <v>1017792</v>
      </c>
      <c r="CS46" s="412"/>
      <c r="CT46" s="412"/>
      <c r="CU46" s="412"/>
      <c r="CV46" s="412"/>
      <c r="CW46" s="412"/>
      <c r="CX46" s="412"/>
      <c r="CY46" s="590"/>
      <c r="CZ46" s="591">
        <v>9.1999999999999993</v>
      </c>
      <c r="DA46" s="360"/>
      <c r="DB46" s="360"/>
      <c r="DC46" s="592"/>
      <c r="DD46" s="593">
        <v>272106</v>
      </c>
      <c r="DE46" s="412"/>
      <c r="DF46" s="412"/>
      <c r="DG46" s="412"/>
      <c r="DH46" s="412"/>
      <c r="DI46" s="412"/>
      <c r="DJ46" s="412"/>
      <c r="DK46" s="590"/>
      <c r="DL46" s="594"/>
      <c r="DM46" s="595"/>
      <c r="DN46" s="595"/>
      <c r="DO46" s="595"/>
      <c r="DP46" s="595"/>
      <c r="DQ46" s="595"/>
      <c r="DR46" s="595"/>
      <c r="DS46" s="595"/>
      <c r="DT46" s="595"/>
      <c r="DU46" s="595"/>
      <c r="DV46" s="596"/>
      <c r="DW46" s="597"/>
      <c r="DX46" s="598"/>
      <c r="DY46" s="598"/>
      <c r="DZ46" s="598"/>
      <c r="EA46" s="598"/>
      <c r="EB46" s="598"/>
      <c r="EC46" s="599"/>
    </row>
    <row r="47" spans="2:133" ht="11.25" customHeight="1" x14ac:dyDescent="0.2">
      <c r="CD47" s="398"/>
      <c r="CE47" s="400"/>
      <c r="CF47" s="586" t="s">
        <v>438</v>
      </c>
      <c r="CG47" s="587"/>
      <c r="CH47" s="587"/>
      <c r="CI47" s="587"/>
      <c r="CJ47" s="587"/>
      <c r="CK47" s="587"/>
      <c r="CL47" s="587"/>
      <c r="CM47" s="587"/>
      <c r="CN47" s="587"/>
      <c r="CO47" s="587"/>
      <c r="CP47" s="587"/>
      <c r="CQ47" s="588"/>
      <c r="CR47" s="589">
        <v>374255</v>
      </c>
      <c r="CS47" s="616"/>
      <c r="CT47" s="616"/>
      <c r="CU47" s="616"/>
      <c r="CV47" s="616"/>
      <c r="CW47" s="616"/>
      <c r="CX47" s="616"/>
      <c r="CY47" s="617"/>
      <c r="CZ47" s="591">
        <v>3.4</v>
      </c>
      <c r="DA47" s="618"/>
      <c r="DB47" s="618"/>
      <c r="DC47" s="619"/>
      <c r="DD47" s="593">
        <v>183851</v>
      </c>
      <c r="DE47" s="616"/>
      <c r="DF47" s="616"/>
      <c r="DG47" s="616"/>
      <c r="DH47" s="616"/>
      <c r="DI47" s="616"/>
      <c r="DJ47" s="616"/>
      <c r="DK47" s="617"/>
      <c r="DL47" s="594"/>
      <c r="DM47" s="595"/>
      <c r="DN47" s="595"/>
      <c r="DO47" s="595"/>
      <c r="DP47" s="595"/>
      <c r="DQ47" s="595"/>
      <c r="DR47" s="595"/>
      <c r="DS47" s="595"/>
      <c r="DT47" s="595"/>
      <c r="DU47" s="595"/>
      <c r="DV47" s="596"/>
      <c r="DW47" s="597"/>
      <c r="DX47" s="598"/>
      <c r="DY47" s="598"/>
      <c r="DZ47" s="598"/>
      <c r="EA47" s="598"/>
      <c r="EB47" s="598"/>
      <c r="EC47" s="599"/>
    </row>
    <row r="48" spans="2:133" ht="11" x14ac:dyDescent="0.2">
      <c r="CD48" s="401"/>
      <c r="CE48" s="403"/>
      <c r="CF48" s="586" t="s">
        <v>440</v>
      </c>
      <c r="CG48" s="587"/>
      <c r="CH48" s="587"/>
      <c r="CI48" s="587"/>
      <c r="CJ48" s="587"/>
      <c r="CK48" s="587"/>
      <c r="CL48" s="587"/>
      <c r="CM48" s="587"/>
      <c r="CN48" s="587"/>
      <c r="CO48" s="587"/>
      <c r="CP48" s="587"/>
      <c r="CQ48" s="588"/>
      <c r="CR48" s="589" t="s">
        <v>205</v>
      </c>
      <c r="CS48" s="412"/>
      <c r="CT48" s="412"/>
      <c r="CU48" s="412"/>
      <c r="CV48" s="412"/>
      <c r="CW48" s="412"/>
      <c r="CX48" s="412"/>
      <c r="CY48" s="590"/>
      <c r="CZ48" s="591" t="s">
        <v>205</v>
      </c>
      <c r="DA48" s="360"/>
      <c r="DB48" s="360"/>
      <c r="DC48" s="592"/>
      <c r="DD48" s="593" t="s">
        <v>205</v>
      </c>
      <c r="DE48" s="412"/>
      <c r="DF48" s="412"/>
      <c r="DG48" s="412"/>
      <c r="DH48" s="412"/>
      <c r="DI48" s="412"/>
      <c r="DJ48" s="412"/>
      <c r="DK48" s="590"/>
      <c r="DL48" s="594"/>
      <c r="DM48" s="595"/>
      <c r="DN48" s="595"/>
      <c r="DO48" s="595"/>
      <c r="DP48" s="595"/>
      <c r="DQ48" s="595"/>
      <c r="DR48" s="595"/>
      <c r="DS48" s="595"/>
      <c r="DT48" s="595"/>
      <c r="DU48" s="595"/>
      <c r="DV48" s="596"/>
      <c r="DW48" s="597"/>
      <c r="DX48" s="598"/>
      <c r="DY48" s="598"/>
      <c r="DZ48" s="598"/>
      <c r="EA48" s="598"/>
      <c r="EB48" s="598"/>
      <c r="EC48" s="599"/>
    </row>
    <row r="49" spans="82:133" ht="11.25" customHeight="1" x14ac:dyDescent="0.2">
      <c r="CD49" s="600" t="s">
        <v>198</v>
      </c>
      <c r="CE49" s="601"/>
      <c r="CF49" s="601"/>
      <c r="CG49" s="601"/>
      <c r="CH49" s="601"/>
      <c r="CI49" s="601"/>
      <c r="CJ49" s="601"/>
      <c r="CK49" s="601"/>
      <c r="CL49" s="601"/>
      <c r="CM49" s="601"/>
      <c r="CN49" s="601"/>
      <c r="CO49" s="601"/>
      <c r="CP49" s="601"/>
      <c r="CQ49" s="602"/>
      <c r="CR49" s="603">
        <v>11061012</v>
      </c>
      <c r="CS49" s="604"/>
      <c r="CT49" s="604"/>
      <c r="CU49" s="604"/>
      <c r="CV49" s="604"/>
      <c r="CW49" s="604"/>
      <c r="CX49" s="604"/>
      <c r="CY49" s="605"/>
      <c r="CZ49" s="606">
        <v>100</v>
      </c>
      <c r="DA49" s="607"/>
      <c r="DB49" s="607"/>
      <c r="DC49" s="608"/>
      <c r="DD49" s="609">
        <v>7851280</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82:133" ht="11" hidden="1" x14ac:dyDescent="0.2"/>
    <row r="51" spans="82:133" ht="11" hidden="1" x14ac:dyDescent="0.2"/>
    <row r="52" spans="82:133" ht="11" hidden="1" x14ac:dyDescent="0.2"/>
    <row r="53" spans="82:133" ht="11" hidden="1" x14ac:dyDescent="0.2"/>
  </sheetData>
  <sheetProtection algorithmName="SHA-512" hashValue="Y9l6eHKvppbNbqYKoBx1MW6KJJ8NBmE4E/C+ZLEAIzKcSk6wRwMZPBPFVOYHZ4wI+NMrmV+CBPbCNVPAqwr5VA==" saltValue="q7Nxo/9VVHDM9zpyDyiFb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50" customWidth="1"/>
    <col min="131" max="131" width="1.6328125" style="50" customWidth="1"/>
    <col min="132" max="132" width="9" style="50" hidden="1" customWidth="1"/>
    <col min="133" max="16384" width="9" style="50" hidden="1"/>
  </cols>
  <sheetData>
    <row r="1" spans="1:131" s="51" customFormat="1" ht="11.25"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
      <c r="A2" s="56" t="s">
        <v>305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18" t="s">
        <v>74</v>
      </c>
      <c r="DK2" s="1019"/>
      <c r="DL2" s="1019"/>
      <c r="DM2" s="1019"/>
      <c r="DN2" s="1019"/>
      <c r="DO2" s="1020"/>
      <c r="DP2" s="69"/>
      <c r="DQ2" s="1018" t="s">
        <v>310</v>
      </c>
      <c r="DR2" s="1019"/>
      <c r="DS2" s="1019"/>
      <c r="DT2" s="1019"/>
      <c r="DU2" s="1019"/>
      <c r="DV2" s="1019"/>
      <c r="DW2" s="1019"/>
      <c r="DX2" s="1019"/>
      <c r="DY2" s="1019"/>
      <c r="DZ2" s="1020"/>
      <c r="EA2" s="93"/>
    </row>
    <row r="3" spans="1:131" s="51" customFormat="1" ht="11.2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
      <c r="A4" s="1009" t="s">
        <v>441</v>
      </c>
      <c r="B4" s="1009"/>
      <c r="C4" s="1009"/>
      <c r="D4" s="1009"/>
      <c r="E4" s="1009"/>
      <c r="F4" s="1009"/>
      <c r="G4" s="1009"/>
      <c r="H4" s="1009"/>
      <c r="I4" s="1009"/>
      <c r="J4" s="1009"/>
      <c r="K4" s="1009"/>
      <c r="L4" s="1009"/>
      <c r="M4" s="1009"/>
      <c r="N4" s="1009"/>
      <c r="O4" s="1009"/>
      <c r="P4" s="1009"/>
      <c r="Q4" s="1009"/>
      <c r="R4" s="1009"/>
      <c r="S4" s="1009"/>
      <c r="T4" s="1009"/>
      <c r="U4" s="1009"/>
      <c r="V4" s="1009"/>
      <c r="W4" s="1009"/>
      <c r="X4" s="1009"/>
      <c r="Y4" s="1009"/>
      <c r="Z4" s="1009"/>
      <c r="AA4" s="1009"/>
      <c r="AB4" s="1009"/>
      <c r="AC4" s="1009"/>
      <c r="AD4" s="1009"/>
      <c r="AE4" s="1009"/>
      <c r="AF4" s="1009"/>
      <c r="AG4" s="1009"/>
      <c r="AH4" s="1009"/>
      <c r="AI4" s="1009"/>
      <c r="AJ4" s="1009"/>
      <c r="AK4" s="1009"/>
      <c r="AL4" s="1009"/>
      <c r="AM4" s="1009"/>
      <c r="AN4" s="1009"/>
      <c r="AO4" s="1009"/>
      <c r="AP4" s="1009"/>
      <c r="AQ4" s="1009"/>
      <c r="AR4" s="1009"/>
      <c r="AS4" s="1009"/>
      <c r="AT4" s="1009"/>
      <c r="AU4" s="1009"/>
      <c r="AV4" s="1009"/>
      <c r="AW4" s="1009"/>
      <c r="AX4" s="1009"/>
      <c r="AY4" s="1009"/>
      <c r="AZ4" s="63"/>
      <c r="BA4" s="63"/>
      <c r="BB4" s="63"/>
      <c r="BC4" s="63"/>
      <c r="BD4" s="63"/>
      <c r="BE4" s="81"/>
      <c r="BF4" s="81"/>
      <c r="BG4" s="81"/>
      <c r="BH4" s="81"/>
      <c r="BI4" s="81"/>
      <c r="BJ4" s="81"/>
      <c r="BK4" s="81"/>
      <c r="BL4" s="81"/>
      <c r="BM4" s="81"/>
      <c r="BN4" s="81"/>
      <c r="BO4" s="81"/>
      <c r="BP4" s="81"/>
      <c r="BQ4" s="63" t="s">
        <v>442</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
      <c r="A5" s="697" t="s">
        <v>443</v>
      </c>
      <c r="B5" s="698"/>
      <c r="C5" s="698"/>
      <c r="D5" s="698"/>
      <c r="E5" s="698"/>
      <c r="F5" s="698"/>
      <c r="G5" s="698"/>
      <c r="H5" s="698"/>
      <c r="I5" s="698"/>
      <c r="J5" s="698"/>
      <c r="K5" s="698"/>
      <c r="L5" s="698"/>
      <c r="M5" s="698"/>
      <c r="N5" s="698"/>
      <c r="O5" s="698"/>
      <c r="P5" s="699"/>
      <c r="Q5" s="689" t="s">
        <v>187</v>
      </c>
      <c r="R5" s="690"/>
      <c r="S5" s="690"/>
      <c r="T5" s="690"/>
      <c r="U5" s="691"/>
      <c r="V5" s="689" t="s">
        <v>444</v>
      </c>
      <c r="W5" s="690"/>
      <c r="X5" s="690"/>
      <c r="Y5" s="690"/>
      <c r="Z5" s="691"/>
      <c r="AA5" s="689" t="s">
        <v>445</v>
      </c>
      <c r="AB5" s="690"/>
      <c r="AC5" s="690"/>
      <c r="AD5" s="690"/>
      <c r="AE5" s="690"/>
      <c r="AF5" s="779" t="s">
        <v>183</v>
      </c>
      <c r="AG5" s="690"/>
      <c r="AH5" s="690"/>
      <c r="AI5" s="690"/>
      <c r="AJ5" s="695"/>
      <c r="AK5" s="690" t="s">
        <v>446</v>
      </c>
      <c r="AL5" s="690"/>
      <c r="AM5" s="690"/>
      <c r="AN5" s="690"/>
      <c r="AO5" s="691"/>
      <c r="AP5" s="689" t="s">
        <v>447</v>
      </c>
      <c r="AQ5" s="690"/>
      <c r="AR5" s="690"/>
      <c r="AS5" s="690"/>
      <c r="AT5" s="691"/>
      <c r="AU5" s="689" t="s">
        <v>449</v>
      </c>
      <c r="AV5" s="690"/>
      <c r="AW5" s="690"/>
      <c r="AX5" s="690"/>
      <c r="AY5" s="695"/>
      <c r="AZ5" s="72"/>
      <c r="BA5" s="72"/>
      <c r="BB5" s="72"/>
      <c r="BC5" s="72"/>
      <c r="BD5" s="72"/>
      <c r="BE5" s="84"/>
      <c r="BF5" s="84"/>
      <c r="BG5" s="84"/>
      <c r="BH5" s="84"/>
      <c r="BI5" s="84"/>
      <c r="BJ5" s="84"/>
      <c r="BK5" s="84"/>
      <c r="BL5" s="84"/>
      <c r="BM5" s="84"/>
      <c r="BN5" s="84"/>
      <c r="BO5" s="84"/>
      <c r="BP5" s="84"/>
      <c r="BQ5" s="697" t="s">
        <v>450</v>
      </c>
      <c r="BR5" s="698"/>
      <c r="BS5" s="698"/>
      <c r="BT5" s="698"/>
      <c r="BU5" s="698"/>
      <c r="BV5" s="698"/>
      <c r="BW5" s="698"/>
      <c r="BX5" s="698"/>
      <c r="BY5" s="698"/>
      <c r="BZ5" s="698"/>
      <c r="CA5" s="698"/>
      <c r="CB5" s="698"/>
      <c r="CC5" s="698"/>
      <c r="CD5" s="698"/>
      <c r="CE5" s="698"/>
      <c r="CF5" s="698"/>
      <c r="CG5" s="699"/>
      <c r="CH5" s="689" t="s">
        <v>368</v>
      </c>
      <c r="CI5" s="690"/>
      <c r="CJ5" s="690"/>
      <c r="CK5" s="690"/>
      <c r="CL5" s="691"/>
      <c r="CM5" s="689" t="s">
        <v>331</v>
      </c>
      <c r="CN5" s="690"/>
      <c r="CO5" s="690"/>
      <c r="CP5" s="690"/>
      <c r="CQ5" s="691"/>
      <c r="CR5" s="689" t="s">
        <v>250</v>
      </c>
      <c r="CS5" s="690"/>
      <c r="CT5" s="690"/>
      <c r="CU5" s="690"/>
      <c r="CV5" s="691"/>
      <c r="CW5" s="689" t="s">
        <v>54</v>
      </c>
      <c r="CX5" s="690"/>
      <c r="CY5" s="690"/>
      <c r="CZ5" s="690"/>
      <c r="DA5" s="691"/>
      <c r="DB5" s="689" t="s">
        <v>420</v>
      </c>
      <c r="DC5" s="690"/>
      <c r="DD5" s="690"/>
      <c r="DE5" s="690"/>
      <c r="DF5" s="691"/>
      <c r="DG5" s="1030" t="s">
        <v>247</v>
      </c>
      <c r="DH5" s="1031"/>
      <c r="DI5" s="1031"/>
      <c r="DJ5" s="1031"/>
      <c r="DK5" s="1032"/>
      <c r="DL5" s="1030" t="s">
        <v>451</v>
      </c>
      <c r="DM5" s="1031"/>
      <c r="DN5" s="1031"/>
      <c r="DO5" s="1031"/>
      <c r="DP5" s="1032"/>
      <c r="DQ5" s="689" t="s">
        <v>452</v>
      </c>
      <c r="DR5" s="690"/>
      <c r="DS5" s="690"/>
      <c r="DT5" s="690"/>
      <c r="DU5" s="691"/>
      <c r="DV5" s="689" t="s">
        <v>449</v>
      </c>
      <c r="DW5" s="690"/>
      <c r="DX5" s="690"/>
      <c r="DY5" s="690"/>
      <c r="DZ5" s="695"/>
      <c r="EA5" s="81"/>
    </row>
    <row r="6" spans="1:131" s="53" customFormat="1" ht="26.25" customHeight="1" x14ac:dyDescent="0.2">
      <c r="A6" s="700"/>
      <c r="B6" s="701"/>
      <c r="C6" s="701"/>
      <c r="D6" s="701"/>
      <c r="E6" s="701"/>
      <c r="F6" s="701"/>
      <c r="G6" s="701"/>
      <c r="H6" s="701"/>
      <c r="I6" s="701"/>
      <c r="J6" s="701"/>
      <c r="K6" s="701"/>
      <c r="L6" s="701"/>
      <c r="M6" s="701"/>
      <c r="N6" s="701"/>
      <c r="O6" s="701"/>
      <c r="P6" s="702"/>
      <c r="Q6" s="692"/>
      <c r="R6" s="693"/>
      <c r="S6" s="693"/>
      <c r="T6" s="693"/>
      <c r="U6" s="694"/>
      <c r="V6" s="692"/>
      <c r="W6" s="693"/>
      <c r="X6" s="693"/>
      <c r="Y6" s="693"/>
      <c r="Z6" s="694"/>
      <c r="AA6" s="692"/>
      <c r="AB6" s="693"/>
      <c r="AC6" s="693"/>
      <c r="AD6" s="693"/>
      <c r="AE6" s="693"/>
      <c r="AF6" s="780"/>
      <c r="AG6" s="693"/>
      <c r="AH6" s="693"/>
      <c r="AI6" s="693"/>
      <c r="AJ6" s="696"/>
      <c r="AK6" s="693"/>
      <c r="AL6" s="693"/>
      <c r="AM6" s="693"/>
      <c r="AN6" s="693"/>
      <c r="AO6" s="694"/>
      <c r="AP6" s="692"/>
      <c r="AQ6" s="693"/>
      <c r="AR6" s="693"/>
      <c r="AS6" s="693"/>
      <c r="AT6" s="694"/>
      <c r="AU6" s="692"/>
      <c r="AV6" s="693"/>
      <c r="AW6" s="693"/>
      <c r="AX6" s="693"/>
      <c r="AY6" s="696"/>
      <c r="AZ6" s="63"/>
      <c r="BA6" s="63"/>
      <c r="BB6" s="63"/>
      <c r="BC6" s="63"/>
      <c r="BD6" s="63"/>
      <c r="BE6" s="81"/>
      <c r="BF6" s="81"/>
      <c r="BG6" s="81"/>
      <c r="BH6" s="81"/>
      <c r="BI6" s="81"/>
      <c r="BJ6" s="81"/>
      <c r="BK6" s="81"/>
      <c r="BL6" s="81"/>
      <c r="BM6" s="81"/>
      <c r="BN6" s="81"/>
      <c r="BO6" s="81"/>
      <c r="BP6" s="81"/>
      <c r="BQ6" s="700"/>
      <c r="BR6" s="701"/>
      <c r="BS6" s="701"/>
      <c r="BT6" s="701"/>
      <c r="BU6" s="701"/>
      <c r="BV6" s="701"/>
      <c r="BW6" s="701"/>
      <c r="BX6" s="701"/>
      <c r="BY6" s="701"/>
      <c r="BZ6" s="701"/>
      <c r="CA6" s="701"/>
      <c r="CB6" s="701"/>
      <c r="CC6" s="701"/>
      <c r="CD6" s="701"/>
      <c r="CE6" s="701"/>
      <c r="CF6" s="701"/>
      <c r="CG6" s="702"/>
      <c r="CH6" s="692"/>
      <c r="CI6" s="693"/>
      <c r="CJ6" s="693"/>
      <c r="CK6" s="693"/>
      <c r="CL6" s="694"/>
      <c r="CM6" s="692"/>
      <c r="CN6" s="693"/>
      <c r="CO6" s="693"/>
      <c r="CP6" s="693"/>
      <c r="CQ6" s="694"/>
      <c r="CR6" s="692"/>
      <c r="CS6" s="693"/>
      <c r="CT6" s="693"/>
      <c r="CU6" s="693"/>
      <c r="CV6" s="694"/>
      <c r="CW6" s="692"/>
      <c r="CX6" s="693"/>
      <c r="CY6" s="693"/>
      <c r="CZ6" s="693"/>
      <c r="DA6" s="694"/>
      <c r="DB6" s="692"/>
      <c r="DC6" s="693"/>
      <c r="DD6" s="693"/>
      <c r="DE6" s="693"/>
      <c r="DF6" s="694"/>
      <c r="DG6" s="1033"/>
      <c r="DH6" s="1034"/>
      <c r="DI6" s="1034"/>
      <c r="DJ6" s="1034"/>
      <c r="DK6" s="1035"/>
      <c r="DL6" s="1033"/>
      <c r="DM6" s="1034"/>
      <c r="DN6" s="1034"/>
      <c r="DO6" s="1034"/>
      <c r="DP6" s="1035"/>
      <c r="DQ6" s="692"/>
      <c r="DR6" s="693"/>
      <c r="DS6" s="693"/>
      <c r="DT6" s="693"/>
      <c r="DU6" s="694"/>
      <c r="DV6" s="692"/>
      <c r="DW6" s="693"/>
      <c r="DX6" s="693"/>
      <c r="DY6" s="693"/>
      <c r="DZ6" s="696"/>
      <c r="EA6" s="81"/>
    </row>
    <row r="7" spans="1:131" s="53" customFormat="1" ht="26.25" customHeight="1" x14ac:dyDescent="0.2">
      <c r="A7" s="58">
        <v>1</v>
      </c>
      <c r="B7" s="972" t="s">
        <v>267</v>
      </c>
      <c r="C7" s="973"/>
      <c r="D7" s="973"/>
      <c r="E7" s="973"/>
      <c r="F7" s="973"/>
      <c r="G7" s="973"/>
      <c r="H7" s="973"/>
      <c r="I7" s="973"/>
      <c r="J7" s="973"/>
      <c r="K7" s="973"/>
      <c r="L7" s="973"/>
      <c r="M7" s="973"/>
      <c r="N7" s="973"/>
      <c r="O7" s="973"/>
      <c r="P7" s="974"/>
      <c r="Q7" s="975">
        <v>11318</v>
      </c>
      <c r="R7" s="976"/>
      <c r="S7" s="976"/>
      <c r="T7" s="976"/>
      <c r="U7" s="976"/>
      <c r="V7" s="976">
        <v>11017</v>
      </c>
      <c r="W7" s="976"/>
      <c r="X7" s="976"/>
      <c r="Y7" s="976"/>
      <c r="Z7" s="976"/>
      <c r="AA7" s="976">
        <v>301</v>
      </c>
      <c r="AB7" s="976"/>
      <c r="AC7" s="976"/>
      <c r="AD7" s="976"/>
      <c r="AE7" s="1021"/>
      <c r="AF7" s="1022">
        <v>59</v>
      </c>
      <c r="AG7" s="1023"/>
      <c r="AH7" s="1023"/>
      <c r="AI7" s="1023"/>
      <c r="AJ7" s="1024"/>
      <c r="AK7" s="1025">
        <v>20</v>
      </c>
      <c r="AL7" s="976"/>
      <c r="AM7" s="976"/>
      <c r="AN7" s="976"/>
      <c r="AO7" s="976"/>
      <c r="AP7" s="976">
        <v>13946</v>
      </c>
      <c r="AQ7" s="976"/>
      <c r="AR7" s="976"/>
      <c r="AS7" s="976"/>
      <c r="AT7" s="976"/>
      <c r="AU7" s="977"/>
      <c r="AV7" s="977"/>
      <c r="AW7" s="977"/>
      <c r="AX7" s="977"/>
      <c r="AY7" s="978"/>
      <c r="AZ7" s="63"/>
      <c r="BA7" s="63"/>
      <c r="BB7" s="63"/>
      <c r="BC7" s="63"/>
      <c r="BD7" s="63"/>
      <c r="BE7" s="81"/>
      <c r="BF7" s="81"/>
      <c r="BG7" s="81"/>
      <c r="BH7" s="81"/>
      <c r="BI7" s="81"/>
      <c r="BJ7" s="81"/>
      <c r="BK7" s="81"/>
      <c r="BL7" s="81"/>
      <c r="BM7" s="81"/>
      <c r="BN7" s="81"/>
      <c r="BO7" s="81"/>
      <c r="BP7" s="81"/>
      <c r="BQ7" s="58">
        <v>1</v>
      </c>
      <c r="BR7" s="86"/>
      <c r="BS7" s="972" t="s">
        <v>546</v>
      </c>
      <c r="BT7" s="973" t="s">
        <v>546</v>
      </c>
      <c r="BU7" s="973" t="s">
        <v>546</v>
      </c>
      <c r="BV7" s="973" t="s">
        <v>546</v>
      </c>
      <c r="BW7" s="973" t="s">
        <v>546</v>
      </c>
      <c r="BX7" s="973" t="s">
        <v>546</v>
      </c>
      <c r="BY7" s="973" t="s">
        <v>546</v>
      </c>
      <c r="BZ7" s="973" t="s">
        <v>546</v>
      </c>
      <c r="CA7" s="973" t="s">
        <v>546</v>
      </c>
      <c r="CB7" s="973" t="s">
        <v>546</v>
      </c>
      <c r="CC7" s="973" t="s">
        <v>546</v>
      </c>
      <c r="CD7" s="973" t="s">
        <v>546</v>
      </c>
      <c r="CE7" s="973" t="s">
        <v>546</v>
      </c>
      <c r="CF7" s="973" t="s">
        <v>546</v>
      </c>
      <c r="CG7" s="974" t="s">
        <v>546</v>
      </c>
      <c r="CH7" s="1026">
        <v>1</v>
      </c>
      <c r="CI7" s="1027"/>
      <c r="CJ7" s="1027"/>
      <c r="CK7" s="1027"/>
      <c r="CL7" s="1028"/>
      <c r="CM7" s="1026">
        <v>23</v>
      </c>
      <c r="CN7" s="1027"/>
      <c r="CO7" s="1027"/>
      <c r="CP7" s="1027"/>
      <c r="CQ7" s="1028"/>
      <c r="CR7" s="1026">
        <v>10</v>
      </c>
      <c r="CS7" s="1027"/>
      <c r="CT7" s="1027"/>
      <c r="CU7" s="1027"/>
      <c r="CV7" s="1028"/>
      <c r="CW7" s="1026" t="s">
        <v>205</v>
      </c>
      <c r="CX7" s="1027"/>
      <c r="CY7" s="1027"/>
      <c r="CZ7" s="1027"/>
      <c r="DA7" s="1028"/>
      <c r="DB7" s="1026" t="s">
        <v>205</v>
      </c>
      <c r="DC7" s="1027"/>
      <c r="DD7" s="1027"/>
      <c r="DE7" s="1027"/>
      <c r="DF7" s="1028"/>
      <c r="DG7" s="1026" t="s">
        <v>205</v>
      </c>
      <c r="DH7" s="1027"/>
      <c r="DI7" s="1027"/>
      <c r="DJ7" s="1027"/>
      <c r="DK7" s="1028"/>
      <c r="DL7" s="1026" t="s">
        <v>205</v>
      </c>
      <c r="DM7" s="1027"/>
      <c r="DN7" s="1027"/>
      <c r="DO7" s="1027"/>
      <c r="DP7" s="1028"/>
      <c r="DQ7" s="1026" t="s">
        <v>205</v>
      </c>
      <c r="DR7" s="1027"/>
      <c r="DS7" s="1027"/>
      <c r="DT7" s="1027"/>
      <c r="DU7" s="1028"/>
      <c r="DV7" s="972"/>
      <c r="DW7" s="973"/>
      <c r="DX7" s="973"/>
      <c r="DY7" s="973"/>
      <c r="DZ7" s="1029"/>
      <c r="EA7" s="81"/>
    </row>
    <row r="8" spans="1:131" s="53" customFormat="1" ht="26.25" customHeight="1" x14ac:dyDescent="0.2">
      <c r="A8" s="59">
        <v>2</v>
      </c>
      <c r="B8" s="961" t="s">
        <v>307</v>
      </c>
      <c r="C8" s="962"/>
      <c r="D8" s="962"/>
      <c r="E8" s="962"/>
      <c r="F8" s="962"/>
      <c r="G8" s="962"/>
      <c r="H8" s="962"/>
      <c r="I8" s="962"/>
      <c r="J8" s="962"/>
      <c r="K8" s="962"/>
      <c r="L8" s="962"/>
      <c r="M8" s="962"/>
      <c r="N8" s="962"/>
      <c r="O8" s="962"/>
      <c r="P8" s="963"/>
      <c r="Q8" s="964">
        <v>0</v>
      </c>
      <c r="R8" s="965"/>
      <c r="S8" s="965"/>
      <c r="T8" s="965"/>
      <c r="U8" s="965"/>
      <c r="V8" s="965">
        <v>0</v>
      </c>
      <c r="W8" s="965"/>
      <c r="X8" s="965"/>
      <c r="Y8" s="965"/>
      <c r="Z8" s="965"/>
      <c r="AA8" s="965" t="s">
        <v>205</v>
      </c>
      <c r="AB8" s="965"/>
      <c r="AC8" s="965"/>
      <c r="AD8" s="965"/>
      <c r="AE8" s="971"/>
      <c r="AF8" s="991" t="s">
        <v>205</v>
      </c>
      <c r="AG8" s="969"/>
      <c r="AH8" s="969"/>
      <c r="AI8" s="969"/>
      <c r="AJ8" s="992"/>
      <c r="AK8" s="970">
        <v>0</v>
      </c>
      <c r="AL8" s="965"/>
      <c r="AM8" s="965"/>
      <c r="AN8" s="965"/>
      <c r="AO8" s="965"/>
      <c r="AP8" s="965" t="s">
        <v>205</v>
      </c>
      <c r="AQ8" s="965"/>
      <c r="AR8" s="965"/>
      <c r="AS8" s="965"/>
      <c r="AT8" s="965"/>
      <c r="AU8" s="966"/>
      <c r="AV8" s="966"/>
      <c r="AW8" s="966"/>
      <c r="AX8" s="966"/>
      <c r="AY8" s="967"/>
      <c r="AZ8" s="63"/>
      <c r="BA8" s="63"/>
      <c r="BB8" s="63"/>
      <c r="BC8" s="63"/>
      <c r="BD8" s="63"/>
      <c r="BE8" s="81"/>
      <c r="BF8" s="81"/>
      <c r="BG8" s="81"/>
      <c r="BH8" s="81"/>
      <c r="BI8" s="81"/>
      <c r="BJ8" s="81"/>
      <c r="BK8" s="81"/>
      <c r="BL8" s="81"/>
      <c r="BM8" s="81"/>
      <c r="BN8" s="81"/>
      <c r="BO8" s="81"/>
      <c r="BP8" s="81"/>
      <c r="BQ8" s="59">
        <v>2</v>
      </c>
      <c r="BR8" s="87"/>
      <c r="BS8" s="961" t="s">
        <v>547</v>
      </c>
      <c r="BT8" s="962" t="s">
        <v>547</v>
      </c>
      <c r="BU8" s="962" t="s">
        <v>547</v>
      </c>
      <c r="BV8" s="962" t="s">
        <v>547</v>
      </c>
      <c r="BW8" s="962" t="s">
        <v>547</v>
      </c>
      <c r="BX8" s="962" t="s">
        <v>547</v>
      </c>
      <c r="BY8" s="962" t="s">
        <v>547</v>
      </c>
      <c r="BZ8" s="962" t="s">
        <v>547</v>
      </c>
      <c r="CA8" s="962" t="s">
        <v>547</v>
      </c>
      <c r="CB8" s="962" t="s">
        <v>547</v>
      </c>
      <c r="CC8" s="962" t="s">
        <v>547</v>
      </c>
      <c r="CD8" s="962" t="s">
        <v>547</v>
      </c>
      <c r="CE8" s="962" t="s">
        <v>547</v>
      </c>
      <c r="CF8" s="962" t="s">
        <v>547</v>
      </c>
      <c r="CG8" s="963" t="s">
        <v>547</v>
      </c>
      <c r="CH8" s="968">
        <v>5</v>
      </c>
      <c r="CI8" s="969"/>
      <c r="CJ8" s="969"/>
      <c r="CK8" s="969"/>
      <c r="CL8" s="979"/>
      <c r="CM8" s="968">
        <v>464</v>
      </c>
      <c r="CN8" s="969"/>
      <c r="CO8" s="969"/>
      <c r="CP8" s="969"/>
      <c r="CQ8" s="979"/>
      <c r="CR8" s="968">
        <v>303</v>
      </c>
      <c r="CS8" s="969"/>
      <c r="CT8" s="969"/>
      <c r="CU8" s="969"/>
      <c r="CV8" s="979"/>
      <c r="CW8" s="968">
        <v>1</v>
      </c>
      <c r="CX8" s="969"/>
      <c r="CY8" s="969"/>
      <c r="CZ8" s="969"/>
      <c r="DA8" s="979"/>
      <c r="DB8" s="968" t="s">
        <v>205</v>
      </c>
      <c r="DC8" s="969"/>
      <c r="DD8" s="969"/>
      <c r="DE8" s="969"/>
      <c r="DF8" s="979"/>
      <c r="DG8" s="968" t="s">
        <v>205</v>
      </c>
      <c r="DH8" s="969"/>
      <c r="DI8" s="969"/>
      <c r="DJ8" s="969"/>
      <c r="DK8" s="979"/>
      <c r="DL8" s="968" t="s">
        <v>205</v>
      </c>
      <c r="DM8" s="969"/>
      <c r="DN8" s="969"/>
      <c r="DO8" s="969"/>
      <c r="DP8" s="979"/>
      <c r="DQ8" s="968" t="s">
        <v>205</v>
      </c>
      <c r="DR8" s="969"/>
      <c r="DS8" s="969"/>
      <c r="DT8" s="969"/>
      <c r="DU8" s="979"/>
      <c r="DV8" s="961"/>
      <c r="DW8" s="962"/>
      <c r="DX8" s="962"/>
      <c r="DY8" s="962"/>
      <c r="DZ8" s="980"/>
      <c r="EA8" s="81"/>
    </row>
    <row r="9" spans="1:131" s="53" customFormat="1" ht="26.25" customHeight="1" x14ac:dyDescent="0.2">
      <c r="A9" s="59">
        <v>3</v>
      </c>
      <c r="B9" s="961" t="s">
        <v>391</v>
      </c>
      <c r="C9" s="962"/>
      <c r="D9" s="962"/>
      <c r="E9" s="962"/>
      <c r="F9" s="962"/>
      <c r="G9" s="962"/>
      <c r="H9" s="962"/>
      <c r="I9" s="962"/>
      <c r="J9" s="962"/>
      <c r="K9" s="962"/>
      <c r="L9" s="962"/>
      <c r="M9" s="962"/>
      <c r="N9" s="962"/>
      <c r="O9" s="962"/>
      <c r="P9" s="963"/>
      <c r="Q9" s="964">
        <v>4</v>
      </c>
      <c r="R9" s="965"/>
      <c r="S9" s="965"/>
      <c r="T9" s="965"/>
      <c r="U9" s="965"/>
      <c r="V9" s="965">
        <v>4</v>
      </c>
      <c r="W9" s="965"/>
      <c r="X9" s="965"/>
      <c r="Y9" s="965"/>
      <c r="Z9" s="965"/>
      <c r="AA9" s="965">
        <v>0</v>
      </c>
      <c r="AB9" s="965"/>
      <c r="AC9" s="965"/>
      <c r="AD9" s="965"/>
      <c r="AE9" s="971"/>
      <c r="AF9" s="991">
        <v>0</v>
      </c>
      <c r="AG9" s="969"/>
      <c r="AH9" s="969"/>
      <c r="AI9" s="969"/>
      <c r="AJ9" s="992"/>
      <c r="AK9" s="970">
        <v>2</v>
      </c>
      <c r="AL9" s="965"/>
      <c r="AM9" s="965"/>
      <c r="AN9" s="965"/>
      <c r="AO9" s="965"/>
      <c r="AP9" s="965" t="s">
        <v>205</v>
      </c>
      <c r="AQ9" s="965"/>
      <c r="AR9" s="965"/>
      <c r="AS9" s="965"/>
      <c r="AT9" s="965"/>
      <c r="AU9" s="966"/>
      <c r="AV9" s="966"/>
      <c r="AW9" s="966"/>
      <c r="AX9" s="966"/>
      <c r="AY9" s="967"/>
      <c r="AZ9" s="63"/>
      <c r="BA9" s="63"/>
      <c r="BB9" s="63"/>
      <c r="BC9" s="63"/>
      <c r="BD9" s="63"/>
      <c r="BE9" s="81"/>
      <c r="BF9" s="81"/>
      <c r="BG9" s="81"/>
      <c r="BH9" s="81"/>
      <c r="BI9" s="81"/>
      <c r="BJ9" s="81"/>
      <c r="BK9" s="81"/>
      <c r="BL9" s="81"/>
      <c r="BM9" s="81"/>
      <c r="BN9" s="81"/>
      <c r="BO9" s="81"/>
      <c r="BP9" s="81"/>
      <c r="BQ9" s="59">
        <v>3</v>
      </c>
      <c r="BR9" s="87"/>
      <c r="BS9" s="961" t="s">
        <v>520</v>
      </c>
      <c r="BT9" s="962" t="s">
        <v>520</v>
      </c>
      <c r="BU9" s="962" t="s">
        <v>520</v>
      </c>
      <c r="BV9" s="962" t="s">
        <v>520</v>
      </c>
      <c r="BW9" s="962" t="s">
        <v>520</v>
      </c>
      <c r="BX9" s="962" t="s">
        <v>520</v>
      </c>
      <c r="BY9" s="962" t="s">
        <v>520</v>
      </c>
      <c r="BZ9" s="962" t="s">
        <v>520</v>
      </c>
      <c r="CA9" s="962" t="s">
        <v>520</v>
      </c>
      <c r="CB9" s="962" t="s">
        <v>520</v>
      </c>
      <c r="CC9" s="962" t="s">
        <v>520</v>
      </c>
      <c r="CD9" s="962" t="s">
        <v>520</v>
      </c>
      <c r="CE9" s="962" t="s">
        <v>520</v>
      </c>
      <c r="CF9" s="962" t="s">
        <v>520</v>
      </c>
      <c r="CG9" s="963" t="s">
        <v>520</v>
      </c>
      <c r="CH9" s="968">
        <v>0</v>
      </c>
      <c r="CI9" s="969"/>
      <c r="CJ9" s="969"/>
      <c r="CK9" s="969"/>
      <c r="CL9" s="979"/>
      <c r="CM9" s="968">
        <v>15</v>
      </c>
      <c r="CN9" s="969"/>
      <c r="CO9" s="969"/>
      <c r="CP9" s="969"/>
      <c r="CQ9" s="979"/>
      <c r="CR9" s="968">
        <v>15</v>
      </c>
      <c r="CS9" s="969"/>
      <c r="CT9" s="969"/>
      <c r="CU9" s="969"/>
      <c r="CV9" s="979"/>
      <c r="CW9" s="968">
        <v>15</v>
      </c>
      <c r="CX9" s="969"/>
      <c r="CY9" s="969"/>
      <c r="CZ9" s="969"/>
      <c r="DA9" s="979"/>
      <c r="DB9" s="968" t="s">
        <v>205</v>
      </c>
      <c r="DC9" s="969"/>
      <c r="DD9" s="969"/>
      <c r="DE9" s="969"/>
      <c r="DF9" s="979"/>
      <c r="DG9" s="968" t="s">
        <v>205</v>
      </c>
      <c r="DH9" s="969"/>
      <c r="DI9" s="969"/>
      <c r="DJ9" s="969"/>
      <c r="DK9" s="979"/>
      <c r="DL9" s="968" t="s">
        <v>205</v>
      </c>
      <c r="DM9" s="969"/>
      <c r="DN9" s="969"/>
      <c r="DO9" s="969"/>
      <c r="DP9" s="979"/>
      <c r="DQ9" s="968" t="s">
        <v>205</v>
      </c>
      <c r="DR9" s="969"/>
      <c r="DS9" s="969"/>
      <c r="DT9" s="969"/>
      <c r="DU9" s="979"/>
      <c r="DV9" s="961"/>
      <c r="DW9" s="962"/>
      <c r="DX9" s="962"/>
      <c r="DY9" s="962"/>
      <c r="DZ9" s="980"/>
      <c r="EA9" s="81"/>
    </row>
    <row r="10" spans="1:131" s="53" customFormat="1" ht="26.25" customHeight="1" x14ac:dyDescent="0.2">
      <c r="A10" s="59">
        <v>4</v>
      </c>
      <c r="B10" s="961" t="s">
        <v>454</v>
      </c>
      <c r="C10" s="962"/>
      <c r="D10" s="962"/>
      <c r="E10" s="962"/>
      <c r="F10" s="962"/>
      <c r="G10" s="962"/>
      <c r="H10" s="962"/>
      <c r="I10" s="962"/>
      <c r="J10" s="962"/>
      <c r="K10" s="962"/>
      <c r="L10" s="962"/>
      <c r="M10" s="962"/>
      <c r="N10" s="962"/>
      <c r="O10" s="962"/>
      <c r="P10" s="963"/>
      <c r="Q10" s="964">
        <v>126</v>
      </c>
      <c r="R10" s="965"/>
      <c r="S10" s="965"/>
      <c r="T10" s="965"/>
      <c r="U10" s="965"/>
      <c r="V10" s="965">
        <v>125</v>
      </c>
      <c r="W10" s="965"/>
      <c r="X10" s="965"/>
      <c r="Y10" s="965"/>
      <c r="Z10" s="965"/>
      <c r="AA10" s="965">
        <v>0</v>
      </c>
      <c r="AB10" s="965"/>
      <c r="AC10" s="965"/>
      <c r="AD10" s="965"/>
      <c r="AE10" s="971"/>
      <c r="AF10" s="991">
        <v>0</v>
      </c>
      <c r="AG10" s="969"/>
      <c r="AH10" s="969"/>
      <c r="AI10" s="969"/>
      <c r="AJ10" s="992"/>
      <c r="AK10" s="970">
        <v>83</v>
      </c>
      <c r="AL10" s="965"/>
      <c r="AM10" s="965"/>
      <c r="AN10" s="965"/>
      <c r="AO10" s="965"/>
      <c r="AP10" s="965">
        <v>54</v>
      </c>
      <c r="AQ10" s="965"/>
      <c r="AR10" s="965"/>
      <c r="AS10" s="965"/>
      <c r="AT10" s="965"/>
      <c r="AU10" s="966"/>
      <c r="AV10" s="966"/>
      <c r="AW10" s="966"/>
      <c r="AX10" s="966"/>
      <c r="AY10" s="967"/>
      <c r="AZ10" s="63"/>
      <c r="BA10" s="63"/>
      <c r="BB10" s="63"/>
      <c r="BC10" s="63"/>
      <c r="BD10" s="63"/>
      <c r="BE10" s="81"/>
      <c r="BF10" s="81"/>
      <c r="BG10" s="81"/>
      <c r="BH10" s="81"/>
      <c r="BI10" s="81"/>
      <c r="BJ10" s="81"/>
      <c r="BK10" s="81"/>
      <c r="BL10" s="81"/>
      <c r="BM10" s="81"/>
      <c r="BN10" s="81"/>
      <c r="BO10" s="81"/>
      <c r="BP10" s="81"/>
      <c r="BQ10" s="59">
        <v>4</v>
      </c>
      <c r="BR10" s="87"/>
      <c r="BS10" s="961" t="s">
        <v>312</v>
      </c>
      <c r="BT10" s="962" t="s">
        <v>312</v>
      </c>
      <c r="BU10" s="962" t="s">
        <v>312</v>
      </c>
      <c r="BV10" s="962" t="s">
        <v>312</v>
      </c>
      <c r="BW10" s="962" t="s">
        <v>312</v>
      </c>
      <c r="BX10" s="962" t="s">
        <v>312</v>
      </c>
      <c r="BY10" s="962" t="s">
        <v>312</v>
      </c>
      <c r="BZ10" s="962" t="s">
        <v>312</v>
      </c>
      <c r="CA10" s="962" t="s">
        <v>312</v>
      </c>
      <c r="CB10" s="962" t="s">
        <v>312</v>
      </c>
      <c r="CC10" s="962" t="s">
        <v>312</v>
      </c>
      <c r="CD10" s="962" t="s">
        <v>312</v>
      </c>
      <c r="CE10" s="962" t="s">
        <v>312</v>
      </c>
      <c r="CF10" s="962" t="s">
        <v>312</v>
      </c>
      <c r="CG10" s="963" t="s">
        <v>312</v>
      </c>
      <c r="CH10" s="968" t="s">
        <v>205</v>
      </c>
      <c r="CI10" s="969"/>
      <c r="CJ10" s="969"/>
      <c r="CK10" s="969"/>
      <c r="CL10" s="979"/>
      <c r="CM10" s="968" t="s">
        <v>205</v>
      </c>
      <c r="CN10" s="969"/>
      <c r="CO10" s="969"/>
      <c r="CP10" s="969"/>
      <c r="CQ10" s="979"/>
      <c r="CR10" s="968">
        <v>6</v>
      </c>
      <c r="CS10" s="969"/>
      <c r="CT10" s="969"/>
      <c r="CU10" s="969"/>
      <c r="CV10" s="979"/>
      <c r="CW10" s="968" t="s">
        <v>205</v>
      </c>
      <c r="CX10" s="969"/>
      <c r="CY10" s="969"/>
      <c r="CZ10" s="969"/>
      <c r="DA10" s="979"/>
      <c r="DB10" s="968" t="s">
        <v>205</v>
      </c>
      <c r="DC10" s="969"/>
      <c r="DD10" s="969"/>
      <c r="DE10" s="969"/>
      <c r="DF10" s="979"/>
      <c r="DG10" s="968" t="s">
        <v>205</v>
      </c>
      <c r="DH10" s="969"/>
      <c r="DI10" s="969"/>
      <c r="DJ10" s="969"/>
      <c r="DK10" s="979"/>
      <c r="DL10" s="968" t="s">
        <v>205</v>
      </c>
      <c r="DM10" s="969"/>
      <c r="DN10" s="969"/>
      <c r="DO10" s="969"/>
      <c r="DP10" s="979"/>
      <c r="DQ10" s="968" t="s">
        <v>205</v>
      </c>
      <c r="DR10" s="969"/>
      <c r="DS10" s="969"/>
      <c r="DT10" s="969"/>
      <c r="DU10" s="979"/>
      <c r="DV10" s="961"/>
      <c r="DW10" s="962"/>
      <c r="DX10" s="962"/>
      <c r="DY10" s="962"/>
      <c r="DZ10" s="980"/>
      <c r="EA10" s="81"/>
    </row>
    <row r="11" spans="1:131" s="53" customFormat="1" ht="26.25" customHeight="1" x14ac:dyDescent="0.2">
      <c r="A11" s="59">
        <v>5</v>
      </c>
      <c r="B11" s="961"/>
      <c r="C11" s="962"/>
      <c r="D11" s="962"/>
      <c r="E11" s="962"/>
      <c r="F11" s="962"/>
      <c r="G11" s="962"/>
      <c r="H11" s="962"/>
      <c r="I11" s="962"/>
      <c r="J11" s="962"/>
      <c r="K11" s="962"/>
      <c r="L11" s="962"/>
      <c r="M11" s="962"/>
      <c r="N11" s="962"/>
      <c r="O11" s="962"/>
      <c r="P11" s="963"/>
      <c r="Q11" s="964"/>
      <c r="R11" s="965"/>
      <c r="S11" s="965"/>
      <c r="T11" s="965"/>
      <c r="U11" s="965"/>
      <c r="V11" s="965"/>
      <c r="W11" s="965"/>
      <c r="X11" s="965"/>
      <c r="Y11" s="965"/>
      <c r="Z11" s="965"/>
      <c r="AA11" s="965"/>
      <c r="AB11" s="965"/>
      <c r="AC11" s="965"/>
      <c r="AD11" s="965"/>
      <c r="AE11" s="971"/>
      <c r="AF11" s="991"/>
      <c r="AG11" s="969"/>
      <c r="AH11" s="969"/>
      <c r="AI11" s="969"/>
      <c r="AJ11" s="992"/>
      <c r="AK11" s="970"/>
      <c r="AL11" s="965"/>
      <c r="AM11" s="965"/>
      <c r="AN11" s="965"/>
      <c r="AO11" s="965"/>
      <c r="AP11" s="965"/>
      <c r="AQ11" s="965"/>
      <c r="AR11" s="965"/>
      <c r="AS11" s="965"/>
      <c r="AT11" s="965"/>
      <c r="AU11" s="966"/>
      <c r="AV11" s="966"/>
      <c r="AW11" s="966"/>
      <c r="AX11" s="966"/>
      <c r="AY11" s="967"/>
      <c r="AZ11" s="63"/>
      <c r="BA11" s="63"/>
      <c r="BB11" s="63"/>
      <c r="BC11" s="63"/>
      <c r="BD11" s="63"/>
      <c r="BE11" s="81"/>
      <c r="BF11" s="81"/>
      <c r="BG11" s="81"/>
      <c r="BH11" s="81"/>
      <c r="BI11" s="81"/>
      <c r="BJ11" s="81"/>
      <c r="BK11" s="81"/>
      <c r="BL11" s="81"/>
      <c r="BM11" s="81"/>
      <c r="BN11" s="81"/>
      <c r="BO11" s="81"/>
      <c r="BP11" s="81"/>
      <c r="BQ11" s="59">
        <v>5</v>
      </c>
      <c r="BR11" s="87"/>
      <c r="BS11" s="961" t="s">
        <v>548</v>
      </c>
      <c r="BT11" s="962" t="s">
        <v>549</v>
      </c>
      <c r="BU11" s="962" t="s">
        <v>549</v>
      </c>
      <c r="BV11" s="962" t="s">
        <v>549</v>
      </c>
      <c r="BW11" s="962" t="s">
        <v>549</v>
      </c>
      <c r="BX11" s="962" t="s">
        <v>549</v>
      </c>
      <c r="BY11" s="962" t="s">
        <v>549</v>
      </c>
      <c r="BZ11" s="962" t="s">
        <v>549</v>
      </c>
      <c r="CA11" s="962" t="s">
        <v>549</v>
      </c>
      <c r="CB11" s="962" t="s">
        <v>549</v>
      </c>
      <c r="CC11" s="962" t="s">
        <v>549</v>
      </c>
      <c r="CD11" s="962" t="s">
        <v>549</v>
      </c>
      <c r="CE11" s="962" t="s">
        <v>549</v>
      </c>
      <c r="CF11" s="962" t="s">
        <v>549</v>
      </c>
      <c r="CG11" s="963" t="s">
        <v>549</v>
      </c>
      <c r="CH11" s="968">
        <v>1</v>
      </c>
      <c r="CI11" s="969"/>
      <c r="CJ11" s="969"/>
      <c r="CK11" s="969"/>
      <c r="CL11" s="979"/>
      <c r="CM11" s="968">
        <v>52</v>
      </c>
      <c r="CN11" s="969"/>
      <c r="CO11" s="969"/>
      <c r="CP11" s="969"/>
      <c r="CQ11" s="979"/>
      <c r="CR11" s="968">
        <v>20</v>
      </c>
      <c r="CS11" s="969"/>
      <c r="CT11" s="969"/>
      <c r="CU11" s="969"/>
      <c r="CV11" s="979"/>
      <c r="CW11" s="968">
        <v>30</v>
      </c>
      <c r="CX11" s="969"/>
      <c r="CY11" s="969"/>
      <c r="CZ11" s="969"/>
      <c r="DA11" s="979"/>
      <c r="DB11" s="968" t="s">
        <v>205</v>
      </c>
      <c r="DC11" s="969"/>
      <c r="DD11" s="969"/>
      <c r="DE11" s="969"/>
      <c r="DF11" s="979"/>
      <c r="DG11" s="968" t="s">
        <v>205</v>
      </c>
      <c r="DH11" s="969"/>
      <c r="DI11" s="969"/>
      <c r="DJ11" s="969"/>
      <c r="DK11" s="979"/>
      <c r="DL11" s="968" t="s">
        <v>205</v>
      </c>
      <c r="DM11" s="969"/>
      <c r="DN11" s="969"/>
      <c r="DO11" s="969"/>
      <c r="DP11" s="979"/>
      <c r="DQ11" s="968" t="s">
        <v>205</v>
      </c>
      <c r="DR11" s="969"/>
      <c r="DS11" s="969"/>
      <c r="DT11" s="969"/>
      <c r="DU11" s="979"/>
      <c r="DV11" s="961"/>
      <c r="DW11" s="962"/>
      <c r="DX11" s="962"/>
      <c r="DY11" s="962"/>
      <c r="DZ11" s="980"/>
      <c r="EA11" s="81"/>
    </row>
    <row r="12" spans="1:131" s="53" customFormat="1" ht="26.25" customHeight="1" x14ac:dyDescent="0.2">
      <c r="A12" s="59">
        <v>6</v>
      </c>
      <c r="B12" s="961"/>
      <c r="C12" s="962"/>
      <c r="D12" s="962"/>
      <c r="E12" s="962"/>
      <c r="F12" s="962"/>
      <c r="G12" s="962"/>
      <c r="H12" s="962"/>
      <c r="I12" s="962"/>
      <c r="J12" s="962"/>
      <c r="K12" s="962"/>
      <c r="L12" s="962"/>
      <c r="M12" s="962"/>
      <c r="N12" s="962"/>
      <c r="O12" s="962"/>
      <c r="P12" s="963"/>
      <c r="Q12" s="964"/>
      <c r="R12" s="965"/>
      <c r="S12" s="965"/>
      <c r="T12" s="965"/>
      <c r="U12" s="965"/>
      <c r="V12" s="965"/>
      <c r="W12" s="965"/>
      <c r="X12" s="965"/>
      <c r="Y12" s="965"/>
      <c r="Z12" s="965"/>
      <c r="AA12" s="965"/>
      <c r="AB12" s="965"/>
      <c r="AC12" s="965"/>
      <c r="AD12" s="965"/>
      <c r="AE12" s="971"/>
      <c r="AF12" s="991"/>
      <c r="AG12" s="969"/>
      <c r="AH12" s="969"/>
      <c r="AI12" s="969"/>
      <c r="AJ12" s="992"/>
      <c r="AK12" s="970"/>
      <c r="AL12" s="965"/>
      <c r="AM12" s="965"/>
      <c r="AN12" s="965"/>
      <c r="AO12" s="965"/>
      <c r="AP12" s="965"/>
      <c r="AQ12" s="965"/>
      <c r="AR12" s="965"/>
      <c r="AS12" s="965"/>
      <c r="AT12" s="965"/>
      <c r="AU12" s="966"/>
      <c r="AV12" s="966"/>
      <c r="AW12" s="966"/>
      <c r="AX12" s="966"/>
      <c r="AY12" s="967"/>
      <c r="AZ12" s="63"/>
      <c r="BA12" s="63"/>
      <c r="BB12" s="63"/>
      <c r="BC12" s="63"/>
      <c r="BD12" s="63"/>
      <c r="BE12" s="81"/>
      <c r="BF12" s="81"/>
      <c r="BG12" s="81"/>
      <c r="BH12" s="81"/>
      <c r="BI12" s="81"/>
      <c r="BJ12" s="81"/>
      <c r="BK12" s="81"/>
      <c r="BL12" s="81"/>
      <c r="BM12" s="81"/>
      <c r="BN12" s="81"/>
      <c r="BO12" s="81"/>
      <c r="BP12" s="81"/>
      <c r="BQ12" s="59">
        <v>6</v>
      </c>
      <c r="BR12" s="87"/>
      <c r="BS12" s="961" t="s">
        <v>297</v>
      </c>
      <c r="BT12" s="962" t="s">
        <v>297</v>
      </c>
      <c r="BU12" s="962" t="s">
        <v>297</v>
      </c>
      <c r="BV12" s="962" t="s">
        <v>297</v>
      </c>
      <c r="BW12" s="962" t="s">
        <v>297</v>
      </c>
      <c r="BX12" s="962" t="s">
        <v>297</v>
      </c>
      <c r="BY12" s="962" t="s">
        <v>297</v>
      </c>
      <c r="BZ12" s="962" t="s">
        <v>297</v>
      </c>
      <c r="CA12" s="962" t="s">
        <v>297</v>
      </c>
      <c r="CB12" s="962" t="s">
        <v>297</v>
      </c>
      <c r="CC12" s="962" t="s">
        <v>297</v>
      </c>
      <c r="CD12" s="962" t="s">
        <v>297</v>
      </c>
      <c r="CE12" s="962" t="s">
        <v>297</v>
      </c>
      <c r="CF12" s="962" t="s">
        <v>297</v>
      </c>
      <c r="CG12" s="963" t="s">
        <v>297</v>
      </c>
      <c r="CH12" s="968">
        <v>-18</v>
      </c>
      <c r="CI12" s="969"/>
      <c r="CJ12" s="969"/>
      <c r="CK12" s="969"/>
      <c r="CL12" s="979"/>
      <c r="CM12" s="968">
        <v>42</v>
      </c>
      <c r="CN12" s="969"/>
      <c r="CO12" s="969"/>
      <c r="CP12" s="969"/>
      <c r="CQ12" s="979"/>
      <c r="CR12" s="968">
        <v>35</v>
      </c>
      <c r="CS12" s="969"/>
      <c r="CT12" s="969"/>
      <c r="CU12" s="969"/>
      <c r="CV12" s="979"/>
      <c r="CW12" s="968">
        <v>19</v>
      </c>
      <c r="CX12" s="969"/>
      <c r="CY12" s="969"/>
      <c r="CZ12" s="969"/>
      <c r="DA12" s="979"/>
      <c r="DB12" s="968" t="s">
        <v>205</v>
      </c>
      <c r="DC12" s="969"/>
      <c r="DD12" s="969"/>
      <c r="DE12" s="969"/>
      <c r="DF12" s="979"/>
      <c r="DG12" s="968" t="s">
        <v>205</v>
      </c>
      <c r="DH12" s="969"/>
      <c r="DI12" s="969"/>
      <c r="DJ12" s="969"/>
      <c r="DK12" s="979"/>
      <c r="DL12" s="968" t="s">
        <v>205</v>
      </c>
      <c r="DM12" s="969"/>
      <c r="DN12" s="969"/>
      <c r="DO12" s="969"/>
      <c r="DP12" s="979"/>
      <c r="DQ12" s="968" t="s">
        <v>205</v>
      </c>
      <c r="DR12" s="969"/>
      <c r="DS12" s="969"/>
      <c r="DT12" s="969"/>
      <c r="DU12" s="979"/>
      <c r="DV12" s="961"/>
      <c r="DW12" s="962"/>
      <c r="DX12" s="962"/>
      <c r="DY12" s="962"/>
      <c r="DZ12" s="980"/>
      <c r="EA12" s="81"/>
    </row>
    <row r="13" spans="1:131" s="53" customFormat="1" ht="26.25" customHeight="1" x14ac:dyDescent="0.2">
      <c r="A13" s="59">
        <v>7</v>
      </c>
      <c r="B13" s="961"/>
      <c r="C13" s="962"/>
      <c r="D13" s="962"/>
      <c r="E13" s="962"/>
      <c r="F13" s="962"/>
      <c r="G13" s="962"/>
      <c r="H13" s="962"/>
      <c r="I13" s="962"/>
      <c r="J13" s="962"/>
      <c r="K13" s="962"/>
      <c r="L13" s="962"/>
      <c r="M13" s="962"/>
      <c r="N13" s="962"/>
      <c r="O13" s="962"/>
      <c r="P13" s="963"/>
      <c r="Q13" s="964"/>
      <c r="R13" s="965"/>
      <c r="S13" s="965"/>
      <c r="T13" s="965"/>
      <c r="U13" s="965"/>
      <c r="V13" s="965"/>
      <c r="W13" s="965"/>
      <c r="X13" s="965"/>
      <c r="Y13" s="965"/>
      <c r="Z13" s="965"/>
      <c r="AA13" s="965"/>
      <c r="AB13" s="965"/>
      <c r="AC13" s="965"/>
      <c r="AD13" s="965"/>
      <c r="AE13" s="971"/>
      <c r="AF13" s="991"/>
      <c r="AG13" s="969"/>
      <c r="AH13" s="969"/>
      <c r="AI13" s="969"/>
      <c r="AJ13" s="992"/>
      <c r="AK13" s="970"/>
      <c r="AL13" s="965"/>
      <c r="AM13" s="965"/>
      <c r="AN13" s="965"/>
      <c r="AO13" s="965"/>
      <c r="AP13" s="965"/>
      <c r="AQ13" s="965"/>
      <c r="AR13" s="965"/>
      <c r="AS13" s="965"/>
      <c r="AT13" s="965"/>
      <c r="AU13" s="966"/>
      <c r="AV13" s="966"/>
      <c r="AW13" s="966"/>
      <c r="AX13" s="966"/>
      <c r="AY13" s="967"/>
      <c r="AZ13" s="63"/>
      <c r="BA13" s="63"/>
      <c r="BB13" s="63"/>
      <c r="BC13" s="63"/>
      <c r="BD13" s="63"/>
      <c r="BE13" s="81"/>
      <c r="BF13" s="81"/>
      <c r="BG13" s="81"/>
      <c r="BH13" s="81"/>
      <c r="BI13" s="81"/>
      <c r="BJ13" s="81"/>
      <c r="BK13" s="81"/>
      <c r="BL13" s="81"/>
      <c r="BM13" s="81"/>
      <c r="BN13" s="81"/>
      <c r="BO13" s="81"/>
      <c r="BP13" s="81"/>
      <c r="BQ13" s="59">
        <v>7</v>
      </c>
      <c r="BR13" s="87"/>
      <c r="BS13" s="961" t="s">
        <v>550</v>
      </c>
      <c r="BT13" s="962" t="s">
        <v>550</v>
      </c>
      <c r="BU13" s="962" t="s">
        <v>550</v>
      </c>
      <c r="BV13" s="962" t="s">
        <v>550</v>
      </c>
      <c r="BW13" s="962" t="s">
        <v>550</v>
      </c>
      <c r="BX13" s="962" t="s">
        <v>550</v>
      </c>
      <c r="BY13" s="962" t="s">
        <v>550</v>
      </c>
      <c r="BZ13" s="962" t="s">
        <v>550</v>
      </c>
      <c r="CA13" s="962" t="s">
        <v>550</v>
      </c>
      <c r="CB13" s="962" t="s">
        <v>550</v>
      </c>
      <c r="CC13" s="962" t="s">
        <v>550</v>
      </c>
      <c r="CD13" s="962" t="s">
        <v>550</v>
      </c>
      <c r="CE13" s="962" t="s">
        <v>550</v>
      </c>
      <c r="CF13" s="962" t="s">
        <v>550</v>
      </c>
      <c r="CG13" s="963" t="s">
        <v>550</v>
      </c>
      <c r="CH13" s="968">
        <v>-60</v>
      </c>
      <c r="CI13" s="969"/>
      <c r="CJ13" s="969"/>
      <c r="CK13" s="969"/>
      <c r="CL13" s="979"/>
      <c r="CM13" s="968">
        <v>812</v>
      </c>
      <c r="CN13" s="969"/>
      <c r="CO13" s="969"/>
      <c r="CP13" s="969"/>
      <c r="CQ13" s="979"/>
      <c r="CR13" s="968">
        <v>4</v>
      </c>
      <c r="CS13" s="969"/>
      <c r="CT13" s="969"/>
      <c r="CU13" s="969"/>
      <c r="CV13" s="979"/>
      <c r="CW13" s="968" t="s">
        <v>205</v>
      </c>
      <c r="CX13" s="969"/>
      <c r="CY13" s="969"/>
      <c r="CZ13" s="969"/>
      <c r="DA13" s="979"/>
      <c r="DB13" s="968" t="s">
        <v>205</v>
      </c>
      <c r="DC13" s="969"/>
      <c r="DD13" s="969"/>
      <c r="DE13" s="969"/>
      <c r="DF13" s="979"/>
      <c r="DG13" s="968" t="s">
        <v>205</v>
      </c>
      <c r="DH13" s="969"/>
      <c r="DI13" s="969"/>
      <c r="DJ13" s="969"/>
      <c r="DK13" s="979"/>
      <c r="DL13" s="968" t="s">
        <v>205</v>
      </c>
      <c r="DM13" s="969"/>
      <c r="DN13" s="969"/>
      <c r="DO13" s="969"/>
      <c r="DP13" s="979"/>
      <c r="DQ13" s="968" t="s">
        <v>205</v>
      </c>
      <c r="DR13" s="969"/>
      <c r="DS13" s="969"/>
      <c r="DT13" s="969"/>
      <c r="DU13" s="979"/>
      <c r="DV13" s="961"/>
      <c r="DW13" s="962"/>
      <c r="DX13" s="962"/>
      <c r="DY13" s="962"/>
      <c r="DZ13" s="980"/>
      <c r="EA13" s="81"/>
    </row>
    <row r="14" spans="1:131" s="53" customFormat="1" ht="26.25" customHeight="1" x14ac:dyDescent="0.2">
      <c r="A14" s="59">
        <v>8</v>
      </c>
      <c r="B14" s="961"/>
      <c r="C14" s="962"/>
      <c r="D14" s="962"/>
      <c r="E14" s="962"/>
      <c r="F14" s="962"/>
      <c r="G14" s="962"/>
      <c r="H14" s="962"/>
      <c r="I14" s="962"/>
      <c r="J14" s="962"/>
      <c r="K14" s="962"/>
      <c r="L14" s="962"/>
      <c r="M14" s="962"/>
      <c r="N14" s="962"/>
      <c r="O14" s="962"/>
      <c r="P14" s="963"/>
      <c r="Q14" s="964"/>
      <c r="R14" s="965"/>
      <c r="S14" s="965"/>
      <c r="T14" s="965"/>
      <c r="U14" s="965"/>
      <c r="V14" s="965"/>
      <c r="W14" s="965"/>
      <c r="X14" s="965"/>
      <c r="Y14" s="965"/>
      <c r="Z14" s="965"/>
      <c r="AA14" s="965"/>
      <c r="AB14" s="965"/>
      <c r="AC14" s="965"/>
      <c r="AD14" s="965"/>
      <c r="AE14" s="971"/>
      <c r="AF14" s="991"/>
      <c r="AG14" s="969"/>
      <c r="AH14" s="969"/>
      <c r="AI14" s="969"/>
      <c r="AJ14" s="992"/>
      <c r="AK14" s="970"/>
      <c r="AL14" s="965"/>
      <c r="AM14" s="965"/>
      <c r="AN14" s="965"/>
      <c r="AO14" s="965"/>
      <c r="AP14" s="965"/>
      <c r="AQ14" s="965"/>
      <c r="AR14" s="965"/>
      <c r="AS14" s="965"/>
      <c r="AT14" s="965"/>
      <c r="AU14" s="966"/>
      <c r="AV14" s="966"/>
      <c r="AW14" s="966"/>
      <c r="AX14" s="966"/>
      <c r="AY14" s="967"/>
      <c r="AZ14" s="63"/>
      <c r="BA14" s="63"/>
      <c r="BB14" s="63"/>
      <c r="BC14" s="63"/>
      <c r="BD14" s="63"/>
      <c r="BE14" s="81"/>
      <c r="BF14" s="81"/>
      <c r="BG14" s="81"/>
      <c r="BH14" s="81"/>
      <c r="BI14" s="81"/>
      <c r="BJ14" s="81"/>
      <c r="BK14" s="81"/>
      <c r="BL14" s="81"/>
      <c r="BM14" s="81"/>
      <c r="BN14" s="81"/>
      <c r="BO14" s="81"/>
      <c r="BP14" s="81"/>
      <c r="BQ14" s="59">
        <v>8</v>
      </c>
      <c r="BR14" s="87"/>
      <c r="BS14" s="961" t="s">
        <v>370</v>
      </c>
      <c r="BT14" s="962" t="s">
        <v>370</v>
      </c>
      <c r="BU14" s="962" t="s">
        <v>370</v>
      </c>
      <c r="BV14" s="962" t="s">
        <v>370</v>
      </c>
      <c r="BW14" s="962" t="s">
        <v>370</v>
      </c>
      <c r="BX14" s="962" t="s">
        <v>370</v>
      </c>
      <c r="BY14" s="962" t="s">
        <v>370</v>
      </c>
      <c r="BZ14" s="962" t="s">
        <v>370</v>
      </c>
      <c r="CA14" s="962" t="s">
        <v>370</v>
      </c>
      <c r="CB14" s="962" t="s">
        <v>370</v>
      </c>
      <c r="CC14" s="962" t="s">
        <v>370</v>
      </c>
      <c r="CD14" s="962" t="s">
        <v>370</v>
      </c>
      <c r="CE14" s="962" t="s">
        <v>370</v>
      </c>
      <c r="CF14" s="962" t="s">
        <v>370</v>
      </c>
      <c r="CG14" s="963" t="s">
        <v>370</v>
      </c>
      <c r="CH14" s="968">
        <v>-6</v>
      </c>
      <c r="CI14" s="969"/>
      <c r="CJ14" s="969"/>
      <c r="CK14" s="969"/>
      <c r="CL14" s="979"/>
      <c r="CM14" s="968">
        <v>73</v>
      </c>
      <c r="CN14" s="969"/>
      <c r="CO14" s="969"/>
      <c r="CP14" s="969"/>
      <c r="CQ14" s="979"/>
      <c r="CR14" s="968">
        <v>27</v>
      </c>
      <c r="CS14" s="969"/>
      <c r="CT14" s="969"/>
      <c r="CU14" s="969"/>
      <c r="CV14" s="979"/>
      <c r="CW14" s="968" t="s">
        <v>205</v>
      </c>
      <c r="CX14" s="969"/>
      <c r="CY14" s="969"/>
      <c r="CZ14" s="969"/>
      <c r="DA14" s="979"/>
      <c r="DB14" s="968" t="s">
        <v>205</v>
      </c>
      <c r="DC14" s="969"/>
      <c r="DD14" s="969"/>
      <c r="DE14" s="969"/>
      <c r="DF14" s="979"/>
      <c r="DG14" s="968" t="s">
        <v>205</v>
      </c>
      <c r="DH14" s="969"/>
      <c r="DI14" s="969"/>
      <c r="DJ14" s="969"/>
      <c r="DK14" s="979"/>
      <c r="DL14" s="968" t="s">
        <v>205</v>
      </c>
      <c r="DM14" s="969"/>
      <c r="DN14" s="969"/>
      <c r="DO14" s="969"/>
      <c r="DP14" s="979"/>
      <c r="DQ14" s="968" t="s">
        <v>205</v>
      </c>
      <c r="DR14" s="969"/>
      <c r="DS14" s="969"/>
      <c r="DT14" s="969"/>
      <c r="DU14" s="979"/>
      <c r="DV14" s="961"/>
      <c r="DW14" s="962"/>
      <c r="DX14" s="962"/>
      <c r="DY14" s="962"/>
      <c r="DZ14" s="980"/>
      <c r="EA14" s="81"/>
    </row>
    <row r="15" spans="1:131" s="53" customFormat="1" ht="26.25" customHeight="1" x14ac:dyDescent="0.2">
      <c r="A15" s="59">
        <v>9</v>
      </c>
      <c r="B15" s="961"/>
      <c r="C15" s="962"/>
      <c r="D15" s="962"/>
      <c r="E15" s="962"/>
      <c r="F15" s="962"/>
      <c r="G15" s="962"/>
      <c r="H15" s="962"/>
      <c r="I15" s="962"/>
      <c r="J15" s="962"/>
      <c r="K15" s="962"/>
      <c r="L15" s="962"/>
      <c r="M15" s="962"/>
      <c r="N15" s="962"/>
      <c r="O15" s="962"/>
      <c r="P15" s="963"/>
      <c r="Q15" s="964"/>
      <c r="R15" s="965"/>
      <c r="S15" s="965"/>
      <c r="T15" s="965"/>
      <c r="U15" s="965"/>
      <c r="V15" s="965"/>
      <c r="W15" s="965"/>
      <c r="X15" s="965"/>
      <c r="Y15" s="965"/>
      <c r="Z15" s="965"/>
      <c r="AA15" s="965"/>
      <c r="AB15" s="965"/>
      <c r="AC15" s="965"/>
      <c r="AD15" s="965"/>
      <c r="AE15" s="971"/>
      <c r="AF15" s="991"/>
      <c r="AG15" s="969"/>
      <c r="AH15" s="969"/>
      <c r="AI15" s="969"/>
      <c r="AJ15" s="992"/>
      <c r="AK15" s="970"/>
      <c r="AL15" s="965"/>
      <c r="AM15" s="965"/>
      <c r="AN15" s="965"/>
      <c r="AO15" s="965"/>
      <c r="AP15" s="965"/>
      <c r="AQ15" s="965"/>
      <c r="AR15" s="965"/>
      <c r="AS15" s="965"/>
      <c r="AT15" s="965"/>
      <c r="AU15" s="966"/>
      <c r="AV15" s="966"/>
      <c r="AW15" s="966"/>
      <c r="AX15" s="966"/>
      <c r="AY15" s="967"/>
      <c r="AZ15" s="63"/>
      <c r="BA15" s="63"/>
      <c r="BB15" s="63"/>
      <c r="BC15" s="63"/>
      <c r="BD15" s="63"/>
      <c r="BE15" s="81"/>
      <c r="BF15" s="81"/>
      <c r="BG15" s="81"/>
      <c r="BH15" s="81"/>
      <c r="BI15" s="81"/>
      <c r="BJ15" s="81"/>
      <c r="BK15" s="81"/>
      <c r="BL15" s="81"/>
      <c r="BM15" s="81"/>
      <c r="BN15" s="81"/>
      <c r="BO15" s="81"/>
      <c r="BP15" s="81"/>
      <c r="BQ15" s="59">
        <v>9</v>
      </c>
      <c r="BR15" s="87"/>
      <c r="BS15" s="961" t="s">
        <v>551</v>
      </c>
      <c r="BT15" s="962" t="s">
        <v>551</v>
      </c>
      <c r="BU15" s="962" t="s">
        <v>551</v>
      </c>
      <c r="BV15" s="962" t="s">
        <v>551</v>
      </c>
      <c r="BW15" s="962" t="s">
        <v>551</v>
      </c>
      <c r="BX15" s="962" t="s">
        <v>551</v>
      </c>
      <c r="BY15" s="962" t="s">
        <v>551</v>
      </c>
      <c r="BZ15" s="962" t="s">
        <v>551</v>
      </c>
      <c r="CA15" s="962" t="s">
        <v>551</v>
      </c>
      <c r="CB15" s="962" t="s">
        <v>551</v>
      </c>
      <c r="CC15" s="962" t="s">
        <v>551</v>
      </c>
      <c r="CD15" s="962" t="s">
        <v>551</v>
      </c>
      <c r="CE15" s="962" t="s">
        <v>551</v>
      </c>
      <c r="CF15" s="962" t="s">
        <v>551</v>
      </c>
      <c r="CG15" s="963" t="s">
        <v>551</v>
      </c>
      <c r="CH15" s="968">
        <v>11</v>
      </c>
      <c r="CI15" s="969"/>
      <c r="CJ15" s="969"/>
      <c r="CK15" s="969"/>
      <c r="CL15" s="979"/>
      <c r="CM15" s="968">
        <v>60</v>
      </c>
      <c r="CN15" s="969"/>
      <c r="CO15" s="969"/>
      <c r="CP15" s="969"/>
      <c r="CQ15" s="979"/>
      <c r="CR15" s="968">
        <v>2</v>
      </c>
      <c r="CS15" s="969"/>
      <c r="CT15" s="969"/>
      <c r="CU15" s="969"/>
      <c r="CV15" s="979"/>
      <c r="CW15" s="968">
        <v>0</v>
      </c>
      <c r="CX15" s="969"/>
      <c r="CY15" s="969"/>
      <c r="CZ15" s="969"/>
      <c r="DA15" s="979"/>
      <c r="DB15" s="968" t="s">
        <v>205</v>
      </c>
      <c r="DC15" s="969"/>
      <c r="DD15" s="969"/>
      <c r="DE15" s="969"/>
      <c r="DF15" s="979"/>
      <c r="DG15" s="968" t="s">
        <v>205</v>
      </c>
      <c r="DH15" s="969"/>
      <c r="DI15" s="969"/>
      <c r="DJ15" s="969"/>
      <c r="DK15" s="979"/>
      <c r="DL15" s="968" t="s">
        <v>205</v>
      </c>
      <c r="DM15" s="969"/>
      <c r="DN15" s="969"/>
      <c r="DO15" s="969"/>
      <c r="DP15" s="979"/>
      <c r="DQ15" s="968" t="s">
        <v>205</v>
      </c>
      <c r="DR15" s="969"/>
      <c r="DS15" s="969"/>
      <c r="DT15" s="969"/>
      <c r="DU15" s="979"/>
      <c r="DV15" s="961"/>
      <c r="DW15" s="962"/>
      <c r="DX15" s="962"/>
      <c r="DY15" s="962"/>
      <c r="DZ15" s="980"/>
      <c r="EA15" s="81"/>
    </row>
    <row r="16" spans="1:131" s="53" customFormat="1" ht="26.25" customHeight="1" x14ac:dyDescent="0.2">
      <c r="A16" s="59">
        <v>10</v>
      </c>
      <c r="B16" s="961"/>
      <c r="C16" s="962"/>
      <c r="D16" s="962"/>
      <c r="E16" s="962"/>
      <c r="F16" s="962"/>
      <c r="G16" s="962"/>
      <c r="H16" s="962"/>
      <c r="I16" s="962"/>
      <c r="J16" s="962"/>
      <c r="K16" s="962"/>
      <c r="L16" s="962"/>
      <c r="M16" s="962"/>
      <c r="N16" s="962"/>
      <c r="O16" s="962"/>
      <c r="P16" s="963"/>
      <c r="Q16" s="964"/>
      <c r="R16" s="965"/>
      <c r="S16" s="965"/>
      <c r="T16" s="965"/>
      <c r="U16" s="965"/>
      <c r="V16" s="965"/>
      <c r="W16" s="965"/>
      <c r="X16" s="965"/>
      <c r="Y16" s="965"/>
      <c r="Z16" s="965"/>
      <c r="AA16" s="965"/>
      <c r="AB16" s="965"/>
      <c r="AC16" s="965"/>
      <c r="AD16" s="965"/>
      <c r="AE16" s="971"/>
      <c r="AF16" s="991"/>
      <c r="AG16" s="969"/>
      <c r="AH16" s="969"/>
      <c r="AI16" s="969"/>
      <c r="AJ16" s="992"/>
      <c r="AK16" s="970"/>
      <c r="AL16" s="965"/>
      <c r="AM16" s="965"/>
      <c r="AN16" s="965"/>
      <c r="AO16" s="965"/>
      <c r="AP16" s="965"/>
      <c r="AQ16" s="965"/>
      <c r="AR16" s="965"/>
      <c r="AS16" s="965"/>
      <c r="AT16" s="965"/>
      <c r="AU16" s="966"/>
      <c r="AV16" s="966"/>
      <c r="AW16" s="966"/>
      <c r="AX16" s="966"/>
      <c r="AY16" s="967"/>
      <c r="AZ16" s="63"/>
      <c r="BA16" s="63"/>
      <c r="BB16" s="63"/>
      <c r="BC16" s="63"/>
      <c r="BD16" s="63"/>
      <c r="BE16" s="81"/>
      <c r="BF16" s="81"/>
      <c r="BG16" s="81"/>
      <c r="BH16" s="81"/>
      <c r="BI16" s="81"/>
      <c r="BJ16" s="81"/>
      <c r="BK16" s="81"/>
      <c r="BL16" s="81"/>
      <c r="BM16" s="81"/>
      <c r="BN16" s="81"/>
      <c r="BO16" s="81"/>
      <c r="BP16" s="81"/>
      <c r="BQ16" s="59">
        <v>10</v>
      </c>
      <c r="BR16" s="87"/>
      <c r="BS16" s="961" t="s">
        <v>552</v>
      </c>
      <c r="BT16" s="962"/>
      <c r="BU16" s="962"/>
      <c r="BV16" s="962"/>
      <c r="BW16" s="962"/>
      <c r="BX16" s="962"/>
      <c r="BY16" s="962"/>
      <c r="BZ16" s="962"/>
      <c r="CA16" s="962"/>
      <c r="CB16" s="962"/>
      <c r="CC16" s="962"/>
      <c r="CD16" s="962"/>
      <c r="CE16" s="962"/>
      <c r="CF16" s="962"/>
      <c r="CG16" s="963"/>
      <c r="CH16" s="968">
        <v>3</v>
      </c>
      <c r="CI16" s="969"/>
      <c r="CJ16" s="969"/>
      <c r="CK16" s="969"/>
      <c r="CL16" s="979"/>
      <c r="CM16" s="968">
        <v>3</v>
      </c>
      <c r="CN16" s="969"/>
      <c r="CO16" s="969"/>
      <c r="CP16" s="969"/>
      <c r="CQ16" s="979"/>
      <c r="CR16" s="968">
        <v>3</v>
      </c>
      <c r="CS16" s="969"/>
      <c r="CT16" s="969"/>
      <c r="CU16" s="969"/>
      <c r="CV16" s="979"/>
      <c r="CW16" s="968">
        <v>3</v>
      </c>
      <c r="CX16" s="969"/>
      <c r="CY16" s="969"/>
      <c r="CZ16" s="969"/>
      <c r="DA16" s="979"/>
      <c r="DB16" s="968" t="s">
        <v>205</v>
      </c>
      <c r="DC16" s="969"/>
      <c r="DD16" s="969"/>
      <c r="DE16" s="969"/>
      <c r="DF16" s="979"/>
      <c r="DG16" s="968" t="s">
        <v>205</v>
      </c>
      <c r="DH16" s="969"/>
      <c r="DI16" s="969"/>
      <c r="DJ16" s="969"/>
      <c r="DK16" s="979"/>
      <c r="DL16" s="968" t="s">
        <v>205</v>
      </c>
      <c r="DM16" s="969"/>
      <c r="DN16" s="969"/>
      <c r="DO16" s="969"/>
      <c r="DP16" s="979"/>
      <c r="DQ16" s="968" t="s">
        <v>205</v>
      </c>
      <c r="DR16" s="969"/>
      <c r="DS16" s="969"/>
      <c r="DT16" s="969"/>
      <c r="DU16" s="979"/>
      <c r="DV16" s="961"/>
      <c r="DW16" s="962"/>
      <c r="DX16" s="962"/>
      <c r="DY16" s="962"/>
      <c r="DZ16" s="980"/>
      <c r="EA16" s="81"/>
    </row>
    <row r="17" spans="1:131" s="53" customFormat="1" ht="26.25" customHeight="1" x14ac:dyDescent="0.2">
      <c r="A17" s="59">
        <v>11</v>
      </c>
      <c r="B17" s="961"/>
      <c r="C17" s="962"/>
      <c r="D17" s="962"/>
      <c r="E17" s="962"/>
      <c r="F17" s="962"/>
      <c r="G17" s="962"/>
      <c r="H17" s="962"/>
      <c r="I17" s="962"/>
      <c r="J17" s="962"/>
      <c r="K17" s="962"/>
      <c r="L17" s="962"/>
      <c r="M17" s="962"/>
      <c r="N17" s="962"/>
      <c r="O17" s="962"/>
      <c r="P17" s="963"/>
      <c r="Q17" s="964"/>
      <c r="R17" s="965"/>
      <c r="S17" s="965"/>
      <c r="T17" s="965"/>
      <c r="U17" s="965"/>
      <c r="V17" s="965"/>
      <c r="W17" s="965"/>
      <c r="X17" s="965"/>
      <c r="Y17" s="965"/>
      <c r="Z17" s="965"/>
      <c r="AA17" s="965"/>
      <c r="AB17" s="965"/>
      <c r="AC17" s="965"/>
      <c r="AD17" s="965"/>
      <c r="AE17" s="971"/>
      <c r="AF17" s="991"/>
      <c r="AG17" s="969"/>
      <c r="AH17" s="969"/>
      <c r="AI17" s="969"/>
      <c r="AJ17" s="992"/>
      <c r="AK17" s="970"/>
      <c r="AL17" s="965"/>
      <c r="AM17" s="965"/>
      <c r="AN17" s="965"/>
      <c r="AO17" s="965"/>
      <c r="AP17" s="965"/>
      <c r="AQ17" s="965"/>
      <c r="AR17" s="965"/>
      <c r="AS17" s="965"/>
      <c r="AT17" s="965"/>
      <c r="AU17" s="966"/>
      <c r="AV17" s="966"/>
      <c r="AW17" s="966"/>
      <c r="AX17" s="966"/>
      <c r="AY17" s="967"/>
      <c r="AZ17" s="63"/>
      <c r="BA17" s="63"/>
      <c r="BB17" s="63"/>
      <c r="BC17" s="63"/>
      <c r="BD17" s="63"/>
      <c r="BE17" s="81"/>
      <c r="BF17" s="81"/>
      <c r="BG17" s="81"/>
      <c r="BH17" s="81"/>
      <c r="BI17" s="81"/>
      <c r="BJ17" s="81"/>
      <c r="BK17" s="81"/>
      <c r="BL17" s="81"/>
      <c r="BM17" s="81"/>
      <c r="BN17" s="81"/>
      <c r="BO17" s="81"/>
      <c r="BP17" s="81"/>
      <c r="BQ17" s="59">
        <v>11</v>
      </c>
      <c r="BR17" s="87"/>
      <c r="BS17" s="961"/>
      <c r="BT17" s="962"/>
      <c r="BU17" s="962"/>
      <c r="BV17" s="962"/>
      <c r="BW17" s="962"/>
      <c r="BX17" s="962"/>
      <c r="BY17" s="962"/>
      <c r="BZ17" s="962"/>
      <c r="CA17" s="962"/>
      <c r="CB17" s="962"/>
      <c r="CC17" s="962"/>
      <c r="CD17" s="962"/>
      <c r="CE17" s="962"/>
      <c r="CF17" s="962"/>
      <c r="CG17" s="963"/>
      <c r="CH17" s="968"/>
      <c r="CI17" s="969"/>
      <c r="CJ17" s="969"/>
      <c r="CK17" s="969"/>
      <c r="CL17" s="979"/>
      <c r="CM17" s="968"/>
      <c r="CN17" s="969"/>
      <c r="CO17" s="969"/>
      <c r="CP17" s="969"/>
      <c r="CQ17" s="979"/>
      <c r="CR17" s="968"/>
      <c r="CS17" s="969"/>
      <c r="CT17" s="969"/>
      <c r="CU17" s="969"/>
      <c r="CV17" s="979"/>
      <c r="CW17" s="968"/>
      <c r="CX17" s="969"/>
      <c r="CY17" s="969"/>
      <c r="CZ17" s="969"/>
      <c r="DA17" s="979"/>
      <c r="DB17" s="968"/>
      <c r="DC17" s="969"/>
      <c r="DD17" s="969"/>
      <c r="DE17" s="969"/>
      <c r="DF17" s="979"/>
      <c r="DG17" s="968"/>
      <c r="DH17" s="969"/>
      <c r="DI17" s="969"/>
      <c r="DJ17" s="969"/>
      <c r="DK17" s="979"/>
      <c r="DL17" s="968"/>
      <c r="DM17" s="969"/>
      <c r="DN17" s="969"/>
      <c r="DO17" s="969"/>
      <c r="DP17" s="979"/>
      <c r="DQ17" s="968"/>
      <c r="DR17" s="969"/>
      <c r="DS17" s="969"/>
      <c r="DT17" s="969"/>
      <c r="DU17" s="979"/>
      <c r="DV17" s="961"/>
      <c r="DW17" s="962"/>
      <c r="DX17" s="962"/>
      <c r="DY17" s="962"/>
      <c r="DZ17" s="980"/>
      <c r="EA17" s="81"/>
    </row>
    <row r="18" spans="1:131" s="53" customFormat="1" ht="26.25" customHeight="1" x14ac:dyDescent="0.2">
      <c r="A18" s="59">
        <v>12</v>
      </c>
      <c r="B18" s="961"/>
      <c r="C18" s="962"/>
      <c r="D18" s="962"/>
      <c r="E18" s="962"/>
      <c r="F18" s="962"/>
      <c r="G18" s="962"/>
      <c r="H18" s="962"/>
      <c r="I18" s="962"/>
      <c r="J18" s="962"/>
      <c r="K18" s="962"/>
      <c r="L18" s="962"/>
      <c r="M18" s="962"/>
      <c r="N18" s="962"/>
      <c r="O18" s="962"/>
      <c r="P18" s="963"/>
      <c r="Q18" s="964"/>
      <c r="R18" s="965"/>
      <c r="S18" s="965"/>
      <c r="T18" s="965"/>
      <c r="U18" s="965"/>
      <c r="V18" s="965"/>
      <c r="W18" s="965"/>
      <c r="X18" s="965"/>
      <c r="Y18" s="965"/>
      <c r="Z18" s="965"/>
      <c r="AA18" s="965"/>
      <c r="AB18" s="965"/>
      <c r="AC18" s="965"/>
      <c r="AD18" s="965"/>
      <c r="AE18" s="971"/>
      <c r="AF18" s="991"/>
      <c r="AG18" s="969"/>
      <c r="AH18" s="969"/>
      <c r="AI18" s="969"/>
      <c r="AJ18" s="992"/>
      <c r="AK18" s="970"/>
      <c r="AL18" s="965"/>
      <c r="AM18" s="965"/>
      <c r="AN18" s="965"/>
      <c r="AO18" s="965"/>
      <c r="AP18" s="965"/>
      <c r="AQ18" s="965"/>
      <c r="AR18" s="965"/>
      <c r="AS18" s="965"/>
      <c r="AT18" s="965"/>
      <c r="AU18" s="966"/>
      <c r="AV18" s="966"/>
      <c r="AW18" s="966"/>
      <c r="AX18" s="966"/>
      <c r="AY18" s="967"/>
      <c r="AZ18" s="63"/>
      <c r="BA18" s="63"/>
      <c r="BB18" s="63"/>
      <c r="BC18" s="63"/>
      <c r="BD18" s="63"/>
      <c r="BE18" s="81"/>
      <c r="BF18" s="81"/>
      <c r="BG18" s="81"/>
      <c r="BH18" s="81"/>
      <c r="BI18" s="81"/>
      <c r="BJ18" s="81"/>
      <c r="BK18" s="81"/>
      <c r="BL18" s="81"/>
      <c r="BM18" s="81"/>
      <c r="BN18" s="81"/>
      <c r="BO18" s="81"/>
      <c r="BP18" s="81"/>
      <c r="BQ18" s="59">
        <v>12</v>
      </c>
      <c r="BR18" s="87"/>
      <c r="BS18" s="961"/>
      <c r="BT18" s="962"/>
      <c r="BU18" s="962"/>
      <c r="BV18" s="962"/>
      <c r="BW18" s="962"/>
      <c r="BX18" s="962"/>
      <c r="BY18" s="962"/>
      <c r="BZ18" s="962"/>
      <c r="CA18" s="962"/>
      <c r="CB18" s="962"/>
      <c r="CC18" s="962"/>
      <c r="CD18" s="962"/>
      <c r="CE18" s="962"/>
      <c r="CF18" s="962"/>
      <c r="CG18" s="963"/>
      <c r="CH18" s="968"/>
      <c r="CI18" s="969"/>
      <c r="CJ18" s="969"/>
      <c r="CK18" s="969"/>
      <c r="CL18" s="979"/>
      <c r="CM18" s="968"/>
      <c r="CN18" s="969"/>
      <c r="CO18" s="969"/>
      <c r="CP18" s="969"/>
      <c r="CQ18" s="979"/>
      <c r="CR18" s="968"/>
      <c r="CS18" s="969"/>
      <c r="CT18" s="969"/>
      <c r="CU18" s="969"/>
      <c r="CV18" s="979"/>
      <c r="CW18" s="968"/>
      <c r="CX18" s="969"/>
      <c r="CY18" s="969"/>
      <c r="CZ18" s="969"/>
      <c r="DA18" s="979"/>
      <c r="DB18" s="968"/>
      <c r="DC18" s="969"/>
      <c r="DD18" s="969"/>
      <c r="DE18" s="969"/>
      <c r="DF18" s="979"/>
      <c r="DG18" s="968"/>
      <c r="DH18" s="969"/>
      <c r="DI18" s="969"/>
      <c r="DJ18" s="969"/>
      <c r="DK18" s="979"/>
      <c r="DL18" s="968"/>
      <c r="DM18" s="969"/>
      <c r="DN18" s="969"/>
      <c r="DO18" s="969"/>
      <c r="DP18" s="979"/>
      <c r="DQ18" s="968"/>
      <c r="DR18" s="969"/>
      <c r="DS18" s="969"/>
      <c r="DT18" s="969"/>
      <c r="DU18" s="979"/>
      <c r="DV18" s="961"/>
      <c r="DW18" s="962"/>
      <c r="DX18" s="962"/>
      <c r="DY18" s="962"/>
      <c r="DZ18" s="980"/>
      <c r="EA18" s="81"/>
    </row>
    <row r="19" spans="1:131" s="53" customFormat="1" ht="26.25" customHeight="1" x14ac:dyDescent="0.2">
      <c r="A19" s="59">
        <v>13</v>
      </c>
      <c r="B19" s="961"/>
      <c r="C19" s="962"/>
      <c r="D19" s="962"/>
      <c r="E19" s="962"/>
      <c r="F19" s="962"/>
      <c r="G19" s="962"/>
      <c r="H19" s="962"/>
      <c r="I19" s="962"/>
      <c r="J19" s="962"/>
      <c r="K19" s="962"/>
      <c r="L19" s="962"/>
      <c r="M19" s="962"/>
      <c r="N19" s="962"/>
      <c r="O19" s="962"/>
      <c r="P19" s="963"/>
      <c r="Q19" s="964"/>
      <c r="R19" s="965"/>
      <c r="S19" s="965"/>
      <c r="T19" s="965"/>
      <c r="U19" s="965"/>
      <c r="V19" s="965"/>
      <c r="W19" s="965"/>
      <c r="X19" s="965"/>
      <c r="Y19" s="965"/>
      <c r="Z19" s="965"/>
      <c r="AA19" s="965"/>
      <c r="AB19" s="965"/>
      <c r="AC19" s="965"/>
      <c r="AD19" s="965"/>
      <c r="AE19" s="971"/>
      <c r="AF19" s="991"/>
      <c r="AG19" s="969"/>
      <c r="AH19" s="969"/>
      <c r="AI19" s="969"/>
      <c r="AJ19" s="992"/>
      <c r="AK19" s="970"/>
      <c r="AL19" s="965"/>
      <c r="AM19" s="965"/>
      <c r="AN19" s="965"/>
      <c r="AO19" s="965"/>
      <c r="AP19" s="965"/>
      <c r="AQ19" s="965"/>
      <c r="AR19" s="965"/>
      <c r="AS19" s="965"/>
      <c r="AT19" s="965"/>
      <c r="AU19" s="966"/>
      <c r="AV19" s="966"/>
      <c r="AW19" s="966"/>
      <c r="AX19" s="966"/>
      <c r="AY19" s="967"/>
      <c r="AZ19" s="63"/>
      <c r="BA19" s="63"/>
      <c r="BB19" s="63"/>
      <c r="BC19" s="63"/>
      <c r="BD19" s="63"/>
      <c r="BE19" s="81"/>
      <c r="BF19" s="81"/>
      <c r="BG19" s="81"/>
      <c r="BH19" s="81"/>
      <c r="BI19" s="81"/>
      <c r="BJ19" s="81"/>
      <c r="BK19" s="81"/>
      <c r="BL19" s="81"/>
      <c r="BM19" s="81"/>
      <c r="BN19" s="81"/>
      <c r="BO19" s="81"/>
      <c r="BP19" s="81"/>
      <c r="BQ19" s="59">
        <v>13</v>
      </c>
      <c r="BR19" s="87"/>
      <c r="BS19" s="961"/>
      <c r="BT19" s="962"/>
      <c r="BU19" s="962"/>
      <c r="BV19" s="962"/>
      <c r="BW19" s="962"/>
      <c r="BX19" s="962"/>
      <c r="BY19" s="962"/>
      <c r="BZ19" s="962"/>
      <c r="CA19" s="962"/>
      <c r="CB19" s="962"/>
      <c r="CC19" s="962"/>
      <c r="CD19" s="962"/>
      <c r="CE19" s="962"/>
      <c r="CF19" s="962"/>
      <c r="CG19" s="963"/>
      <c r="CH19" s="968"/>
      <c r="CI19" s="969"/>
      <c r="CJ19" s="969"/>
      <c r="CK19" s="969"/>
      <c r="CL19" s="979"/>
      <c r="CM19" s="968"/>
      <c r="CN19" s="969"/>
      <c r="CO19" s="969"/>
      <c r="CP19" s="969"/>
      <c r="CQ19" s="979"/>
      <c r="CR19" s="968"/>
      <c r="CS19" s="969"/>
      <c r="CT19" s="969"/>
      <c r="CU19" s="969"/>
      <c r="CV19" s="979"/>
      <c r="CW19" s="968"/>
      <c r="CX19" s="969"/>
      <c r="CY19" s="969"/>
      <c r="CZ19" s="969"/>
      <c r="DA19" s="979"/>
      <c r="DB19" s="968"/>
      <c r="DC19" s="969"/>
      <c r="DD19" s="969"/>
      <c r="DE19" s="969"/>
      <c r="DF19" s="979"/>
      <c r="DG19" s="968"/>
      <c r="DH19" s="969"/>
      <c r="DI19" s="969"/>
      <c r="DJ19" s="969"/>
      <c r="DK19" s="979"/>
      <c r="DL19" s="968"/>
      <c r="DM19" s="969"/>
      <c r="DN19" s="969"/>
      <c r="DO19" s="969"/>
      <c r="DP19" s="979"/>
      <c r="DQ19" s="968"/>
      <c r="DR19" s="969"/>
      <c r="DS19" s="969"/>
      <c r="DT19" s="969"/>
      <c r="DU19" s="979"/>
      <c r="DV19" s="961"/>
      <c r="DW19" s="962"/>
      <c r="DX19" s="962"/>
      <c r="DY19" s="962"/>
      <c r="DZ19" s="980"/>
      <c r="EA19" s="81"/>
    </row>
    <row r="20" spans="1:131" s="53" customFormat="1" ht="26.25" customHeight="1" x14ac:dyDescent="0.2">
      <c r="A20" s="59">
        <v>14</v>
      </c>
      <c r="B20" s="961"/>
      <c r="C20" s="962"/>
      <c r="D20" s="962"/>
      <c r="E20" s="962"/>
      <c r="F20" s="962"/>
      <c r="G20" s="962"/>
      <c r="H20" s="962"/>
      <c r="I20" s="962"/>
      <c r="J20" s="962"/>
      <c r="K20" s="962"/>
      <c r="L20" s="962"/>
      <c r="M20" s="962"/>
      <c r="N20" s="962"/>
      <c r="O20" s="962"/>
      <c r="P20" s="963"/>
      <c r="Q20" s="964"/>
      <c r="R20" s="965"/>
      <c r="S20" s="965"/>
      <c r="T20" s="965"/>
      <c r="U20" s="965"/>
      <c r="V20" s="965"/>
      <c r="W20" s="965"/>
      <c r="X20" s="965"/>
      <c r="Y20" s="965"/>
      <c r="Z20" s="965"/>
      <c r="AA20" s="965"/>
      <c r="AB20" s="965"/>
      <c r="AC20" s="965"/>
      <c r="AD20" s="965"/>
      <c r="AE20" s="971"/>
      <c r="AF20" s="991"/>
      <c r="AG20" s="969"/>
      <c r="AH20" s="969"/>
      <c r="AI20" s="969"/>
      <c r="AJ20" s="992"/>
      <c r="AK20" s="970"/>
      <c r="AL20" s="965"/>
      <c r="AM20" s="965"/>
      <c r="AN20" s="965"/>
      <c r="AO20" s="965"/>
      <c r="AP20" s="965"/>
      <c r="AQ20" s="965"/>
      <c r="AR20" s="965"/>
      <c r="AS20" s="965"/>
      <c r="AT20" s="965"/>
      <c r="AU20" s="966"/>
      <c r="AV20" s="966"/>
      <c r="AW20" s="966"/>
      <c r="AX20" s="966"/>
      <c r="AY20" s="967"/>
      <c r="AZ20" s="63"/>
      <c r="BA20" s="63"/>
      <c r="BB20" s="63"/>
      <c r="BC20" s="63"/>
      <c r="BD20" s="63"/>
      <c r="BE20" s="81"/>
      <c r="BF20" s="81"/>
      <c r="BG20" s="81"/>
      <c r="BH20" s="81"/>
      <c r="BI20" s="81"/>
      <c r="BJ20" s="81"/>
      <c r="BK20" s="81"/>
      <c r="BL20" s="81"/>
      <c r="BM20" s="81"/>
      <c r="BN20" s="81"/>
      <c r="BO20" s="81"/>
      <c r="BP20" s="81"/>
      <c r="BQ20" s="59">
        <v>14</v>
      </c>
      <c r="BR20" s="87"/>
      <c r="BS20" s="961"/>
      <c r="BT20" s="962"/>
      <c r="BU20" s="962"/>
      <c r="BV20" s="962"/>
      <c r="BW20" s="962"/>
      <c r="BX20" s="962"/>
      <c r="BY20" s="962"/>
      <c r="BZ20" s="962"/>
      <c r="CA20" s="962"/>
      <c r="CB20" s="962"/>
      <c r="CC20" s="962"/>
      <c r="CD20" s="962"/>
      <c r="CE20" s="962"/>
      <c r="CF20" s="962"/>
      <c r="CG20" s="963"/>
      <c r="CH20" s="968"/>
      <c r="CI20" s="969"/>
      <c r="CJ20" s="969"/>
      <c r="CK20" s="969"/>
      <c r="CL20" s="979"/>
      <c r="CM20" s="968"/>
      <c r="CN20" s="969"/>
      <c r="CO20" s="969"/>
      <c r="CP20" s="969"/>
      <c r="CQ20" s="979"/>
      <c r="CR20" s="968"/>
      <c r="CS20" s="969"/>
      <c r="CT20" s="969"/>
      <c r="CU20" s="969"/>
      <c r="CV20" s="979"/>
      <c r="CW20" s="968"/>
      <c r="CX20" s="969"/>
      <c r="CY20" s="969"/>
      <c r="CZ20" s="969"/>
      <c r="DA20" s="979"/>
      <c r="DB20" s="968"/>
      <c r="DC20" s="969"/>
      <c r="DD20" s="969"/>
      <c r="DE20" s="969"/>
      <c r="DF20" s="979"/>
      <c r="DG20" s="968"/>
      <c r="DH20" s="969"/>
      <c r="DI20" s="969"/>
      <c r="DJ20" s="969"/>
      <c r="DK20" s="979"/>
      <c r="DL20" s="968"/>
      <c r="DM20" s="969"/>
      <c r="DN20" s="969"/>
      <c r="DO20" s="969"/>
      <c r="DP20" s="979"/>
      <c r="DQ20" s="968"/>
      <c r="DR20" s="969"/>
      <c r="DS20" s="969"/>
      <c r="DT20" s="969"/>
      <c r="DU20" s="979"/>
      <c r="DV20" s="961"/>
      <c r="DW20" s="962"/>
      <c r="DX20" s="962"/>
      <c r="DY20" s="962"/>
      <c r="DZ20" s="980"/>
      <c r="EA20" s="81"/>
    </row>
    <row r="21" spans="1:131" s="53" customFormat="1" ht="26.25" customHeight="1" x14ac:dyDescent="0.2">
      <c r="A21" s="59">
        <v>15</v>
      </c>
      <c r="B21" s="961"/>
      <c r="C21" s="962"/>
      <c r="D21" s="962"/>
      <c r="E21" s="962"/>
      <c r="F21" s="962"/>
      <c r="G21" s="962"/>
      <c r="H21" s="962"/>
      <c r="I21" s="962"/>
      <c r="J21" s="962"/>
      <c r="K21" s="962"/>
      <c r="L21" s="962"/>
      <c r="M21" s="962"/>
      <c r="N21" s="962"/>
      <c r="O21" s="962"/>
      <c r="P21" s="963"/>
      <c r="Q21" s="964"/>
      <c r="R21" s="965"/>
      <c r="S21" s="965"/>
      <c r="T21" s="965"/>
      <c r="U21" s="965"/>
      <c r="V21" s="965"/>
      <c r="W21" s="965"/>
      <c r="X21" s="965"/>
      <c r="Y21" s="965"/>
      <c r="Z21" s="965"/>
      <c r="AA21" s="965"/>
      <c r="AB21" s="965"/>
      <c r="AC21" s="965"/>
      <c r="AD21" s="965"/>
      <c r="AE21" s="971"/>
      <c r="AF21" s="991"/>
      <c r="AG21" s="969"/>
      <c r="AH21" s="969"/>
      <c r="AI21" s="969"/>
      <c r="AJ21" s="992"/>
      <c r="AK21" s="970"/>
      <c r="AL21" s="965"/>
      <c r="AM21" s="965"/>
      <c r="AN21" s="965"/>
      <c r="AO21" s="965"/>
      <c r="AP21" s="965"/>
      <c r="AQ21" s="965"/>
      <c r="AR21" s="965"/>
      <c r="AS21" s="965"/>
      <c r="AT21" s="965"/>
      <c r="AU21" s="966"/>
      <c r="AV21" s="966"/>
      <c r="AW21" s="966"/>
      <c r="AX21" s="966"/>
      <c r="AY21" s="967"/>
      <c r="AZ21" s="63"/>
      <c r="BA21" s="63"/>
      <c r="BB21" s="63"/>
      <c r="BC21" s="63"/>
      <c r="BD21" s="63"/>
      <c r="BE21" s="81"/>
      <c r="BF21" s="81"/>
      <c r="BG21" s="81"/>
      <c r="BH21" s="81"/>
      <c r="BI21" s="81"/>
      <c r="BJ21" s="81"/>
      <c r="BK21" s="81"/>
      <c r="BL21" s="81"/>
      <c r="BM21" s="81"/>
      <c r="BN21" s="81"/>
      <c r="BO21" s="81"/>
      <c r="BP21" s="81"/>
      <c r="BQ21" s="59">
        <v>15</v>
      </c>
      <c r="BR21" s="87"/>
      <c r="BS21" s="961"/>
      <c r="BT21" s="962"/>
      <c r="BU21" s="962"/>
      <c r="BV21" s="962"/>
      <c r="BW21" s="962"/>
      <c r="BX21" s="962"/>
      <c r="BY21" s="962"/>
      <c r="BZ21" s="962"/>
      <c r="CA21" s="962"/>
      <c r="CB21" s="962"/>
      <c r="CC21" s="962"/>
      <c r="CD21" s="962"/>
      <c r="CE21" s="962"/>
      <c r="CF21" s="962"/>
      <c r="CG21" s="963"/>
      <c r="CH21" s="968"/>
      <c r="CI21" s="969"/>
      <c r="CJ21" s="969"/>
      <c r="CK21" s="969"/>
      <c r="CL21" s="979"/>
      <c r="CM21" s="968"/>
      <c r="CN21" s="969"/>
      <c r="CO21" s="969"/>
      <c r="CP21" s="969"/>
      <c r="CQ21" s="979"/>
      <c r="CR21" s="968"/>
      <c r="CS21" s="969"/>
      <c r="CT21" s="969"/>
      <c r="CU21" s="969"/>
      <c r="CV21" s="979"/>
      <c r="CW21" s="968"/>
      <c r="CX21" s="969"/>
      <c r="CY21" s="969"/>
      <c r="CZ21" s="969"/>
      <c r="DA21" s="979"/>
      <c r="DB21" s="968"/>
      <c r="DC21" s="969"/>
      <c r="DD21" s="969"/>
      <c r="DE21" s="969"/>
      <c r="DF21" s="979"/>
      <c r="DG21" s="968"/>
      <c r="DH21" s="969"/>
      <c r="DI21" s="969"/>
      <c r="DJ21" s="969"/>
      <c r="DK21" s="979"/>
      <c r="DL21" s="968"/>
      <c r="DM21" s="969"/>
      <c r="DN21" s="969"/>
      <c r="DO21" s="969"/>
      <c r="DP21" s="979"/>
      <c r="DQ21" s="968"/>
      <c r="DR21" s="969"/>
      <c r="DS21" s="969"/>
      <c r="DT21" s="969"/>
      <c r="DU21" s="979"/>
      <c r="DV21" s="961"/>
      <c r="DW21" s="962"/>
      <c r="DX21" s="962"/>
      <c r="DY21" s="962"/>
      <c r="DZ21" s="980"/>
      <c r="EA21" s="81"/>
    </row>
    <row r="22" spans="1:131" s="53" customFormat="1" ht="26.25" customHeight="1" x14ac:dyDescent="0.2">
      <c r="A22" s="59">
        <v>16</v>
      </c>
      <c r="B22" s="961"/>
      <c r="C22" s="962"/>
      <c r="D22" s="962"/>
      <c r="E22" s="962"/>
      <c r="F22" s="962"/>
      <c r="G22" s="962"/>
      <c r="H22" s="962"/>
      <c r="I22" s="962"/>
      <c r="J22" s="962"/>
      <c r="K22" s="962"/>
      <c r="L22" s="962"/>
      <c r="M22" s="962"/>
      <c r="N22" s="962"/>
      <c r="O22" s="962"/>
      <c r="P22" s="963"/>
      <c r="Q22" s="1012"/>
      <c r="R22" s="1013"/>
      <c r="S22" s="1013"/>
      <c r="T22" s="1013"/>
      <c r="U22" s="1013"/>
      <c r="V22" s="1013"/>
      <c r="W22" s="1013"/>
      <c r="X22" s="1013"/>
      <c r="Y22" s="1013"/>
      <c r="Z22" s="1013"/>
      <c r="AA22" s="1013"/>
      <c r="AB22" s="1013"/>
      <c r="AC22" s="1013"/>
      <c r="AD22" s="1013"/>
      <c r="AE22" s="1014"/>
      <c r="AF22" s="991"/>
      <c r="AG22" s="969"/>
      <c r="AH22" s="969"/>
      <c r="AI22" s="969"/>
      <c r="AJ22" s="992"/>
      <c r="AK22" s="1015"/>
      <c r="AL22" s="1013"/>
      <c r="AM22" s="1013"/>
      <c r="AN22" s="1013"/>
      <c r="AO22" s="1013"/>
      <c r="AP22" s="1013"/>
      <c r="AQ22" s="1013"/>
      <c r="AR22" s="1013"/>
      <c r="AS22" s="1013"/>
      <c r="AT22" s="1013"/>
      <c r="AU22" s="1016"/>
      <c r="AV22" s="1016"/>
      <c r="AW22" s="1016"/>
      <c r="AX22" s="1016"/>
      <c r="AY22" s="1017"/>
      <c r="AZ22" s="996" t="s">
        <v>455</v>
      </c>
      <c r="BA22" s="996"/>
      <c r="BB22" s="996"/>
      <c r="BC22" s="996"/>
      <c r="BD22" s="997"/>
      <c r="BE22" s="81"/>
      <c r="BF22" s="81"/>
      <c r="BG22" s="81"/>
      <c r="BH22" s="81"/>
      <c r="BI22" s="81"/>
      <c r="BJ22" s="81"/>
      <c r="BK22" s="81"/>
      <c r="BL22" s="81"/>
      <c r="BM22" s="81"/>
      <c r="BN22" s="81"/>
      <c r="BO22" s="81"/>
      <c r="BP22" s="81"/>
      <c r="BQ22" s="59">
        <v>16</v>
      </c>
      <c r="BR22" s="87"/>
      <c r="BS22" s="961"/>
      <c r="BT22" s="962"/>
      <c r="BU22" s="962"/>
      <c r="BV22" s="962"/>
      <c r="BW22" s="962"/>
      <c r="BX22" s="962"/>
      <c r="BY22" s="962"/>
      <c r="BZ22" s="962"/>
      <c r="CA22" s="962"/>
      <c r="CB22" s="962"/>
      <c r="CC22" s="962"/>
      <c r="CD22" s="962"/>
      <c r="CE22" s="962"/>
      <c r="CF22" s="962"/>
      <c r="CG22" s="963"/>
      <c r="CH22" s="968"/>
      <c r="CI22" s="969"/>
      <c r="CJ22" s="969"/>
      <c r="CK22" s="969"/>
      <c r="CL22" s="979"/>
      <c r="CM22" s="968"/>
      <c r="CN22" s="969"/>
      <c r="CO22" s="969"/>
      <c r="CP22" s="969"/>
      <c r="CQ22" s="979"/>
      <c r="CR22" s="968"/>
      <c r="CS22" s="969"/>
      <c r="CT22" s="969"/>
      <c r="CU22" s="969"/>
      <c r="CV22" s="979"/>
      <c r="CW22" s="968"/>
      <c r="CX22" s="969"/>
      <c r="CY22" s="969"/>
      <c r="CZ22" s="969"/>
      <c r="DA22" s="979"/>
      <c r="DB22" s="968"/>
      <c r="DC22" s="969"/>
      <c r="DD22" s="969"/>
      <c r="DE22" s="969"/>
      <c r="DF22" s="979"/>
      <c r="DG22" s="968"/>
      <c r="DH22" s="969"/>
      <c r="DI22" s="969"/>
      <c r="DJ22" s="969"/>
      <c r="DK22" s="979"/>
      <c r="DL22" s="968"/>
      <c r="DM22" s="969"/>
      <c r="DN22" s="969"/>
      <c r="DO22" s="969"/>
      <c r="DP22" s="979"/>
      <c r="DQ22" s="968"/>
      <c r="DR22" s="969"/>
      <c r="DS22" s="969"/>
      <c r="DT22" s="969"/>
      <c r="DU22" s="979"/>
      <c r="DV22" s="961"/>
      <c r="DW22" s="962"/>
      <c r="DX22" s="962"/>
      <c r="DY22" s="962"/>
      <c r="DZ22" s="980"/>
      <c r="EA22" s="81"/>
    </row>
    <row r="23" spans="1:131" s="53" customFormat="1" ht="26.25" customHeight="1" x14ac:dyDescent="0.2">
      <c r="A23" s="60" t="s">
        <v>257</v>
      </c>
      <c r="B23" s="939" t="s">
        <v>314</v>
      </c>
      <c r="C23" s="940"/>
      <c r="D23" s="940"/>
      <c r="E23" s="940"/>
      <c r="F23" s="940"/>
      <c r="G23" s="940"/>
      <c r="H23" s="940"/>
      <c r="I23" s="940"/>
      <c r="J23" s="940"/>
      <c r="K23" s="940"/>
      <c r="L23" s="940"/>
      <c r="M23" s="940"/>
      <c r="N23" s="940"/>
      <c r="O23" s="940"/>
      <c r="P23" s="941"/>
      <c r="Q23" s="1010">
        <v>11448</v>
      </c>
      <c r="R23" s="951"/>
      <c r="S23" s="951"/>
      <c r="T23" s="951"/>
      <c r="U23" s="951"/>
      <c r="V23" s="951">
        <v>11146</v>
      </c>
      <c r="W23" s="951"/>
      <c r="X23" s="951"/>
      <c r="Y23" s="951"/>
      <c r="Z23" s="951"/>
      <c r="AA23" s="951">
        <v>302</v>
      </c>
      <c r="AB23" s="951"/>
      <c r="AC23" s="951"/>
      <c r="AD23" s="951"/>
      <c r="AE23" s="1011"/>
      <c r="AF23" s="982">
        <v>60</v>
      </c>
      <c r="AG23" s="951"/>
      <c r="AH23" s="951"/>
      <c r="AI23" s="951"/>
      <c r="AJ23" s="983"/>
      <c r="AK23" s="984"/>
      <c r="AL23" s="950"/>
      <c r="AM23" s="950"/>
      <c r="AN23" s="950"/>
      <c r="AO23" s="950"/>
      <c r="AP23" s="951">
        <v>14000</v>
      </c>
      <c r="AQ23" s="951"/>
      <c r="AR23" s="951"/>
      <c r="AS23" s="951"/>
      <c r="AT23" s="951"/>
      <c r="AU23" s="952"/>
      <c r="AV23" s="952"/>
      <c r="AW23" s="952"/>
      <c r="AX23" s="952"/>
      <c r="AY23" s="953"/>
      <c r="AZ23" s="986" t="s">
        <v>205</v>
      </c>
      <c r="BA23" s="946"/>
      <c r="BB23" s="946"/>
      <c r="BC23" s="946"/>
      <c r="BD23" s="987"/>
      <c r="BE23" s="81"/>
      <c r="BF23" s="81"/>
      <c r="BG23" s="81"/>
      <c r="BH23" s="81"/>
      <c r="BI23" s="81"/>
      <c r="BJ23" s="81"/>
      <c r="BK23" s="81"/>
      <c r="BL23" s="81"/>
      <c r="BM23" s="81"/>
      <c r="BN23" s="81"/>
      <c r="BO23" s="81"/>
      <c r="BP23" s="81"/>
      <c r="BQ23" s="59">
        <v>17</v>
      </c>
      <c r="BR23" s="87"/>
      <c r="BS23" s="961"/>
      <c r="BT23" s="962"/>
      <c r="BU23" s="962"/>
      <c r="BV23" s="962"/>
      <c r="BW23" s="962"/>
      <c r="BX23" s="962"/>
      <c r="BY23" s="962"/>
      <c r="BZ23" s="962"/>
      <c r="CA23" s="962"/>
      <c r="CB23" s="962"/>
      <c r="CC23" s="962"/>
      <c r="CD23" s="962"/>
      <c r="CE23" s="962"/>
      <c r="CF23" s="962"/>
      <c r="CG23" s="963"/>
      <c r="CH23" s="968"/>
      <c r="CI23" s="969"/>
      <c r="CJ23" s="969"/>
      <c r="CK23" s="969"/>
      <c r="CL23" s="979"/>
      <c r="CM23" s="968"/>
      <c r="CN23" s="969"/>
      <c r="CO23" s="969"/>
      <c r="CP23" s="969"/>
      <c r="CQ23" s="979"/>
      <c r="CR23" s="968"/>
      <c r="CS23" s="969"/>
      <c r="CT23" s="969"/>
      <c r="CU23" s="969"/>
      <c r="CV23" s="979"/>
      <c r="CW23" s="968"/>
      <c r="CX23" s="969"/>
      <c r="CY23" s="969"/>
      <c r="CZ23" s="969"/>
      <c r="DA23" s="979"/>
      <c r="DB23" s="968"/>
      <c r="DC23" s="969"/>
      <c r="DD23" s="969"/>
      <c r="DE23" s="969"/>
      <c r="DF23" s="979"/>
      <c r="DG23" s="968"/>
      <c r="DH23" s="969"/>
      <c r="DI23" s="969"/>
      <c r="DJ23" s="969"/>
      <c r="DK23" s="979"/>
      <c r="DL23" s="968"/>
      <c r="DM23" s="969"/>
      <c r="DN23" s="969"/>
      <c r="DO23" s="969"/>
      <c r="DP23" s="979"/>
      <c r="DQ23" s="968"/>
      <c r="DR23" s="969"/>
      <c r="DS23" s="969"/>
      <c r="DT23" s="969"/>
      <c r="DU23" s="979"/>
      <c r="DV23" s="961"/>
      <c r="DW23" s="962"/>
      <c r="DX23" s="962"/>
      <c r="DY23" s="962"/>
      <c r="DZ23" s="980"/>
      <c r="EA23" s="81"/>
    </row>
    <row r="24" spans="1:131" s="53" customFormat="1" ht="26.25" customHeight="1" x14ac:dyDescent="0.2">
      <c r="A24" s="1008" t="s">
        <v>377</v>
      </c>
      <c r="B24" s="1008"/>
      <c r="C24" s="1008"/>
      <c r="D24" s="1008"/>
      <c r="E24" s="1008"/>
      <c r="F24" s="1008"/>
      <c r="G24" s="1008"/>
      <c r="H24" s="1008"/>
      <c r="I24" s="1008"/>
      <c r="J24" s="1008"/>
      <c r="K24" s="1008"/>
      <c r="L24" s="1008"/>
      <c r="M24" s="1008"/>
      <c r="N24" s="1008"/>
      <c r="O24" s="1008"/>
      <c r="P24" s="1008"/>
      <c r="Q24" s="1008"/>
      <c r="R24" s="1008"/>
      <c r="S24" s="1008"/>
      <c r="T24" s="1008"/>
      <c r="U24" s="1008"/>
      <c r="V24" s="1008"/>
      <c r="W24" s="1008"/>
      <c r="X24" s="1008"/>
      <c r="Y24" s="1008"/>
      <c r="Z24" s="1008"/>
      <c r="AA24" s="1008"/>
      <c r="AB24" s="1008"/>
      <c r="AC24" s="1008"/>
      <c r="AD24" s="1008"/>
      <c r="AE24" s="1008"/>
      <c r="AF24" s="1008"/>
      <c r="AG24" s="1008"/>
      <c r="AH24" s="1008"/>
      <c r="AI24" s="1008"/>
      <c r="AJ24" s="1008"/>
      <c r="AK24" s="1008"/>
      <c r="AL24" s="1008"/>
      <c r="AM24" s="1008"/>
      <c r="AN24" s="1008"/>
      <c r="AO24" s="1008"/>
      <c r="AP24" s="1008"/>
      <c r="AQ24" s="1008"/>
      <c r="AR24" s="1008"/>
      <c r="AS24" s="1008"/>
      <c r="AT24" s="1008"/>
      <c r="AU24" s="1008"/>
      <c r="AV24" s="1008"/>
      <c r="AW24" s="1008"/>
      <c r="AX24" s="1008"/>
      <c r="AY24" s="1008"/>
      <c r="AZ24" s="63"/>
      <c r="BA24" s="63"/>
      <c r="BB24" s="63"/>
      <c r="BC24" s="63"/>
      <c r="BD24" s="63"/>
      <c r="BE24" s="81"/>
      <c r="BF24" s="81"/>
      <c r="BG24" s="81"/>
      <c r="BH24" s="81"/>
      <c r="BI24" s="81"/>
      <c r="BJ24" s="81"/>
      <c r="BK24" s="81"/>
      <c r="BL24" s="81"/>
      <c r="BM24" s="81"/>
      <c r="BN24" s="81"/>
      <c r="BO24" s="81"/>
      <c r="BP24" s="81"/>
      <c r="BQ24" s="59">
        <v>18</v>
      </c>
      <c r="BR24" s="87"/>
      <c r="BS24" s="961"/>
      <c r="BT24" s="962"/>
      <c r="BU24" s="962"/>
      <c r="BV24" s="962"/>
      <c r="BW24" s="962"/>
      <c r="BX24" s="962"/>
      <c r="BY24" s="962"/>
      <c r="BZ24" s="962"/>
      <c r="CA24" s="962"/>
      <c r="CB24" s="962"/>
      <c r="CC24" s="962"/>
      <c r="CD24" s="962"/>
      <c r="CE24" s="962"/>
      <c r="CF24" s="962"/>
      <c r="CG24" s="963"/>
      <c r="CH24" s="968"/>
      <c r="CI24" s="969"/>
      <c r="CJ24" s="969"/>
      <c r="CK24" s="969"/>
      <c r="CL24" s="979"/>
      <c r="CM24" s="968"/>
      <c r="CN24" s="969"/>
      <c r="CO24" s="969"/>
      <c r="CP24" s="969"/>
      <c r="CQ24" s="979"/>
      <c r="CR24" s="968"/>
      <c r="CS24" s="969"/>
      <c r="CT24" s="969"/>
      <c r="CU24" s="969"/>
      <c r="CV24" s="979"/>
      <c r="CW24" s="968"/>
      <c r="CX24" s="969"/>
      <c r="CY24" s="969"/>
      <c r="CZ24" s="969"/>
      <c r="DA24" s="979"/>
      <c r="DB24" s="968"/>
      <c r="DC24" s="969"/>
      <c r="DD24" s="969"/>
      <c r="DE24" s="969"/>
      <c r="DF24" s="979"/>
      <c r="DG24" s="968"/>
      <c r="DH24" s="969"/>
      <c r="DI24" s="969"/>
      <c r="DJ24" s="969"/>
      <c r="DK24" s="979"/>
      <c r="DL24" s="968"/>
      <c r="DM24" s="969"/>
      <c r="DN24" s="969"/>
      <c r="DO24" s="969"/>
      <c r="DP24" s="979"/>
      <c r="DQ24" s="968"/>
      <c r="DR24" s="969"/>
      <c r="DS24" s="969"/>
      <c r="DT24" s="969"/>
      <c r="DU24" s="979"/>
      <c r="DV24" s="961"/>
      <c r="DW24" s="962"/>
      <c r="DX24" s="962"/>
      <c r="DY24" s="962"/>
      <c r="DZ24" s="980"/>
      <c r="EA24" s="81"/>
    </row>
    <row r="25" spans="1:131" s="51" customFormat="1" ht="26.25" customHeight="1" x14ac:dyDescent="0.2">
      <c r="A25" s="1009" t="s">
        <v>429</v>
      </c>
      <c r="B25" s="1009"/>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09"/>
      <c r="Z25" s="1009"/>
      <c r="AA25" s="1009"/>
      <c r="AB25" s="1009"/>
      <c r="AC25" s="1009"/>
      <c r="AD25" s="1009"/>
      <c r="AE25" s="1009"/>
      <c r="AF25" s="1009"/>
      <c r="AG25" s="1009"/>
      <c r="AH25" s="1009"/>
      <c r="AI25" s="1009"/>
      <c r="AJ25" s="1009"/>
      <c r="AK25" s="1009"/>
      <c r="AL25" s="1009"/>
      <c r="AM25" s="1009"/>
      <c r="AN25" s="1009"/>
      <c r="AO25" s="1009"/>
      <c r="AP25" s="1009"/>
      <c r="AQ25" s="1009"/>
      <c r="AR25" s="1009"/>
      <c r="AS25" s="1009"/>
      <c r="AT25" s="1009"/>
      <c r="AU25" s="1009"/>
      <c r="AV25" s="1009"/>
      <c r="AW25" s="1009"/>
      <c r="AX25" s="1009"/>
      <c r="AY25" s="1009"/>
      <c r="AZ25" s="1009"/>
      <c r="BA25" s="1009"/>
      <c r="BB25" s="1009"/>
      <c r="BC25" s="1009"/>
      <c r="BD25" s="1009"/>
      <c r="BE25" s="1009"/>
      <c r="BF25" s="1009"/>
      <c r="BG25" s="1009"/>
      <c r="BH25" s="1009"/>
      <c r="BI25" s="1009"/>
      <c r="BJ25" s="63"/>
      <c r="BK25" s="63"/>
      <c r="BL25" s="63"/>
      <c r="BM25" s="63"/>
      <c r="BN25" s="63"/>
      <c r="BO25" s="62"/>
      <c r="BP25" s="62"/>
      <c r="BQ25" s="59">
        <v>19</v>
      </c>
      <c r="BR25" s="87"/>
      <c r="BS25" s="961"/>
      <c r="BT25" s="962"/>
      <c r="BU25" s="962"/>
      <c r="BV25" s="962"/>
      <c r="BW25" s="962"/>
      <c r="BX25" s="962"/>
      <c r="BY25" s="962"/>
      <c r="BZ25" s="962"/>
      <c r="CA25" s="962"/>
      <c r="CB25" s="962"/>
      <c r="CC25" s="962"/>
      <c r="CD25" s="962"/>
      <c r="CE25" s="962"/>
      <c r="CF25" s="962"/>
      <c r="CG25" s="963"/>
      <c r="CH25" s="968"/>
      <c r="CI25" s="969"/>
      <c r="CJ25" s="969"/>
      <c r="CK25" s="969"/>
      <c r="CL25" s="979"/>
      <c r="CM25" s="968"/>
      <c r="CN25" s="969"/>
      <c r="CO25" s="969"/>
      <c r="CP25" s="969"/>
      <c r="CQ25" s="979"/>
      <c r="CR25" s="968"/>
      <c r="CS25" s="969"/>
      <c r="CT25" s="969"/>
      <c r="CU25" s="969"/>
      <c r="CV25" s="979"/>
      <c r="CW25" s="968"/>
      <c r="CX25" s="969"/>
      <c r="CY25" s="969"/>
      <c r="CZ25" s="969"/>
      <c r="DA25" s="979"/>
      <c r="DB25" s="968"/>
      <c r="DC25" s="969"/>
      <c r="DD25" s="969"/>
      <c r="DE25" s="969"/>
      <c r="DF25" s="979"/>
      <c r="DG25" s="968"/>
      <c r="DH25" s="969"/>
      <c r="DI25" s="969"/>
      <c r="DJ25" s="969"/>
      <c r="DK25" s="979"/>
      <c r="DL25" s="968"/>
      <c r="DM25" s="969"/>
      <c r="DN25" s="969"/>
      <c r="DO25" s="969"/>
      <c r="DP25" s="979"/>
      <c r="DQ25" s="968"/>
      <c r="DR25" s="969"/>
      <c r="DS25" s="969"/>
      <c r="DT25" s="969"/>
      <c r="DU25" s="979"/>
      <c r="DV25" s="961"/>
      <c r="DW25" s="962"/>
      <c r="DX25" s="962"/>
      <c r="DY25" s="962"/>
      <c r="DZ25" s="980"/>
      <c r="EA25" s="54"/>
    </row>
    <row r="26" spans="1:131" s="51" customFormat="1" ht="26.25" customHeight="1" x14ac:dyDescent="0.2">
      <c r="A26" s="697" t="s">
        <v>443</v>
      </c>
      <c r="B26" s="698"/>
      <c r="C26" s="698"/>
      <c r="D26" s="698"/>
      <c r="E26" s="698"/>
      <c r="F26" s="698"/>
      <c r="G26" s="698"/>
      <c r="H26" s="698"/>
      <c r="I26" s="698"/>
      <c r="J26" s="698"/>
      <c r="K26" s="698"/>
      <c r="L26" s="698"/>
      <c r="M26" s="698"/>
      <c r="N26" s="698"/>
      <c r="O26" s="698"/>
      <c r="P26" s="699"/>
      <c r="Q26" s="689" t="s">
        <v>457</v>
      </c>
      <c r="R26" s="690"/>
      <c r="S26" s="690"/>
      <c r="T26" s="690"/>
      <c r="U26" s="691"/>
      <c r="V26" s="689" t="s">
        <v>458</v>
      </c>
      <c r="W26" s="690"/>
      <c r="X26" s="690"/>
      <c r="Y26" s="690"/>
      <c r="Z26" s="691"/>
      <c r="AA26" s="689" t="s">
        <v>459</v>
      </c>
      <c r="AB26" s="690"/>
      <c r="AC26" s="690"/>
      <c r="AD26" s="690"/>
      <c r="AE26" s="690"/>
      <c r="AF26" s="781" t="s">
        <v>255</v>
      </c>
      <c r="AG26" s="704"/>
      <c r="AH26" s="704"/>
      <c r="AI26" s="704"/>
      <c r="AJ26" s="782"/>
      <c r="AK26" s="690" t="s">
        <v>394</v>
      </c>
      <c r="AL26" s="690"/>
      <c r="AM26" s="690"/>
      <c r="AN26" s="690"/>
      <c r="AO26" s="691"/>
      <c r="AP26" s="689" t="s">
        <v>362</v>
      </c>
      <c r="AQ26" s="690"/>
      <c r="AR26" s="690"/>
      <c r="AS26" s="690"/>
      <c r="AT26" s="691"/>
      <c r="AU26" s="689" t="s">
        <v>461</v>
      </c>
      <c r="AV26" s="690"/>
      <c r="AW26" s="690"/>
      <c r="AX26" s="690"/>
      <c r="AY26" s="691"/>
      <c r="AZ26" s="689" t="s">
        <v>462</v>
      </c>
      <c r="BA26" s="690"/>
      <c r="BB26" s="690"/>
      <c r="BC26" s="690"/>
      <c r="BD26" s="691"/>
      <c r="BE26" s="689" t="s">
        <v>449</v>
      </c>
      <c r="BF26" s="690"/>
      <c r="BG26" s="690"/>
      <c r="BH26" s="690"/>
      <c r="BI26" s="695"/>
      <c r="BJ26" s="63"/>
      <c r="BK26" s="63"/>
      <c r="BL26" s="63"/>
      <c r="BM26" s="63"/>
      <c r="BN26" s="63"/>
      <c r="BO26" s="62"/>
      <c r="BP26" s="62"/>
      <c r="BQ26" s="59">
        <v>20</v>
      </c>
      <c r="BR26" s="87"/>
      <c r="BS26" s="961"/>
      <c r="BT26" s="962"/>
      <c r="BU26" s="962"/>
      <c r="BV26" s="962"/>
      <c r="BW26" s="962"/>
      <c r="BX26" s="962"/>
      <c r="BY26" s="962"/>
      <c r="BZ26" s="962"/>
      <c r="CA26" s="962"/>
      <c r="CB26" s="962"/>
      <c r="CC26" s="962"/>
      <c r="CD26" s="962"/>
      <c r="CE26" s="962"/>
      <c r="CF26" s="962"/>
      <c r="CG26" s="963"/>
      <c r="CH26" s="968"/>
      <c r="CI26" s="969"/>
      <c r="CJ26" s="969"/>
      <c r="CK26" s="969"/>
      <c r="CL26" s="979"/>
      <c r="CM26" s="968"/>
      <c r="CN26" s="969"/>
      <c r="CO26" s="969"/>
      <c r="CP26" s="969"/>
      <c r="CQ26" s="979"/>
      <c r="CR26" s="968"/>
      <c r="CS26" s="969"/>
      <c r="CT26" s="969"/>
      <c r="CU26" s="969"/>
      <c r="CV26" s="979"/>
      <c r="CW26" s="968"/>
      <c r="CX26" s="969"/>
      <c r="CY26" s="969"/>
      <c r="CZ26" s="969"/>
      <c r="DA26" s="979"/>
      <c r="DB26" s="968"/>
      <c r="DC26" s="969"/>
      <c r="DD26" s="969"/>
      <c r="DE26" s="969"/>
      <c r="DF26" s="979"/>
      <c r="DG26" s="968"/>
      <c r="DH26" s="969"/>
      <c r="DI26" s="969"/>
      <c r="DJ26" s="969"/>
      <c r="DK26" s="979"/>
      <c r="DL26" s="968"/>
      <c r="DM26" s="969"/>
      <c r="DN26" s="969"/>
      <c r="DO26" s="969"/>
      <c r="DP26" s="979"/>
      <c r="DQ26" s="968"/>
      <c r="DR26" s="969"/>
      <c r="DS26" s="969"/>
      <c r="DT26" s="969"/>
      <c r="DU26" s="979"/>
      <c r="DV26" s="961"/>
      <c r="DW26" s="962"/>
      <c r="DX26" s="962"/>
      <c r="DY26" s="962"/>
      <c r="DZ26" s="980"/>
      <c r="EA26" s="54"/>
    </row>
    <row r="27" spans="1:131" s="51" customFormat="1" ht="26.25" customHeight="1" x14ac:dyDescent="0.2">
      <c r="A27" s="700"/>
      <c r="B27" s="701"/>
      <c r="C27" s="701"/>
      <c r="D27" s="701"/>
      <c r="E27" s="701"/>
      <c r="F27" s="701"/>
      <c r="G27" s="701"/>
      <c r="H27" s="701"/>
      <c r="I27" s="701"/>
      <c r="J27" s="701"/>
      <c r="K27" s="701"/>
      <c r="L27" s="701"/>
      <c r="M27" s="701"/>
      <c r="N27" s="701"/>
      <c r="O27" s="701"/>
      <c r="P27" s="702"/>
      <c r="Q27" s="692"/>
      <c r="R27" s="693"/>
      <c r="S27" s="693"/>
      <c r="T27" s="693"/>
      <c r="U27" s="694"/>
      <c r="V27" s="692"/>
      <c r="W27" s="693"/>
      <c r="X27" s="693"/>
      <c r="Y27" s="693"/>
      <c r="Z27" s="694"/>
      <c r="AA27" s="692"/>
      <c r="AB27" s="693"/>
      <c r="AC27" s="693"/>
      <c r="AD27" s="693"/>
      <c r="AE27" s="693"/>
      <c r="AF27" s="783"/>
      <c r="AG27" s="707"/>
      <c r="AH27" s="707"/>
      <c r="AI27" s="707"/>
      <c r="AJ27" s="784"/>
      <c r="AK27" s="693"/>
      <c r="AL27" s="693"/>
      <c r="AM27" s="693"/>
      <c r="AN27" s="693"/>
      <c r="AO27" s="694"/>
      <c r="AP27" s="692"/>
      <c r="AQ27" s="693"/>
      <c r="AR27" s="693"/>
      <c r="AS27" s="693"/>
      <c r="AT27" s="694"/>
      <c r="AU27" s="692"/>
      <c r="AV27" s="693"/>
      <c r="AW27" s="693"/>
      <c r="AX27" s="693"/>
      <c r="AY27" s="694"/>
      <c r="AZ27" s="692"/>
      <c r="BA27" s="693"/>
      <c r="BB27" s="693"/>
      <c r="BC27" s="693"/>
      <c r="BD27" s="694"/>
      <c r="BE27" s="692"/>
      <c r="BF27" s="693"/>
      <c r="BG27" s="693"/>
      <c r="BH27" s="693"/>
      <c r="BI27" s="696"/>
      <c r="BJ27" s="63"/>
      <c r="BK27" s="63"/>
      <c r="BL27" s="63"/>
      <c r="BM27" s="63"/>
      <c r="BN27" s="63"/>
      <c r="BO27" s="62"/>
      <c r="BP27" s="62"/>
      <c r="BQ27" s="59">
        <v>21</v>
      </c>
      <c r="BR27" s="87"/>
      <c r="BS27" s="961"/>
      <c r="BT27" s="962"/>
      <c r="BU27" s="962"/>
      <c r="BV27" s="962"/>
      <c r="BW27" s="962"/>
      <c r="BX27" s="962"/>
      <c r="BY27" s="962"/>
      <c r="BZ27" s="962"/>
      <c r="CA27" s="962"/>
      <c r="CB27" s="962"/>
      <c r="CC27" s="962"/>
      <c r="CD27" s="962"/>
      <c r="CE27" s="962"/>
      <c r="CF27" s="962"/>
      <c r="CG27" s="963"/>
      <c r="CH27" s="968"/>
      <c r="CI27" s="969"/>
      <c r="CJ27" s="969"/>
      <c r="CK27" s="969"/>
      <c r="CL27" s="979"/>
      <c r="CM27" s="968"/>
      <c r="CN27" s="969"/>
      <c r="CO27" s="969"/>
      <c r="CP27" s="969"/>
      <c r="CQ27" s="979"/>
      <c r="CR27" s="968"/>
      <c r="CS27" s="969"/>
      <c r="CT27" s="969"/>
      <c r="CU27" s="969"/>
      <c r="CV27" s="979"/>
      <c r="CW27" s="968"/>
      <c r="CX27" s="969"/>
      <c r="CY27" s="969"/>
      <c r="CZ27" s="969"/>
      <c r="DA27" s="979"/>
      <c r="DB27" s="968"/>
      <c r="DC27" s="969"/>
      <c r="DD27" s="969"/>
      <c r="DE27" s="969"/>
      <c r="DF27" s="979"/>
      <c r="DG27" s="968"/>
      <c r="DH27" s="969"/>
      <c r="DI27" s="969"/>
      <c r="DJ27" s="969"/>
      <c r="DK27" s="979"/>
      <c r="DL27" s="968"/>
      <c r="DM27" s="969"/>
      <c r="DN27" s="969"/>
      <c r="DO27" s="969"/>
      <c r="DP27" s="979"/>
      <c r="DQ27" s="968"/>
      <c r="DR27" s="969"/>
      <c r="DS27" s="969"/>
      <c r="DT27" s="969"/>
      <c r="DU27" s="979"/>
      <c r="DV27" s="961"/>
      <c r="DW27" s="962"/>
      <c r="DX27" s="962"/>
      <c r="DY27" s="962"/>
      <c r="DZ27" s="980"/>
      <c r="EA27" s="54"/>
    </row>
    <row r="28" spans="1:131" s="51" customFormat="1" ht="26.25" customHeight="1" x14ac:dyDescent="0.2">
      <c r="A28" s="61">
        <v>1</v>
      </c>
      <c r="B28" s="972" t="s">
        <v>463</v>
      </c>
      <c r="C28" s="973"/>
      <c r="D28" s="973"/>
      <c r="E28" s="973"/>
      <c r="F28" s="973"/>
      <c r="G28" s="973"/>
      <c r="H28" s="973"/>
      <c r="I28" s="973"/>
      <c r="J28" s="973"/>
      <c r="K28" s="973"/>
      <c r="L28" s="973"/>
      <c r="M28" s="973"/>
      <c r="N28" s="973"/>
      <c r="O28" s="973"/>
      <c r="P28" s="974"/>
      <c r="Q28" s="999">
        <v>1937</v>
      </c>
      <c r="R28" s="1000"/>
      <c r="S28" s="1000"/>
      <c r="T28" s="1000"/>
      <c r="U28" s="1000"/>
      <c r="V28" s="1000">
        <v>1914</v>
      </c>
      <c r="W28" s="1000"/>
      <c r="X28" s="1000"/>
      <c r="Y28" s="1000"/>
      <c r="Z28" s="1000"/>
      <c r="AA28" s="1000">
        <v>22</v>
      </c>
      <c r="AB28" s="1000"/>
      <c r="AC28" s="1000"/>
      <c r="AD28" s="1000"/>
      <c r="AE28" s="1001"/>
      <c r="AF28" s="1002">
        <v>22</v>
      </c>
      <c r="AG28" s="1000"/>
      <c r="AH28" s="1000"/>
      <c r="AI28" s="1000"/>
      <c r="AJ28" s="1003"/>
      <c r="AK28" s="1004">
        <v>161</v>
      </c>
      <c r="AL28" s="1000"/>
      <c r="AM28" s="1000"/>
      <c r="AN28" s="1000"/>
      <c r="AO28" s="1000"/>
      <c r="AP28" s="1000" t="s">
        <v>205</v>
      </c>
      <c r="AQ28" s="1000"/>
      <c r="AR28" s="1000"/>
      <c r="AS28" s="1000"/>
      <c r="AT28" s="1000"/>
      <c r="AU28" s="1000" t="s">
        <v>205</v>
      </c>
      <c r="AV28" s="1000"/>
      <c r="AW28" s="1000"/>
      <c r="AX28" s="1000"/>
      <c r="AY28" s="1000"/>
      <c r="AZ28" s="1005" t="s">
        <v>205</v>
      </c>
      <c r="BA28" s="1005"/>
      <c r="BB28" s="1005"/>
      <c r="BC28" s="1005"/>
      <c r="BD28" s="1005"/>
      <c r="BE28" s="1006"/>
      <c r="BF28" s="1006"/>
      <c r="BG28" s="1006"/>
      <c r="BH28" s="1006"/>
      <c r="BI28" s="1007"/>
      <c r="BJ28" s="63"/>
      <c r="BK28" s="63"/>
      <c r="BL28" s="63"/>
      <c r="BM28" s="63"/>
      <c r="BN28" s="63"/>
      <c r="BO28" s="62"/>
      <c r="BP28" s="62"/>
      <c r="BQ28" s="59">
        <v>22</v>
      </c>
      <c r="BR28" s="87"/>
      <c r="BS28" s="961"/>
      <c r="BT28" s="962"/>
      <c r="BU28" s="962"/>
      <c r="BV28" s="962"/>
      <c r="BW28" s="962"/>
      <c r="BX28" s="962"/>
      <c r="BY28" s="962"/>
      <c r="BZ28" s="962"/>
      <c r="CA28" s="962"/>
      <c r="CB28" s="962"/>
      <c r="CC28" s="962"/>
      <c r="CD28" s="962"/>
      <c r="CE28" s="962"/>
      <c r="CF28" s="962"/>
      <c r="CG28" s="963"/>
      <c r="CH28" s="968"/>
      <c r="CI28" s="969"/>
      <c r="CJ28" s="969"/>
      <c r="CK28" s="969"/>
      <c r="CL28" s="979"/>
      <c r="CM28" s="968"/>
      <c r="CN28" s="969"/>
      <c r="CO28" s="969"/>
      <c r="CP28" s="969"/>
      <c r="CQ28" s="979"/>
      <c r="CR28" s="968"/>
      <c r="CS28" s="969"/>
      <c r="CT28" s="969"/>
      <c r="CU28" s="969"/>
      <c r="CV28" s="979"/>
      <c r="CW28" s="968"/>
      <c r="CX28" s="969"/>
      <c r="CY28" s="969"/>
      <c r="CZ28" s="969"/>
      <c r="DA28" s="979"/>
      <c r="DB28" s="968"/>
      <c r="DC28" s="969"/>
      <c r="DD28" s="969"/>
      <c r="DE28" s="969"/>
      <c r="DF28" s="979"/>
      <c r="DG28" s="968"/>
      <c r="DH28" s="969"/>
      <c r="DI28" s="969"/>
      <c r="DJ28" s="969"/>
      <c r="DK28" s="979"/>
      <c r="DL28" s="968"/>
      <c r="DM28" s="969"/>
      <c r="DN28" s="969"/>
      <c r="DO28" s="969"/>
      <c r="DP28" s="979"/>
      <c r="DQ28" s="968"/>
      <c r="DR28" s="969"/>
      <c r="DS28" s="969"/>
      <c r="DT28" s="969"/>
      <c r="DU28" s="979"/>
      <c r="DV28" s="961"/>
      <c r="DW28" s="962"/>
      <c r="DX28" s="962"/>
      <c r="DY28" s="962"/>
      <c r="DZ28" s="980"/>
      <c r="EA28" s="54"/>
    </row>
    <row r="29" spans="1:131" s="51" customFormat="1" ht="26.25" customHeight="1" x14ac:dyDescent="0.2">
      <c r="A29" s="61">
        <v>2</v>
      </c>
      <c r="B29" s="961" t="s">
        <v>232</v>
      </c>
      <c r="C29" s="962"/>
      <c r="D29" s="962"/>
      <c r="E29" s="962"/>
      <c r="F29" s="962"/>
      <c r="G29" s="962"/>
      <c r="H29" s="962"/>
      <c r="I29" s="962"/>
      <c r="J29" s="962"/>
      <c r="K29" s="962"/>
      <c r="L29" s="962"/>
      <c r="M29" s="962"/>
      <c r="N29" s="962"/>
      <c r="O29" s="962"/>
      <c r="P29" s="963"/>
      <c r="Q29" s="964">
        <v>229</v>
      </c>
      <c r="R29" s="965"/>
      <c r="S29" s="965"/>
      <c r="T29" s="965"/>
      <c r="U29" s="965"/>
      <c r="V29" s="965">
        <v>227</v>
      </c>
      <c r="W29" s="965"/>
      <c r="X29" s="965"/>
      <c r="Y29" s="965"/>
      <c r="Z29" s="965"/>
      <c r="AA29" s="965">
        <v>3</v>
      </c>
      <c r="AB29" s="965"/>
      <c r="AC29" s="965"/>
      <c r="AD29" s="965"/>
      <c r="AE29" s="971"/>
      <c r="AF29" s="991">
        <v>3</v>
      </c>
      <c r="AG29" s="969"/>
      <c r="AH29" s="969"/>
      <c r="AI29" s="969"/>
      <c r="AJ29" s="992"/>
      <c r="AK29" s="970">
        <v>74</v>
      </c>
      <c r="AL29" s="965"/>
      <c r="AM29" s="965"/>
      <c r="AN29" s="965"/>
      <c r="AO29" s="965"/>
      <c r="AP29" s="965" t="s">
        <v>205</v>
      </c>
      <c r="AQ29" s="965"/>
      <c r="AR29" s="965"/>
      <c r="AS29" s="965"/>
      <c r="AT29" s="965"/>
      <c r="AU29" s="965" t="s">
        <v>205</v>
      </c>
      <c r="AV29" s="965"/>
      <c r="AW29" s="965"/>
      <c r="AX29" s="965"/>
      <c r="AY29" s="965"/>
      <c r="AZ29" s="998" t="s">
        <v>205</v>
      </c>
      <c r="BA29" s="998"/>
      <c r="BB29" s="998"/>
      <c r="BC29" s="998"/>
      <c r="BD29" s="998"/>
      <c r="BE29" s="966"/>
      <c r="BF29" s="966"/>
      <c r="BG29" s="966"/>
      <c r="BH29" s="966"/>
      <c r="BI29" s="967"/>
      <c r="BJ29" s="63"/>
      <c r="BK29" s="63"/>
      <c r="BL29" s="63"/>
      <c r="BM29" s="63"/>
      <c r="BN29" s="63"/>
      <c r="BO29" s="62"/>
      <c r="BP29" s="62"/>
      <c r="BQ29" s="59">
        <v>23</v>
      </c>
      <c r="BR29" s="87"/>
      <c r="BS29" s="961"/>
      <c r="BT29" s="962"/>
      <c r="BU29" s="962"/>
      <c r="BV29" s="962"/>
      <c r="BW29" s="962"/>
      <c r="BX29" s="962"/>
      <c r="BY29" s="962"/>
      <c r="BZ29" s="962"/>
      <c r="CA29" s="962"/>
      <c r="CB29" s="962"/>
      <c r="CC29" s="962"/>
      <c r="CD29" s="962"/>
      <c r="CE29" s="962"/>
      <c r="CF29" s="962"/>
      <c r="CG29" s="963"/>
      <c r="CH29" s="968"/>
      <c r="CI29" s="969"/>
      <c r="CJ29" s="969"/>
      <c r="CK29" s="969"/>
      <c r="CL29" s="979"/>
      <c r="CM29" s="968"/>
      <c r="CN29" s="969"/>
      <c r="CO29" s="969"/>
      <c r="CP29" s="969"/>
      <c r="CQ29" s="979"/>
      <c r="CR29" s="968"/>
      <c r="CS29" s="969"/>
      <c r="CT29" s="969"/>
      <c r="CU29" s="969"/>
      <c r="CV29" s="979"/>
      <c r="CW29" s="968"/>
      <c r="CX29" s="969"/>
      <c r="CY29" s="969"/>
      <c r="CZ29" s="969"/>
      <c r="DA29" s="979"/>
      <c r="DB29" s="968"/>
      <c r="DC29" s="969"/>
      <c r="DD29" s="969"/>
      <c r="DE29" s="969"/>
      <c r="DF29" s="979"/>
      <c r="DG29" s="968"/>
      <c r="DH29" s="969"/>
      <c r="DI29" s="969"/>
      <c r="DJ29" s="969"/>
      <c r="DK29" s="979"/>
      <c r="DL29" s="968"/>
      <c r="DM29" s="969"/>
      <c r="DN29" s="969"/>
      <c r="DO29" s="969"/>
      <c r="DP29" s="979"/>
      <c r="DQ29" s="968"/>
      <c r="DR29" s="969"/>
      <c r="DS29" s="969"/>
      <c r="DT29" s="969"/>
      <c r="DU29" s="979"/>
      <c r="DV29" s="961"/>
      <c r="DW29" s="962"/>
      <c r="DX29" s="962"/>
      <c r="DY29" s="962"/>
      <c r="DZ29" s="980"/>
      <c r="EA29" s="54"/>
    </row>
    <row r="30" spans="1:131" s="51" customFormat="1" ht="26.25" customHeight="1" x14ac:dyDescent="0.2">
      <c r="A30" s="61">
        <v>3</v>
      </c>
      <c r="B30" s="961" t="s">
        <v>130</v>
      </c>
      <c r="C30" s="962"/>
      <c r="D30" s="962"/>
      <c r="E30" s="962"/>
      <c r="F30" s="962"/>
      <c r="G30" s="962"/>
      <c r="H30" s="962"/>
      <c r="I30" s="962"/>
      <c r="J30" s="962"/>
      <c r="K30" s="962"/>
      <c r="L30" s="962"/>
      <c r="M30" s="962"/>
      <c r="N30" s="962"/>
      <c r="O30" s="962"/>
      <c r="P30" s="963"/>
      <c r="Q30" s="964">
        <v>2179</v>
      </c>
      <c r="R30" s="965"/>
      <c r="S30" s="965"/>
      <c r="T30" s="965"/>
      <c r="U30" s="965"/>
      <c r="V30" s="965">
        <v>2134</v>
      </c>
      <c r="W30" s="965"/>
      <c r="X30" s="965"/>
      <c r="Y30" s="965"/>
      <c r="Z30" s="965"/>
      <c r="AA30" s="965">
        <v>44</v>
      </c>
      <c r="AB30" s="965"/>
      <c r="AC30" s="965"/>
      <c r="AD30" s="965"/>
      <c r="AE30" s="971"/>
      <c r="AF30" s="991">
        <v>44</v>
      </c>
      <c r="AG30" s="969"/>
      <c r="AH30" s="969"/>
      <c r="AI30" s="969"/>
      <c r="AJ30" s="992"/>
      <c r="AK30" s="970">
        <v>280</v>
      </c>
      <c r="AL30" s="965"/>
      <c r="AM30" s="965"/>
      <c r="AN30" s="965"/>
      <c r="AO30" s="965"/>
      <c r="AP30" s="965" t="s">
        <v>205</v>
      </c>
      <c r="AQ30" s="965"/>
      <c r="AR30" s="965"/>
      <c r="AS30" s="965"/>
      <c r="AT30" s="965"/>
      <c r="AU30" s="965" t="s">
        <v>205</v>
      </c>
      <c r="AV30" s="965"/>
      <c r="AW30" s="965"/>
      <c r="AX30" s="965"/>
      <c r="AY30" s="965"/>
      <c r="AZ30" s="998" t="s">
        <v>205</v>
      </c>
      <c r="BA30" s="998"/>
      <c r="BB30" s="998"/>
      <c r="BC30" s="998"/>
      <c r="BD30" s="998"/>
      <c r="BE30" s="966"/>
      <c r="BF30" s="966"/>
      <c r="BG30" s="966"/>
      <c r="BH30" s="966"/>
      <c r="BI30" s="967"/>
      <c r="BJ30" s="63"/>
      <c r="BK30" s="63"/>
      <c r="BL30" s="63"/>
      <c r="BM30" s="63"/>
      <c r="BN30" s="63"/>
      <c r="BO30" s="62"/>
      <c r="BP30" s="62"/>
      <c r="BQ30" s="59">
        <v>24</v>
      </c>
      <c r="BR30" s="87"/>
      <c r="BS30" s="961"/>
      <c r="BT30" s="962"/>
      <c r="BU30" s="962"/>
      <c r="BV30" s="962"/>
      <c r="BW30" s="962"/>
      <c r="BX30" s="962"/>
      <c r="BY30" s="962"/>
      <c r="BZ30" s="962"/>
      <c r="CA30" s="962"/>
      <c r="CB30" s="962"/>
      <c r="CC30" s="962"/>
      <c r="CD30" s="962"/>
      <c r="CE30" s="962"/>
      <c r="CF30" s="962"/>
      <c r="CG30" s="963"/>
      <c r="CH30" s="968"/>
      <c r="CI30" s="969"/>
      <c r="CJ30" s="969"/>
      <c r="CK30" s="969"/>
      <c r="CL30" s="979"/>
      <c r="CM30" s="968"/>
      <c r="CN30" s="969"/>
      <c r="CO30" s="969"/>
      <c r="CP30" s="969"/>
      <c r="CQ30" s="979"/>
      <c r="CR30" s="968"/>
      <c r="CS30" s="969"/>
      <c r="CT30" s="969"/>
      <c r="CU30" s="969"/>
      <c r="CV30" s="979"/>
      <c r="CW30" s="968"/>
      <c r="CX30" s="969"/>
      <c r="CY30" s="969"/>
      <c r="CZ30" s="969"/>
      <c r="DA30" s="979"/>
      <c r="DB30" s="968"/>
      <c r="DC30" s="969"/>
      <c r="DD30" s="969"/>
      <c r="DE30" s="969"/>
      <c r="DF30" s="979"/>
      <c r="DG30" s="968"/>
      <c r="DH30" s="969"/>
      <c r="DI30" s="969"/>
      <c r="DJ30" s="969"/>
      <c r="DK30" s="979"/>
      <c r="DL30" s="968"/>
      <c r="DM30" s="969"/>
      <c r="DN30" s="969"/>
      <c r="DO30" s="969"/>
      <c r="DP30" s="979"/>
      <c r="DQ30" s="968"/>
      <c r="DR30" s="969"/>
      <c r="DS30" s="969"/>
      <c r="DT30" s="969"/>
      <c r="DU30" s="979"/>
      <c r="DV30" s="961"/>
      <c r="DW30" s="962"/>
      <c r="DX30" s="962"/>
      <c r="DY30" s="962"/>
      <c r="DZ30" s="980"/>
      <c r="EA30" s="54"/>
    </row>
    <row r="31" spans="1:131" s="51" customFormat="1" ht="26.25" customHeight="1" x14ac:dyDescent="0.2">
      <c r="A31" s="61">
        <v>4</v>
      </c>
      <c r="B31" s="961" t="s">
        <v>464</v>
      </c>
      <c r="C31" s="962"/>
      <c r="D31" s="962"/>
      <c r="E31" s="962"/>
      <c r="F31" s="962"/>
      <c r="G31" s="962"/>
      <c r="H31" s="962"/>
      <c r="I31" s="962"/>
      <c r="J31" s="962"/>
      <c r="K31" s="962"/>
      <c r="L31" s="962"/>
      <c r="M31" s="962"/>
      <c r="N31" s="962"/>
      <c r="O31" s="962"/>
      <c r="P31" s="963"/>
      <c r="Q31" s="964">
        <v>8</v>
      </c>
      <c r="R31" s="965"/>
      <c r="S31" s="965"/>
      <c r="T31" s="965"/>
      <c r="U31" s="965"/>
      <c r="V31" s="965">
        <v>5</v>
      </c>
      <c r="W31" s="965"/>
      <c r="X31" s="965"/>
      <c r="Y31" s="965"/>
      <c r="Z31" s="965"/>
      <c r="AA31" s="965">
        <v>3</v>
      </c>
      <c r="AB31" s="965"/>
      <c r="AC31" s="965"/>
      <c r="AD31" s="965"/>
      <c r="AE31" s="971"/>
      <c r="AF31" s="991">
        <v>3</v>
      </c>
      <c r="AG31" s="969"/>
      <c r="AH31" s="969"/>
      <c r="AI31" s="969"/>
      <c r="AJ31" s="992"/>
      <c r="AK31" s="970">
        <v>0</v>
      </c>
      <c r="AL31" s="965"/>
      <c r="AM31" s="965"/>
      <c r="AN31" s="965"/>
      <c r="AO31" s="965"/>
      <c r="AP31" s="965" t="s">
        <v>205</v>
      </c>
      <c r="AQ31" s="965"/>
      <c r="AR31" s="965"/>
      <c r="AS31" s="965"/>
      <c r="AT31" s="965"/>
      <c r="AU31" s="965" t="s">
        <v>205</v>
      </c>
      <c r="AV31" s="965"/>
      <c r="AW31" s="965"/>
      <c r="AX31" s="965"/>
      <c r="AY31" s="965"/>
      <c r="AZ31" s="998" t="s">
        <v>205</v>
      </c>
      <c r="BA31" s="998"/>
      <c r="BB31" s="998"/>
      <c r="BC31" s="998"/>
      <c r="BD31" s="998"/>
      <c r="BE31" s="966"/>
      <c r="BF31" s="966"/>
      <c r="BG31" s="966"/>
      <c r="BH31" s="966"/>
      <c r="BI31" s="967"/>
      <c r="BJ31" s="63"/>
      <c r="BK31" s="63"/>
      <c r="BL31" s="63"/>
      <c r="BM31" s="63"/>
      <c r="BN31" s="63"/>
      <c r="BO31" s="62"/>
      <c r="BP31" s="62"/>
      <c r="BQ31" s="59">
        <v>25</v>
      </c>
      <c r="BR31" s="87"/>
      <c r="BS31" s="961"/>
      <c r="BT31" s="962"/>
      <c r="BU31" s="962"/>
      <c r="BV31" s="962"/>
      <c r="BW31" s="962"/>
      <c r="BX31" s="962"/>
      <c r="BY31" s="962"/>
      <c r="BZ31" s="962"/>
      <c r="CA31" s="962"/>
      <c r="CB31" s="962"/>
      <c r="CC31" s="962"/>
      <c r="CD31" s="962"/>
      <c r="CE31" s="962"/>
      <c r="CF31" s="962"/>
      <c r="CG31" s="963"/>
      <c r="CH31" s="968"/>
      <c r="CI31" s="969"/>
      <c r="CJ31" s="969"/>
      <c r="CK31" s="969"/>
      <c r="CL31" s="979"/>
      <c r="CM31" s="968"/>
      <c r="CN31" s="969"/>
      <c r="CO31" s="969"/>
      <c r="CP31" s="969"/>
      <c r="CQ31" s="979"/>
      <c r="CR31" s="968"/>
      <c r="CS31" s="969"/>
      <c r="CT31" s="969"/>
      <c r="CU31" s="969"/>
      <c r="CV31" s="979"/>
      <c r="CW31" s="968"/>
      <c r="CX31" s="969"/>
      <c r="CY31" s="969"/>
      <c r="CZ31" s="969"/>
      <c r="DA31" s="979"/>
      <c r="DB31" s="968"/>
      <c r="DC31" s="969"/>
      <c r="DD31" s="969"/>
      <c r="DE31" s="969"/>
      <c r="DF31" s="979"/>
      <c r="DG31" s="968"/>
      <c r="DH31" s="969"/>
      <c r="DI31" s="969"/>
      <c r="DJ31" s="969"/>
      <c r="DK31" s="979"/>
      <c r="DL31" s="968"/>
      <c r="DM31" s="969"/>
      <c r="DN31" s="969"/>
      <c r="DO31" s="969"/>
      <c r="DP31" s="979"/>
      <c r="DQ31" s="968"/>
      <c r="DR31" s="969"/>
      <c r="DS31" s="969"/>
      <c r="DT31" s="969"/>
      <c r="DU31" s="979"/>
      <c r="DV31" s="961"/>
      <c r="DW31" s="962"/>
      <c r="DX31" s="962"/>
      <c r="DY31" s="962"/>
      <c r="DZ31" s="980"/>
      <c r="EA31" s="54"/>
    </row>
    <row r="32" spans="1:131" s="51" customFormat="1" ht="26.25" customHeight="1" x14ac:dyDescent="0.2">
      <c r="A32" s="61">
        <v>5</v>
      </c>
      <c r="B32" s="961" t="s">
        <v>465</v>
      </c>
      <c r="C32" s="962"/>
      <c r="D32" s="962"/>
      <c r="E32" s="962"/>
      <c r="F32" s="962"/>
      <c r="G32" s="962"/>
      <c r="H32" s="962"/>
      <c r="I32" s="962"/>
      <c r="J32" s="962"/>
      <c r="K32" s="962"/>
      <c r="L32" s="962"/>
      <c r="M32" s="962"/>
      <c r="N32" s="962"/>
      <c r="O32" s="962"/>
      <c r="P32" s="963"/>
      <c r="Q32" s="964">
        <v>148</v>
      </c>
      <c r="R32" s="965"/>
      <c r="S32" s="965"/>
      <c r="T32" s="965"/>
      <c r="U32" s="965"/>
      <c r="V32" s="965">
        <v>146</v>
      </c>
      <c r="W32" s="965"/>
      <c r="X32" s="965"/>
      <c r="Y32" s="965"/>
      <c r="Z32" s="965"/>
      <c r="AA32" s="965">
        <v>2</v>
      </c>
      <c r="AB32" s="965"/>
      <c r="AC32" s="965"/>
      <c r="AD32" s="965"/>
      <c r="AE32" s="971"/>
      <c r="AF32" s="991">
        <v>2</v>
      </c>
      <c r="AG32" s="969"/>
      <c r="AH32" s="969"/>
      <c r="AI32" s="969"/>
      <c r="AJ32" s="992"/>
      <c r="AK32" s="970">
        <v>72</v>
      </c>
      <c r="AL32" s="965"/>
      <c r="AM32" s="965"/>
      <c r="AN32" s="965"/>
      <c r="AO32" s="965"/>
      <c r="AP32" s="965" t="s">
        <v>205</v>
      </c>
      <c r="AQ32" s="965"/>
      <c r="AR32" s="965"/>
      <c r="AS32" s="965"/>
      <c r="AT32" s="965"/>
      <c r="AU32" s="965" t="s">
        <v>205</v>
      </c>
      <c r="AV32" s="965"/>
      <c r="AW32" s="965"/>
      <c r="AX32" s="965"/>
      <c r="AY32" s="965"/>
      <c r="AZ32" s="998" t="s">
        <v>205</v>
      </c>
      <c r="BA32" s="998"/>
      <c r="BB32" s="998"/>
      <c r="BC32" s="998"/>
      <c r="BD32" s="998"/>
      <c r="BE32" s="966"/>
      <c r="BF32" s="966"/>
      <c r="BG32" s="966"/>
      <c r="BH32" s="966"/>
      <c r="BI32" s="967"/>
      <c r="BJ32" s="63"/>
      <c r="BK32" s="63"/>
      <c r="BL32" s="63"/>
      <c r="BM32" s="63"/>
      <c r="BN32" s="63"/>
      <c r="BO32" s="62"/>
      <c r="BP32" s="62"/>
      <c r="BQ32" s="59">
        <v>26</v>
      </c>
      <c r="BR32" s="87"/>
      <c r="BS32" s="961"/>
      <c r="BT32" s="962"/>
      <c r="BU32" s="962"/>
      <c r="BV32" s="962"/>
      <c r="BW32" s="962"/>
      <c r="BX32" s="962"/>
      <c r="BY32" s="962"/>
      <c r="BZ32" s="962"/>
      <c r="CA32" s="962"/>
      <c r="CB32" s="962"/>
      <c r="CC32" s="962"/>
      <c r="CD32" s="962"/>
      <c r="CE32" s="962"/>
      <c r="CF32" s="962"/>
      <c r="CG32" s="963"/>
      <c r="CH32" s="968"/>
      <c r="CI32" s="969"/>
      <c r="CJ32" s="969"/>
      <c r="CK32" s="969"/>
      <c r="CL32" s="979"/>
      <c r="CM32" s="968"/>
      <c r="CN32" s="969"/>
      <c r="CO32" s="969"/>
      <c r="CP32" s="969"/>
      <c r="CQ32" s="979"/>
      <c r="CR32" s="968"/>
      <c r="CS32" s="969"/>
      <c r="CT32" s="969"/>
      <c r="CU32" s="969"/>
      <c r="CV32" s="979"/>
      <c r="CW32" s="968"/>
      <c r="CX32" s="969"/>
      <c r="CY32" s="969"/>
      <c r="CZ32" s="969"/>
      <c r="DA32" s="979"/>
      <c r="DB32" s="968"/>
      <c r="DC32" s="969"/>
      <c r="DD32" s="969"/>
      <c r="DE32" s="969"/>
      <c r="DF32" s="979"/>
      <c r="DG32" s="968"/>
      <c r="DH32" s="969"/>
      <c r="DI32" s="969"/>
      <c r="DJ32" s="969"/>
      <c r="DK32" s="979"/>
      <c r="DL32" s="968"/>
      <c r="DM32" s="969"/>
      <c r="DN32" s="969"/>
      <c r="DO32" s="969"/>
      <c r="DP32" s="979"/>
      <c r="DQ32" s="968"/>
      <c r="DR32" s="969"/>
      <c r="DS32" s="969"/>
      <c r="DT32" s="969"/>
      <c r="DU32" s="979"/>
      <c r="DV32" s="961"/>
      <c r="DW32" s="962"/>
      <c r="DX32" s="962"/>
      <c r="DY32" s="962"/>
      <c r="DZ32" s="980"/>
      <c r="EA32" s="54"/>
    </row>
    <row r="33" spans="1:131" s="51" customFormat="1" ht="26.25" customHeight="1" x14ac:dyDescent="0.2">
      <c r="A33" s="61">
        <v>6</v>
      </c>
      <c r="B33" s="961" t="s">
        <v>224</v>
      </c>
      <c r="C33" s="962"/>
      <c r="D33" s="962"/>
      <c r="E33" s="962"/>
      <c r="F33" s="962"/>
      <c r="G33" s="962"/>
      <c r="H33" s="962"/>
      <c r="I33" s="962"/>
      <c r="J33" s="962"/>
      <c r="K33" s="962"/>
      <c r="L33" s="962"/>
      <c r="M33" s="962"/>
      <c r="N33" s="962"/>
      <c r="O33" s="962"/>
      <c r="P33" s="963"/>
      <c r="Q33" s="964">
        <v>854</v>
      </c>
      <c r="R33" s="965"/>
      <c r="S33" s="965"/>
      <c r="T33" s="965"/>
      <c r="U33" s="965"/>
      <c r="V33" s="965">
        <v>971</v>
      </c>
      <c r="W33" s="965"/>
      <c r="X33" s="965"/>
      <c r="Y33" s="965"/>
      <c r="Z33" s="965"/>
      <c r="AA33" s="965">
        <v>-117</v>
      </c>
      <c r="AB33" s="965"/>
      <c r="AC33" s="965"/>
      <c r="AD33" s="965"/>
      <c r="AE33" s="971"/>
      <c r="AF33" s="991">
        <v>337</v>
      </c>
      <c r="AG33" s="969"/>
      <c r="AH33" s="969"/>
      <c r="AI33" s="969"/>
      <c r="AJ33" s="992"/>
      <c r="AK33" s="970">
        <v>271</v>
      </c>
      <c r="AL33" s="965"/>
      <c r="AM33" s="965"/>
      <c r="AN33" s="965"/>
      <c r="AO33" s="965"/>
      <c r="AP33" s="965">
        <v>545</v>
      </c>
      <c r="AQ33" s="965"/>
      <c r="AR33" s="965"/>
      <c r="AS33" s="965"/>
      <c r="AT33" s="965"/>
      <c r="AU33" s="965">
        <v>397</v>
      </c>
      <c r="AV33" s="965"/>
      <c r="AW33" s="965"/>
      <c r="AX33" s="965"/>
      <c r="AY33" s="965"/>
      <c r="AZ33" s="998" t="s">
        <v>205</v>
      </c>
      <c r="BA33" s="998"/>
      <c r="BB33" s="998"/>
      <c r="BC33" s="998"/>
      <c r="BD33" s="998"/>
      <c r="BE33" s="966" t="s">
        <v>138</v>
      </c>
      <c r="BF33" s="966"/>
      <c r="BG33" s="966"/>
      <c r="BH33" s="966"/>
      <c r="BI33" s="967"/>
      <c r="BJ33" s="63"/>
      <c r="BK33" s="63"/>
      <c r="BL33" s="63"/>
      <c r="BM33" s="63"/>
      <c r="BN33" s="63"/>
      <c r="BO33" s="62"/>
      <c r="BP33" s="62"/>
      <c r="BQ33" s="59">
        <v>27</v>
      </c>
      <c r="BR33" s="87"/>
      <c r="BS33" s="961"/>
      <c r="BT33" s="962"/>
      <c r="BU33" s="962"/>
      <c r="BV33" s="962"/>
      <c r="BW33" s="962"/>
      <c r="BX33" s="962"/>
      <c r="BY33" s="962"/>
      <c r="BZ33" s="962"/>
      <c r="CA33" s="962"/>
      <c r="CB33" s="962"/>
      <c r="CC33" s="962"/>
      <c r="CD33" s="962"/>
      <c r="CE33" s="962"/>
      <c r="CF33" s="962"/>
      <c r="CG33" s="963"/>
      <c r="CH33" s="968"/>
      <c r="CI33" s="969"/>
      <c r="CJ33" s="969"/>
      <c r="CK33" s="969"/>
      <c r="CL33" s="979"/>
      <c r="CM33" s="968"/>
      <c r="CN33" s="969"/>
      <c r="CO33" s="969"/>
      <c r="CP33" s="969"/>
      <c r="CQ33" s="979"/>
      <c r="CR33" s="968"/>
      <c r="CS33" s="969"/>
      <c r="CT33" s="969"/>
      <c r="CU33" s="969"/>
      <c r="CV33" s="979"/>
      <c r="CW33" s="968"/>
      <c r="CX33" s="969"/>
      <c r="CY33" s="969"/>
      <c r="CZ33" s="969"/>
      <c r="DA33" s="979"/>
      <c r="DB33" s="968"/>
      <c r="DC33" s="969"/>
      <c r="DD33" s="969"/>
      <c r="DE33" s="969"/>
      <c r="DF33" s="979"/>
      <c r="DG33" s="968"/>
      <c r="DH33" s="969"/>
      <c r="DI33" s="969"/>
      <c r="DJ33" s="969"/>
      <c r="DK33" s="979"/>
      <c r="DL33" s="968"/>
      <c r="DM33" s="969"/>
      <c r="DN33" s="969"/>
      <c r="DO33" s="969"/>
      <c r="DP33" s="979"/>
      <c r="DQ33" s="968"/>
      <c r="DR33" s="969"/>
      <c r="DS33" s="969"/>
      <c r="DT33" s="969"/>
      <c r="DU33" s="979"/>
      <c r="DV33" s="961"/>
      <c r="DW33" s="962"/>
      <c r="DX33" s="962"/>
      <c r="DY33" s="962"/>
      <c r="DZ33" s="980"/>
      <c r="EA33" s="54"/>
    </row>
    <row r="34" spans="1:131" s="51" customFormat="1" ht="26.25" customHeight="1" x14ac:dyDescent="0.2">
      <c r="A34" s="61">
        <v>7</v>
      </c>
      <c r="B34" s="961" t="s">
        <v>466</v>
      </c>
      <c r="C34" s="962"/>
      <c r="D34" s="962"/>
      <c r="E34" s="962"/>
      <c r="F34" s="962"/>
      <c r="G34" s="962"/>
      <c r="H34" s="962"/>
      <c r="I34" s="962"/>
      <c r="J34" s="962"/>
      <c r="K34" s="962"/>
      <c r="L34" s="962"/>
      <c r="M34" s="962"/>
      <c r="N34" s="962"/>
      <c r="O34" s="962"/>
      <c r="P34" s="963"/>
      <c r="Q34" s="964">
        <v>1461</v>
      </c>
      <c r="R34" s="965"/>
      <c r="S34" s="965"/>
      <c r="T34" s="965"/>
      <c r="U34" s="965"/>
      <c r="V34" s="965">
        <v>1390</v>
      </c>
      <c r="W34" s="965"/>
      <c r="X34" s="965"/>
      <c r="Y34" s="965"/>
      <c r="Z34" s="965"/>
      <c r="AA34" s="965">
        <v>71</v>
      </c>
      <c r="AB34" s="965"/>
      <c r="AC34" s="965"/>
      <c r="AD34" s="965"/>
      <c r="AE34" s="971"/>
      <c r="AF34" s="991">
        <v>174</v>
      </c>
      <c r="AG34" s="969"/>
      <c r="AH34" s="969"/>
      <c r="AI34" s="969"/>
      <c r="AJ34" s="992"/>
      <c r="AK34" s="970">
        <v>629</v>
      </c>
      <c r="AL34" s="965"/>
      <c r="AM34" s="965"/>
      <c r="AN34" s="965"/>
      <c r="AO34" s="965"/>
      <c r="AP34" s="965">
        <v>8135</v>
      </c>
      <c r="AQ34" s="965"/>
      <c r="AR34" s="965"/>
      <c r="AS34" s="965"/>
      <c r="AT34" s="965"/>
      <c r="AU34" s="965">
        <v>4441</v>
      </c>
      <c r="AV34" s="965"/>
      <c r="AW34" s="965"/>
      <c r="AX34" s="965"/>
      <c r="AY34" s="965"/>
      <c r="AZ34" s="998" t="s">
        <v>205</v>
      </c>
      <c r="BA34" s="998"/>
      <c r="BB34" s="998"/>
      <c r="BC34" s="998"/>
      <c r="BD34" s="998"/>
      <c r="BE34" s="966" t="s">
        <v>138</v>
      </c>
      <c r="BF34" s="966"/>
      <c r="BG34" s="966"/>
      <c r="BH34" s="966"/>
      <c r="BI34" s="967"/>
      <c r="BJ34" s="63"/>
      <c r="BK34" s="63"/>
      <c r="BL34" s="63"/>
      <c r="BM34" s="63"/>
      <c r="BN34" s="63"/>
      <c r="BO34" s="62"/>
      <c r="BP34" s="62"/>
      <c r="BQ34" s="59">
        <v>28</v>
      </c>
      <c r="BR34" s="87"/>
      <c r="BS34" s="961"/>
      <c r="BT34" s="962"/>
      <c r="BU34" s="962"/>
      <c r="BV34" s="962"/>
      <c r="BW34" s="962"/>
      <c r="BX34" s="962"/>
      <c r="BY34" s="962"/>
      <c r="BZ34" s="962"/>
      <c r="CA34" s="962"/>
      <c r="CB34" s="962"/>
      <c r="CC34" s="962"/>
      <c r="CD34" s="962"/>
      <c r="CE34" s="962"/>
      <c r="CF34" s="962"/>
      <c r="CG34" s="963"/>
      <c r="CH34" s="968"/>
      <c r="CI34" s="969"/>
      <c r="CJ34" s="969"/>
      <c r="CK34" s="969"/>
      <c r="CL34" s="979"/>
      <c r="CM34" s="968"/>
      <c r="CN34" s="969"/>
      <c r="CO34" s="969"/>
      <c r="CP34" s="969"/>
      <c r="CQ34" s="979"/>
      <c r="CR34" s="968"/>
      <c r="CS34" s="969"/>
      <c r="CT34" s="969"/>
      <c r="CU34" s="969"/>
      <c r="CV34" s="979"/>
      <c r="CW34" s="968"/>
      <c r="CX34" s="969"/>
      <c r="CY34" s="969"/>
      <c r="CZ34" s="969"/>
      <c r="DA34" s="979"/>
      <c r="DB34" s="968"/>
      <c r="DC34" s="969"/>
      <c r="DD34" s="969"/>
      <c r="DE34" s="969"/>
      <c r="DF34" s="979"/>
      <c r="DG34" s="968"/>
      <c r="DH34" s="969"/>
      <c r="DI34" s="969"/>
      <c r="DJ34" s="969"/>
      <c r="DK34" s="979"/>
      <c r="DL34" s="968"/>
      <c r="DM34" s="969"/>
      <c r="DN34" s="969"/>
      <c r="DO34" s="969"/>
      <c r="DP34" s="979"/>
      <c r="DQ34" s="968"/>
      <c r="DR34" s="969"/>
      <c r="DS34" s="969"/>
      <c r="DT34" s="969"/>
      <c r="DU34" s="979"/>
      <c r="DV34" s="961"/>
      <c r="DW34" s="962"/>
      <c r="DX34" s="962"/>
      <c r="DY34" s="962"/>
      <c r="DZ34" s="980"/>
      <c r="EA34" s="54"/>
    </row>
    <row r="35" spans="1:131" s="51" customFormat="1" ht="26.25" customHeight="1" x14ac:dyDescent="0.2">
      <c r="A35" s="61">
        <v>8</v>
      </c>
      <c r="B35" s="961" t="s">
        <v>42</v>
      </c>
      <c r="C35" s="962"/>
      <c r="D35" s="962"/>
      <c r="E35" s="962"/>
      <c r="F35" s="962"/>
      <c r="G35" s="962"/>
      <c r="H35" s="962"/>
      <c r="I35" s="962"/>
      <c r="J35" s="962"/>
      <c r="K35" s="962"/>
      <c r="L35" s="962"/>
      <c r="M35" s="962"/>
      <c r="N35" s="962"/>
      <c r="O35" s="962"/>
      <c r="P35" s="963"/>
      <c r="Q35" s="964">
        <v>915</v>
      </c>
      <c r="R35" s="965"/>
      <c r="S35" s="965"/>
      <c r="T35" s="965"/>
      <c r="U35" s="965"/>
      <c r="V35" s="965">
        <v>914</v>
      </c>
      <c r="W35" s="965"/>
      <c r="X35" s="965"/>
      <c r="Y35" s="965"/>
      <c r="Z35" s="965"/>
      <c r="AA35" s="965">
        <v>1</v>
      </c>
      <c r="AB35" s="965"/>
      <c r="AC35" s="965"/>
      <c r="AD35" s="965"/>
      <c r="AE35" s="971"/>
      <c r="AF35" s="991">
        <v>1</v>
      </c>
      <c r="AG35" s="969"/>
      <c r="AH35" s="969"/>
      <c r="AI35" s="969"/>
      <c r="AJ35" s="992"/>
      <c r="AK35" s="970">
        <v>491</v>
      </c>
      <c r="AL35" s="965"/>
      <c r="AM35" s="965"/>
      <c r="AN35" s="965"/>
      <c r="AO35" s="965"/>
      <c r="AP35" s="965">
        <v>5344</v>
      </c>
      <c r="AQ35" s="965"/>
      <c r="AR35" s="965"/>
      <c r="AS35" s="965"/>
      <c r="AT35" s="965"/>
      <c r="AU35" s="965">
        <v>5120</v>
      </c>
      <c r="AV35" s="965"/>
      <c r="AW35" s="965"/>
      <c r="AX35" s="965"/>
      <c r="AY35" s="965"/>
      <c r="AZ35" s="998" t="s">
        <v>205</v>
      </c>
      <c r="BA35" s="998"/>
      <c r="BB35" s="998"/>
      <c r="BC35" s="998"/>
      <c r="BD35" s="998"/>
      <c r="BE35" s="966" t="s">
        <v>22</v>
      </c>
      <c r="BF35" s="966"/>
      <c r="BG35" s="966"/>
      <c r="BH35" s="966"/>
      <c r="BI35" s="967"/>
      <c r="BJ35" s="63"/>
      <c r="BK35" s="63"/>
      <c r="BL35" s="63"/>
      <c r="BM35" s="63"/>
      <c r="BN35" s="63"/>
      <c r="BO35" s="62"/>
      <c r="BP35" s="62"/>
      <c r="BQ35" s="59">
        <v>29</v>
      </c>
      <c r="BR35" s="87"/>
      <c r="BS35" s="961"/>
      <c r="BT35" s="962"/>
      <c r="BU35" s="962"/>
      <c r="BV35" s="962"/>
      <c r="BW35" s="962"/>
      <c r="BX35" s="962"/>
      <c r="BY35" s="962"/>
      <c r="BZ35" s="962"/>
      <c r="CA35" s="962"/>
      <c r="CB35" s="962"/>
      <c r="CC35" s="962"/>
      <c r="CD35" s="962"/>
      <c r="CE35" s="962"/>
      <c r="CF35" s="962"/>
      <c r="CG35" s="963"/>
      <c r="CH35" s="968"/>
      <c r="CI35" s="969"/>
      <c r="CJ35" s="969"/>
      <c r="CK35" s="969"/>
      <c r="CL35" s="979"/>
      <c r="CM35" s="968"/>
      <c r="CN35" s="969"/>
      <c r="CO35" s="969"/>
      <c r="CP35" s="969"/>
      <c r="CQ35" s="979"/>
      <c r="CR35" s="968"/>
      <c r="CS35" s="969"/>
      <c r="CT35" s="969"/>
      <c r="CU35" s="969"/>
      <c r="CV35" s="979"/>
      <c r="CW35" s="968"/>
      <c r="CX35" s="969"/>
      <c r="CY35" s="969"/>
      <c r="CZ35" s="969"/>
      <c r="DA35" s="979"/>
      <c r="DB35" s="968"/>
      <c r="DC35" s="969"/>
      <c r="DD35" s="969"/>
      <c r="DE35" s="969"/>
      <c r="DF35" s="979"/>
      <c r="DG35" s="968"/>
      <c r="DH35" s="969"/>
      <c r="DI35" s="969"/>
      <c r="DJ35" s="969"/>
      <c r="DK35" s="979"/>
      <c r="DL35" s="968"/>
      <c r="DM35" s="969"/>
      <c r="DN35" s="969"/>
      <c r="DO35" s="969"/>
      <c r="DP35" s="979"/>
      <c r="DQ35" s="968"/>
      <c r="DR35" s="969"/>
      <c r="DS35" s="969"/>
      <c r="DT35" s="969"/>
      <c r="DU35" s="979"/>
      <c r="DV35" s="961"/>
      <c r="DW35" s="962"/>
      <c r="DX35" s="962"/>
      <c r="DY35" s="962"/>
      <c r="DZ35" s="980"/>
      <c r="EA35" s="54"/>
    </row>
    <row r="36" spans="1:131" s="51" customFormat="1" ht="26.25" customHeight="1" x14ac:dyDescent="0.2">
      <c r="A36" s="61">
        <v>9</v>
      </c>
      <c r="B36" s="961"/>
      <c r="C36" s="962"/>
      <c r="D36" s="962"/>
      <c r="E36" s="962"/>
      <c r="F36" s="962"/>
      <c r="G36" s="962"/>
      <c r="H36" s="962"/>
      <c r="I36" s="962"/>
      <c r="J36" s="962"/>
      <c r="K36" s="962"/>
      <c r="L36" s="962"/>
      <c r="M36" s="962"/>
      <c r="N36" s="962"/>
      <c r="O36" s="962"/>
      <c r="P36" s="963"/>
      <c r="Q36" s="964"/>
      <c r="R36" s="965"/>
      <c r="S36" s="965"/>
      <c r="T36" s="965"/>
      <c r="U36" s="965"/>
      <c r="V36" s="965"/>
      <c r="W36" s="965"/>
      <c r="X36" s="965"/>
      <c r="Y36" s="965"/>
      <c r="Z36" s="965"/>
      <c r="AA36" s="965"/>
      <c r="AB36" s="965"/>
      <c r="AC36" s="965"/>
      <c r="AD36" s="965"/>
      <c r="AE36" s="971"/>
      <c r="AF36" s="991"/>
      <c r="AG36" s="969"/>
      <c r="AH36" s="969"/>
      <c r="AI36" s="969"/>
      <c r="AJ36" s="992"/>
      <c r="AK36" s="970"/>
      <c r="AL36" s="965"/>
      <c r="AM36" s="965"/>
      <c r="AN36" s="965"/>
      <c r="AO36" s="965"/>
      <c r="AP36" s="965"/>
      <c r="AQ36" s="965"/>
      <c r="AR36" s="965"/>
      <c r="AS36" s="965"/>
      <c r="AT36" s="965"/>
      <c r="AU36" s="965"/>
      <c r="AV36" s="965"/>
      <c r="AW36" s="965"/>
      <c r="AX36" s="965"/>
      <c r="AY36" s="965"/>
      <c r="AZ36" s="998"/>
      <c r="BA36" s="998"/>
      <c r="BB36" s="998"/>
      <c r="BC36" s="998"/>
      <c r="BD36" s="998"/>
      <c r="BE36" s="966"/>
      <c r="BF36" s="966"/>
      <c r="BG36" s="966"/>
      <c r="BH36" s="966"/>
      <c r="BI36" s="967"/>
      <c r="BJ36" s="63"/>
      <c r="BK36" s="63"/>
      <c r="BL36" s="63"/>
      <c r="BM36" s="63"/>
      <c r="BN36" s="63"/>
      <c r="BO36" s="62"/>
      <c r="BP36" s="62"/>
      <c r="BQ36" s="59">
        <v>30</v>
      </c>
      <c r="BR36" s="87"/>
      <c r="BS36" s="961"/>
      <c r="BT36" s="962"/>
      <c r="BU36" s="962"/>
      <c r="BV36" s="962"/>
      <c r="BW36" s="962"/>
      <c r="BX36" s="962"/>
      <c r="BY36" s="962"/>
      <c r="BZ36" s="962"/>
      <c r="CA36" s="962"/>
      <c r="CB36" s="962"/>
      <c r="CC36" s="962"/>
      <c r="CD36" s="962"/>
      <c r="CE36" s="962"/>
      <c r="CF36" s="962"/>
      <c r="CG36" s="963"/>
      <c r="CH36" s="968"/>
      <c r="CI36" s="969"/>
      <c r="CJ36" s="969"/>
      <c r="CK36" s="969"/>
      <c r="CL36" s="979"/>
      <c r="CM36" s="968"/>
      <c r="CN36" s="969"/>
      <c r="CO36" s="969"/>
      <c r="CP36" s="969"/>
      <c r="CQ36" s="979"/>
      <c r="CR36" s="968"/>
      <c r="CS36" s="969"/>
      <c r="CT36" s="969"/>
      <c r="CU36" s="969"/>
      <c r="CV36" s="979"/>
      <c r="CW36" s="968"/>
      <c r="CX36" s="969"/>
      <c r="CY36" s="969"/>
      <c r="CZ36" s="969"/>
      <c r="DA36" s="979"/>
      <c r="DB36" s="968"/>
      <c r="DC36" s="969"/>
      <c r="DD36" s="969"/>
      <c r="DE36" s="969"/>
      <c r="DF36" s="979"/>
      <c r="DG36" s="968"/>
      <c r="DH36" s="969"/>
      <c r="DI36" s="969"/>
      <c r="DJ36" s="969"/>
      <c r="DK36" s="979"/>
      <c r="DL36" s="968"/>
      <c r="DM36" s="969"/>
      <c r="DN36" s="969"/>
      <c r="DO36" s="969"/>
      <c r="DP36" s="979"/>
      <c r="DQ36" s="968"/>
      <c r="DR36" s="969"/>
      <c r="DS36" s="969"/>
      <c r="DT36" s="969"/>
      <c r="DU36" s="979"/>
      <c r="DV36" s="961"/>
      <c r="DW36" s="962"/>
      <c r="DX36" s="962"/>
      <c r="DY36" s="962"/>
      <c r="DZ36" s="980"/>
      <c r="EA36" s="54"/>
    </row>
    <row r="37" spans="1:131" s="51" customFormat="1" ht="26.25" customHeight="1" x14ac:dyDescent="0.2">
      <c r="A37" s="61">
        <v>10</v>
      </c>
      <c r="B37" s="961"/>
      <c r="C37" s="962"/>
      <c r="D37" s="962"/>
      <c r="E37" s="962"/>
      <c r="F37" s="962"/>
      <c r="G37" s="962"/>
      <c r="H37" s="962"/>
      <c r="I37" s="962"/>
      <c r="J37" s="962"/>
      <c r="K37" s="962"/>
      <c r="L37" s="962"/>
      <c r="M37" s="962"/>
      <c r="N37" s="962"/>
      <c r="O37" s="962"/>
      <c r="P37" s="963"/>
      <c r="Q37" s="964"/>
      <c r="R37" s="965"/>
      <c r="S37" s="965"/>
      <c r="T37" s="965"/>
      <c r="U37" s="965"/>
      <c r="V37" s="965"/>
      <c r="W37" s="965"/>
      <c r="X37" s="965"/>
      <c r="Y37" s="965"/>
      <c r="Z37" s="965"/>
      <c r="AA37" s="965"/>
      <c r="AB37" s="965"/>
      <c r="AC37" s="965"/>
      <c r="AD37" s="965"/>
      <c r="AE37" s="971"/>
      <c r="AF37" s="991"/>
      <c r="AG37" s="969"/>
      <c r="AH37" s="969"/>
      <c r="AI37" s="969"/>
      <c r="AJ37" s="992"/>
      <c r="AK37" s="970"/>
      <c r="AL37" s="965"/>
      <c r="AM37" s="965"/>
      <c r="AN37" s="965"/>
      <c r="AO37" s="965"/>
      <c r="AP37" s="965"/>
      <c r="AQ37" s="965"/>
      <c r="AR37" s="965"/>
      <c r="AS37" s="965"/>
      <c r="AT37" s="965"/>
      <c r="AU37" s="965"/>
      <c r="AV37" s="965"/>
      <c r="AW37" s="965"/>
      <c r="AX37" s="965"/>
      <c r="AY37" s="965"/>
      <c r="AZ37" s="998"/>
      <c r="BA37" s="998"/>
      <c r="BB37" s="998"/>
      <c r="BC37" s="998"/>
      <c r="BD37" s="998"/>
      <c r="BE37" s="966"/>
      <c r="BF37" s="966"/>
      <c r="BG37" s="966"/>
      <c r="BH37" s="966"/>
      <c r="BI37" s="967"/>
      <c r="BJ37" s="63"/>
      <c r="BK37" s="63"/>
      <c r="BL37" s="63"/>
      <c r="BM37" s="63"/>
      <c r="BN37" s="63"/>
      <c r="BO37" s="62"/>
      <c r="BP37" s="62"/>
      <c r="BQ37" s="59">
        <v>31</v>
      </c>
      <c r="BR37" s="87"/>
      <c r="BS37" s="961"/>
      <c r="BT37" s="962"/>
      <c r="BU37" s="962"/>
      <c r="BV37" s="962"/>
      <c r="BW37" s="962"/>
      <c r="BX37" s="962"/>
      <c r="BY37" s="962"/>
      <c r="BZ37" s="962"/>
      <c r="CA37" s="962"/>
      <c r="CB37" s="962"/>
      <c r="CC37" s="962"/>
      <c r="CD37" s="962"/>
      <c r="CE37" s="962"/>
      <c r="CF37" s="962"/>
      <c r="CG37" s="963"/>
      <c r="CH37" s="968"/>
      <c r="CI37" s="969"/>
      <c r="CJ37" s="969"/>
      <c r="CK37" s="969"/>
      <c r="CL37" s="979"/>
      <c r="CM37" s="968"/>
      <c r="CN37" s="969"/>
      <c r="CO37" s="969"/>
      <c r="CP37" s="969"/>
      <c r="CQ37" s="979"/>
      <c r="CR37" s="968"/>
      <c r="CS37" s="969"/>
      <c r="CT37" s="969"/>
      <c r="CU37" s="969"/>
      <c r="CV37" s="979"/>
      <c r="CW37" s="968"/>
      <c r="CX37" s="969"/>
      <c r="CY37" s="969"/>
      <c r="CZ37" s="969"/>
      <c r="DA37" s="979"/>
      <c r="DB37" s="968"/>
      <c r="DC37" s="969"/>
      <c r="DD37" s="969"/>
      <c r="DE37" s="969"/>
      <c r="DF37" s="979"/>
      <c r="DG37" s="968"/>
      <c r="DH37" s="969"/>
      <c r="DI37" s="969"/>
      <c r="DJ37" s="969"/>
      <c r="DK37" s="979"/>
      <c r="DL37" s="968"/>
      <c r="DM37" s="969"/>
      <c r="DN37" s="969"/>
      <c r="DO37" s="969"/>
      <c r="DP37" s="979"/>
      <c r="DQ37" s="968"/>
      <c r="DR37" s="969"/>
      <c r="DS37" s="969"/>
      <c r="DT37" s="969"/>
      <c r="DU37" s="979"/>
      <c r="DV37" s="961"/>
      <c r="DW37" s="962"/>
      <c r="DX37" s="962"/>
      <c r="DY37" s="962"/>
      <c r="DZ37" s="980"/>
      <c r="EA37" s="54"/>
    </row>
    <row r="38" spans="1:131" s="51" customFormat="1" ht="26.25" customHeight="1" x14ac:dyDescent="0.2">
      <c r="A38" s="61">
        <v>11</v>
      </c>
      <c r="B38" s="961"/>
      <c r="C38" s="962"/>
      <c r="D38" s="962"/>
      <c r="E38" s="962"/>
      <c r="F38" s="962"/>
      <c r="G38" s="962"/>
      <c r="H38" s="962"/>
      <c r="I38" s="962"/>
      <c r="J38" s="962"/>
      <c r="K38" s="962"/>
      <c r="L38" s="962"/>
      <c r="M38" s="962"/>
      <c r="N38" s="962"/>
      <c r="O38" s="962"/>
      <c r="P38" s="963"/>
      <c r="Q38" s="964"/>
      <c r="R38" s="965"/>
      <c r="S38" s="965"/>
      <c r="T38" s="965"/>
      <c r="U38" s="965"/>
      <c r="V38" s="965"/>
      <c r="W38" s="965"/>
      <c r="X38" s="965"/>
      <c r="Y38" s="965"/>
      <c r="Z38" s="965"/>
      <c r="AA38" s="965"/>
      <c r="AB38" s="965"/>
      <c r="AC38" s="965"/>
      <c r="AD38" s="965"/>
      <c r="AE38" s="971"/>
      <c r="AF38" s="991"/>
      <c r="AG38" s="969"/>
      <c r="AH38" s="969"/>
      <c r="AI38" s="969"/>
      <c r="AJ38" s="992"/>
      <c r="AK38" s="970"/>
      <c r="AL38" s="965"/>
      <c r="AM38" s="965"/>
      <c r="AN38" s="965"/>
      <c r="AO38" s="965"/>
      <c r="AP38" s="965"/>
      <c r="AQ38" s="965"/>
      <c r="AR38" s="965"/>
      <c r="AS38" s="965"/>
      <c r="AT38" s="965"/>
      <c r="AU38" s="965"/>
      <c r="AV38" s="965"/>
      <c r="AW38" s="965"/>
      <c r="AX38" s="965"/>
      <c r="AY38" s="965"/>
      <c r="AZ38" s="998"/>
      <c r="BA38" s="998"/>
      <c r="BB38" s="998"/>
      <c r="BC38" s="998"/>
      <c r="BD38" s="998"/>
      <c r="BE38" s="966"/>
      <c r="BF38" s="966"/>
      <c r="BG38" s="966"/>
      <c r="BH38" s="966"/>
      <c r="BI38" s="967"/>
      <c r="BJ38" s="63"/>
      <c r="BK38" s="63"/>
      <c r="BL38" s="63"/>
      <c r="BM38" s="63"/>
      <c r="BN38" s="63"/>
      <c r="BO38" s="62"/>
      <c r="BP38" s="62"/>
      <c r="BQ38" s="59">
        <v>32</v>
      </c>
      <c r="BR38" s="87"/>
      <c r="BS38" s="961"/>
      <c r="BT38" s="962"/>
      <c r="BU38" s="962"/>
      <c r="BV38" s="962"/>
      <c r="BW38" s="962"/>
      <c r="BX38" s="962"/>
      <c r="BY38" s="962"/>
      <c r="BZ38" s="962"/>
      <c r="CA38" s="962"/>
      <c r="CB38" s="962"/>
      <c r="CC38" s="962"/>
      <c r="CD38" s="962"/>
      <c r="CE38" s="962"/>
      <c r="CF38" s="962"/>
      <c r="CG38" s="963"/>
      <c r="CH38" s="968"/>
      <c r="CI38" s="969"/>
      <c r="CJ38" s="969"/>
      <c r="CK38" s="969"/>
      <c r="CL38" s="979"/>
      <c r="CM38" s="968"/>
      <c r="CN38" s="969"/>
      <c r="CO38" s="969"/>
      <c r="CP38" s="969"/>
      <c r="CQ38" s="979"/>
      <c r="CR38" s="968"/>
      <c r="CS38" s="969"/>
      <c r="CT38" s="969"/>
      <c r="CU38" s="969"/>
      <c r="CV38" s="979"/>
      <c r="CW38" s="968"/>
      <c r="CX38" s="969"/>
      <c r="CY38" s="969"/>
      <c r="CZ38" s="969"/>
      <c r="DA38" s="979"/>
      <c r="DB38" s="968"/>
      <c r="DC38" s="969"/>
      <c r="DD38" s="969"/>
      <c r="DE38" s="969"/>
      <c r="DF38" s="979"/>
      <c r="DG38" s="968"/>
      <c r="DH38" s="969"/>
      <c r="DI38" s="969"/>
      <c r="DJ38" s="969"/>
      <c r="DK38" s="979"/>
      <c r="DL38" s="968"/>
      <c r="DM38" s="969"/>
      <c r="DN38" s="969"/>
      <c r="DO38" s="969"/>
      <c r="DP38" s="979"/>
      <c r="DQ38" s="968"/>
      <c r="DR38" s="969"/>
      <c r="DS38" s="969"/>
      <c r="DT38" s="969"/>
      <c r="DU38" s="979"/>
      <c r="DV38" s="961"/>
      <c r="DW38" s="962"/>
      <c r="DX38" s="962"/>
      <c r="DY38" s="962"/>
      <c r="DZ38" s="980"/>
      <c r="EA38" s="54"/>
    </row>
    <row r="39" spans="1:131" s="51" customFormat="1" ht="26.25" customHeight="1" x14ac:dyDescent="0.2">
      <c r="A39" s="61">
        <v>12</v>
      </c>
      <c r="B39" s="961"/>
      <c r="C39" s="962"/>
      <c r="D39" s="962"/>
      <c r="E39" s="962"/>
      <c r="F39" s="962"/>
      <c r="G39" s="962"/>
      <c r="H39" s="962"/>
      <c r="I39" s="962"/>
      <c r="J39" s="962"/>
      <c r="K39" s="962"/>
      <c r="L39" s="962"/>
      <c r="M39" s="962"/>
      <c r="N39" s="962"/>
      <c r="O39" s="962"/>
      <c r="P39" s="963"/>
      <c r="Q39" s="964"/>
      <c r="R39" s="965"/>
      <c r="S39" s="965"/>
      <c r="T39" s="965"/>
      <c r="U39" s="965"/>
      <c r="V39" s="965"/>
      <c r="W39" s="965"/>
      <c r="X39" s="965"/>
      <c r="Y39" s="965"/>
      <c r="Z39" s="965"/>
      <c r="AA39" s="965"/>
      <c r="AB39" s="965"/>
      <c r="AC39" s="965"/>
      <c r="AD39" s="965"/>
      <c r="AE39" s="971"/>
      <c r="AF39" s="991"/>
      <c r="AG39" s="969"/>
      <c r="AH39" s="969"/>
      <c r="AI39" s="969"/>
      <c r="AJ39" s="992"/>
      <c r="AK39" s="970"/>
      <c r="AL39" s="965"/>
      <c r="AM39" s="965"/>
      <c r="AN39" s="965"/>
      <c r="AO39" s="965"/>
      <c r="AP39" s="965"/>
      <c r="AQ39" s="965"/>
      <c r="AR39" s="965"/>
      <c r="AS39" s="965"/>
      <c r="AT39" s="965"/>
      <c r="AU39" s="965"/>
      <c r="AV39" s="965"/>
      <c r="AW39" s="965"/>
      <c r="AX39" s="965"/>
      <c r="AY39" s="965"/>
      <c r="AZ39" s="998"/>
      <c r="BA39" s="998"/>
      <c r="BB39" s="998"/>
      <c r="BC39" s="998"/>
      <c r="BD39" s="998"/>
      <c r="BE39" s="966"/>
      <c r="BF39" s="966"/>
      <c r="BG39" s="966"/>
      <c r="BH39" s="966"/>
      <c r="BI39" s="967"/>
      <c r="BJ39" s="63"/>
      <c r="BK39" s="63"/>
      <c r="BL39" s="63"/>
      <c r="BM39" s="63"/>
      <c r="BN39" s="63"/>
      <c r="BO39" s="62"/>
      <c r="BP39" s="62"/>
      <c r="BQ39" s="59">
        <v>33</v>
      </c>
      <c r="BR39" s="87"/>
      <c r="BS39" s="961"/>
      <c r="BT39" s="962"/>
      <c r="BU39" s="962"/>
      <c r="BV39" s="962"/>
      <c r="BW39" s="962"/>
      <c r="BX39" s="962"/>
      <c r="BY39" s="962"/>
      <c r="BZ39" s="962"/>
      <c r="CA39" s="962"/>
      <c r="CB39" s="962"/>
      <c r="CC39" s="962"/>
      <c r="CD39" s="962"/>
      <c r="CE39" s="962"/>
      <c r="CF39" s="962"/>
      <c r="CG39" s="963"/>
      <c r="CH39" s="968"/>
      <c r="CI39" s="969"/>
      <c r="CJ39" s="969"/>
      <c r="CK39" s="969"/>
      <c r="CL39" s="979"/>
      <c r="CM39" s="968"/>
      <c r="CN39" s="969"/>
      <c r="CO39" s="969"/>
      <c r="CP39" s="969"/>
      <c r="CQ39" s="979"/>
      <c r="CR39" s="968"/>
      <c r="CS39" s="969"/>
      <c r="CT39" s="969"/>
      <c r="CU39" s="969"/>
      <c r="CV39" s="979"/>
      <c r="CW39" s="968"/>
      <c r="CX39" s="969"/>
      <c r="CY39" s="969"/>
      <c r="CZ39" s="969"/>
      <c r="DA39" s="979"/>
      <c r="DB39" s="968"/>
      <c r="DC39" s="969"/>
      <c r="DD39" s="969"/>
      <c r="DE39" s="969"/>
      <c r="DF39" s="979"/>
      <c r="DG39" s="968"/>
      <c r="DH39" s="969"/>
      <c r="DI39" s="969"/>
      <c r="DJ39" s="969"/>
      <c r="DK39" s="979"/>
      <c r="DL39" s="968"/>
      <c r="DM39" s="969"/>
      <c r="DN39" s="969"/>
      <c r="DO39" s="969"/>
      <c r="DP39" s="979"/>
      <c r="DQ39" s="968"/>
      <c r="DR39" s="969"/>
      <c r="DS39" s="969"/>
      <c r="DT39" s="969"/>
      <c r="DU39" s="979"/>
      <c r="DV39" s="961"/>
      <c r="DW39" s="962"/>
      <c r="DX39" s="962"/>
      <c r="DY39" s="962"/>
      <c r="DZ39" s="980"/>
      <c r="EA39" s="54"/>
    </row>
    <row r="40" spans="1:131" s="51" customFormat="1" ht="26.25" customHeight="1" x14ac:dyDescent="0.2">
      <c r="A40" s="59">
        <v>13</v>
      </c>
      <c r="B40" s="961"/>
      <c r="C40" s="962"/>
      <c r="D40" s="962"/>
      <c r="E40" s="962"/>
      <c r="F40" s="962"/>
      <c r="G40" s="962"/>
      <c r="H40" s="962"/>
      <c r="I40" s="962"/>
      <c r="J40" s="962"/>
      <c r="K40" s="962"/>
      <c r="L40" s="962"/>
      <c r="M40" s="962"/>
      <c r="N40" s="962"/>
      <c r="O40" s="962"/>
      <c r="P40" s="963"/>
      <c r="Q40" s="964"/>
      <c r="R40" s="965"/>
      <c r="S40" s="965"/>
      <c r="T40" s="965"/>
      <c r="U40" s="965"/>
      <c r="V40" s="965"/>
      <c r="W40" s="965"/>
      <c r="X40" s="965"/>
      <c r="Y40" s="965"/>
      <c r="Z40" s="965"/>
      <c r="AA40" s="965"/>
      <c r="AB40" s="965"/>
      <c r="AC40" s="965"/>
      <c r="AD40" s="965"/>
      <c r="AE40" s="971"/>
      <c r="AF40" s="991"/>
      <c r="AG40" s="969"/>
      <c r="AH40" s="969"/>
      <c r="AI40" s="969"/>
      <c r="AJ40" s="992"/>
      <c r="AK40" s="970"/>
      <c r="AL40" s="965"/>
      <c r="AM40" s="965"/>
      <c r="AN40" s="965"/>
      <c r="AO40" s="965"/>
      <c r="AP40" s="965"/>
      <c r="AQ40" s="965"/>
      <c r="AR40" s="965"/>
      <c r="AS40" s="965"/>
      <c r="AT40" s="965"/>
      <c r="AU40" s="965"/>
      <c r="AV40" s="965"/>
      <c r="AW40" s="965"/>
      <c r="AX40" s="965"/>
      <c r="AY40" s="965"/>
      <c r="AZ40" s="998"/>
      <c r="BA40" s="998"/>
      <c r="BB40" s="998"/>
      <c r="BC40" s="998"/>
      <c r="BD40" s="998"/>
      <c r="BE40" s="966"/>
      <c r="BF40" s="966"/>
      <c r="BG40" s="966"/>
      <c r="BH40" s="966"/>
      <c r="BI40" s="967"/>
      <c r="BJ40" s="63"/>
      <c r="BK40" s="63"/>
      <c r="BL40" s="63"/>
      <c r="BM40" s="63"/>
      <c r="BN40" s="63"/>
      <c r="BO40" s="62"/>
      <c r="BP40" s="62"/>
      <c r="BQ40" s="59">
        <v>34</v>
      </c>
      <c r="BR40" s="87"/>
      <c r="BS40" s="961"/>
      <c r="BT40" s="962"/>
      <c r="BU40" s="962"/>
      <c r="BV40" s="962"/>
      <c r="BW40" s="962"/>
      <c r="BX40" s="962"/>
      <c r="BY40" s="962"/>
      <c r="BZ40" s="962"/>
      <c r="CA40" s="962"/>
      <c r="CB40" s="962"/>
      <c r="CC40" s="962"/>
      <c r="CD40" s="962"/>
      <c r="CE40" s="962"/>
      <c r="CF40" s="962"/>
      <c r="CG40" s="963"/>
      <c r="CH40" s="968"/>
      <c r="CI40" s="969"/>
      <c r="CJ40" s="969"/>
      <c r="CK40" s="969"/>
      <c r="CL40" s="979"/>
      <c r="CM40" s="968"/>
      <c r="CN40" s="969"/>
      <c r="CO40" s="969"/>
      <c r="CP40" s="969"/>
      <c r="CQ40" s="979"/>
      <c r="CR40" s="968"/>
      <c r="CS40" s="969"/>
      <c r="CT40" s="969"/>
      <c r="CU40" s="969"/>
      <c r="CV40" s="979"/>
      <c r="CW40" s="968"/>
      <c r="CX40" s="969"/>
      <c r="CY40" s="969"/>
      <c r="CZ40" s="969"/>
      <c r="DA40" s="979"/>
      <c r="DB40" s="968"/>
      <c r="DC40" s="969"/>
      <c r="DD40" s="969"/>
      <c r="DE40" s="969"/>
      <c r="DF40" s="979"/>
      <c r="DG40" s="968"/>
      <c r="DH40" s="969"/>
      <c r="DI40" s="969"/>
      <c r="DJ40" s="969"/>
      <c r="DK40" s="979"/>
      <c r="DL40" s="968"/>
      <c r="DM40" s="969"/>
      <c r="DN40" s="969"/>
      <c r="DO40" s="969"/>
      <c r="DP40" s="979"/>
      <c r="DQ40" s="968"/>
      <c r="DR40" s="969"/>
      <c r="DS40" s="969"/>
      <c r="DT40" s="969"/>
      <c r="DU40" s="979"/>
      <c r="DV40" s="961"/>
      <c r="DW40" s="962"/>
      <c r="DX40" s="962"/>
      <c r="DY40" s="962"/>
      <c r="DZ40" s="980"/>
      <c r="EA40" s="54"/>
    </row>
    <row r="41" spans="1:131" s="51" customFormat="1" ht="26.25" customHeight="1" x14ac:dyDescent="0.2">
      <c r="A41" s="59">
        <v>14</v>
      </c>
      <c r="B41" s="961"/>
      <c r="C41" s="962"/>
      <c r="D41" s="962"/>
      <c r="E41" s="962"/>
      <c r="F41" s="962"/>
      <c r="G41" s="962"/>
      <c r="H41" s="962"/>
      <c r="I41" s="962"/>
      <c r="J41" s="962"/>
      <c r="K41" s="962"/>
      <c r="L41" s="962"/>
      <c r="M41" s="962"/>
      <c r="N41" s="962"/>
      <c r="O41" s="962"/>
      <c r="P41" s="963"/>
      <c r="Q41" s="964"/>
      <c r="R41" s="965"/>
      <c r="S41" s="965"/>
      <c r="T41" s="965"/>
      <c r="U41" s="965"/>
      <c r="V41" s="965"/>
      <c r="W41" s="965"/>
      <c r="X41" s="965"/>
      <c r="Y41" s="965"/>
      <c r="Z41" s="965"/>
      <c r="AA41" s="965"/>
      <c r="AB41" s="965"/>
      <c r="AC41" s="965"/>
      <c r="AD41" s="965"/>
      <c r="AE41" s="971"/>
      <c r="AF41" s="991"/>
      <c r="AG41" s="969"/>
      <c r="AH41" s="969"/>
      <c r="AI41" s="969"/>
      <c r="AJ41" s="992"/>
      <c r="AK41" s="970"/>
      <c r="AL41" s="965"/>
      <c r="AM41" s="965"/>
      <c r="AN41" s="965"/>
      <c r="AO41" s="965"/>
      <c r="AP41" s="965"/>
      <c r="AQ41" s="965"/>
      <c r="AR41" s="965"/>
      <c r="AS41" s="965"/>
      <c r="AT41" s="965"/>
      <c r="AU41" s="965"/>
      <c r="AV41" s="965"/>
      <c r="AW41" s="965"/>
      <c r="AX41" s="965"/>
      <c r="AY41" s="965"/>
      <c r="AZ41" s="998"/>
      <c r="BA41" s="998"/>
      <c r="BB41" s="998"/>
      <c r="BC41" s="998"/>
      <c r="BD41" s="998"/>
      <c r="BE41" s="966"/>
      <c r="BF41" s="966"/>
      <c r="BG41" s="966"/>
      <c r="BH41" s="966"/>
      <c r="BI41" s="967"/>
      <c r="BJ41" s="63"/>
      <c r="BK41" s="63"/>
      <c r="BL41" s="63"/>
      <c r="BM41" s="63"/>
      <c r="BN41" s="63"/>
      <c r="BO41" s="62"/>
      <c r="BP41" s="62"/>
      <c r="BQ41" s="59">
        <v>35</v>
      </c>
      <c r="BR41" s="87"/>
      <c r="BS41" s="961"/>
      <c r="BT41" s="962"/>
      <c r="BU41" s="962"/>
      <c r="BV41" s="962"/>
      <c r="BW41" s="962"/>
      <c r="BX41" s="962"/>
      <c r="BY41" s="962"/>
      <c r="BZ41" s="962"/>
      <c r="CA41" s="962"/>
      <c r="CB41" s="962"/>
      <c r="CC41" s="962"/>
      <c r="CD41" s="962"/>
      <c r="CE41" s="962"/>
      <c r="CF41" s="962"/>
      <c r="CG41" s="963"/>
      <c r="CH41" s="968"/>
      <c r="CI41" s="969"/>
      <c r="CJ41" s="969"/>
      <c r="CK41" s="969"/>
      <c r="CL41" s="979"/>
      <c r="CM41" s="968"/>
      <c r="CN41" s="969"/>
      <c r="CO41" s="969"/>
      <c r="CP41" s="969"/>
      <c r="CQ41" s="979"/>
      <c r="CR41" s="968"/>
      <c r="CS41" s="969"/>
      <c r="CT41" s="969"/>
      <c r="CU41" s="969"/>
      <c r="CV41" s="979"/>
      <c r="CW41" s="968"/>
      <c r="CX41" s="969"/>
      <c r="CY41" s="969"/>
      <c r="CZ41" s="969"/>
      <c r="DA41" s="979"/>
      <c r="DB41" s="968"/>
      <c r="DC41" s="969"/>
      <c r="DD41" s="969"/>
      <c r="DE41" s="969"/>
      <c r="DF41" s="979"/>
      <c r="DG41" s="968"/>
      <c r="DH41" s="969"/>
      <c r="DI41" s="969"/>
      <c r="DJ41" s="969"/>
      <c r="DK41" s="979"/>
      <c r="DL41" s="968"/>
      <c r="DM41" s="969"/>
      <c r="DN41" s="969"/>
      <c r="DO41" s="969"/>
      <c r="DP41" s="979"/>
      <c r="DQ41" s="968"/>
      <c r="DR41" s="969"/>
      <c r="DS41" s="969"/>
      <c r="DT41" s="969"/>
      <c r="DU41" s="979"/>
      <c r="DV41" s="961"/>
      <c r="DW41" s="962"/>
      <c r="DX41" s="962"/>
      <c r="DY41" s="962"/>
      <c r="DZ41" s="980"/>
      <c r="EA41" s="54"/>
    </row>
    <row r="42" spans="1:131" s="51" customFormat="1" ht="26.25" customHeight="1" x14ac:dyDescent="0.2">
      <c r="A42" s="59">
        <v>15</v>
      </c>
      <c r="B42" s="961"/>
      <c r="C42" s="962"/>
      <c r="D42" s="962"/>
      <c r="E42" s="962"/>
      <c r="F42" s="962"/>
      <c r="G42" s="962"/>
      <c r="H42" s="962"/>
      <c r="I42" s="962"/>
      <c r="J42" s="962"/>
      <c r="K42" s="962"/>
      <c r="L42" s="962"/>
      <c r="M42" s="962"/>
      <c r="N42" s="962"/>
      <c r="O42" s="962"/>
      <c r="P42" s="963"/>
      <c r="Q42" s="964"/>
      <c r="R42" s="965"/>
      <c r="S42" s="965"/>
      <c r="T42" s="965"/>
      <c r="U42" s="965"/>
      <c r="V42" s="965"/>
      <c r="W42" s="965"/>
      <c r="X42" s="965"/>
      <c r="Y42" s="965"/>
      <c r="Z42" s="965"/>
      <c r="AA42" s="965"/>
      <c r="AB42" s="965"/>
      <c r="AC42" s="965"/>
      <c r="AD42" s="965"/>
      <c r="AE42" s="971"/>
      <c r="AF42" s="991"/>
      <c r="AG42" s="969"/>
      <c r="AH42" s="969"/>
      <c r="AI42" s="969"/>
      <c r="AJ42" s="992"/>
      <c r="AK42" s="970"/>
      <c r="AL42" s="965"/>
      <c r="AM42" s="965"/>
      <c r="AN42" s="965"/>
      <c r="AO42" s="965"/>
      <c r="AP42" s="965"/>
      <c r="AQ42" s="965"/>
      <c r="AR42" s="965"/>
      <c r="AS42" s="965"/>
      <c r="AT42" s="965"/>
      <c r="AU42" s="965"/>
      <c r="AV42" s="965"/>
      <c r="AW42" s="965"/>
      <c r="AX42" s="965"/>
      <c r="AY42" s="965"/>
      <c r="AZ42" s="998"/>
      <c r="BA42" s="998"/>
      <c r="BB42" s="998"/>
      <c r="BC42" s="998"/>
      <c r="BD42" s="998"/>
      <c r="BE42" s="966"/>
      <c r="BF42" s="966"/>
      <c r="BG42" s="966"/>
      <c r="BH42" s="966"/>
      <c r="BI42" s="967"/>
      <c r="BJ42" s="63"/>
      <c r="BK42" s="63"/>
      <c r="BL42" s="63"/>
      <c r="BM42" s="63"/>
      <c r="BN42" s="63"/>
      <c r="BO42" s="62"/>
      <c r="BP42" s="62"/>
      <c r="BQ42" s="59">
        <v>36</v>
      </c>
      <c r="BR42" s="87"/>
      <c r="BS42" s="961"/>
      <c r="BT42" s="962"/>
      <c r="BU42" s="962"/>
      <c r="BV42" s="962"/>
      <c r="BW42" s="962"/>
      <c r="BX42" s="962"/>
      <c r="BY42" s="962"/>
      <c r="BZ42" s="962"/>
      <c r="CA42" s="962"/>
      <c r="CB42" s="962"/>
      <c r="CC42" s="962"/>
      <c r="CD42" s="962"/>
      <c r="CE42" s="962"/>
      <c r="CF42" s="962"/>
      <c r="CG42" s="963"/>
      <c r="CH42" s="968"/>
      <c r="CI42" s="969"/>
      <c r="CJ42" s="969"/>
      <c r="CK42" s="969"/>
      <c r="CL42" s="979"/>
      <c r="CM42" s="968"/>
      <c r="CN42" s="969"/>
      <c r="CO42" s="969"/>
      <c r="CP42" s="969"/>
      <c r="CQ42" s="979"/>
      <c r="CR42" s="968"/>
      <c r="CS42" s="969"/>
      <c r="CT42" s="969"/>
      <c r="CU42" s="969"/>
      <c r="CV42" s="979"/>
      <c r="CW42" s="968"/>
      <c r="CX42" s="969"/>
      <c r="CY42" s="969"/>
      <c r="CZ42" s="969"/>
      <c r="DA42" s="979"/>
      <c r="DB42" s="968"/>
      <c r="DC42" s="969"/>
      <c r="DD42" s="969"/>
      <c r="DE42" s="969"/>
      <c r="DF42" s="979"/>
      <c r="DG42" s="968"/>
      <c r="DH42" s="969"/>
      <c r="DI42" s="969"/>
      <c r="DJ42" s="969"/>
      <c r="DK42" s="979"/>
      <c r="DL42" s="968"/>
      <c r="DM42" s="969"/>
      <c r="DN42" s="969"/>
      <c r="DO42" s="969"/>
      <c r="DP42" s="979"/>
      <c r="DQ42" s="968"/>
      <c r="DR42" s="969"/>
      <c r="DS42" s="969"/>
      <c r="DT42" s="969"/>
      <c r="DU42" s="979"/>
      <c r="DV42" s="961"/>
      <c r="DW42" s="962"/>
      <c r="DX42" s="962"/>
      <c r="DY42" s="962"/>
      <c r="DZ42" s="980"/>
      <c r="EA42" s="54"/>
    </row>
    <row r="43" spans="1:131" s="51" customFormat="1" ht="26.25" customHeight="1" x14ac:dyDescent="0.2">
      <c r="A43" s="59">
        <v>16</v>
      </c>
      <c r="B43" s="961"/>
      <c r="C43" s="962"/>
      <c r="D43" s="962"/>
      <c r="E43" s="962"/>
      <c r="F43" s="962"/>
      <c r="G43" s="962"/>
      <c r="H43" s="962"/>
      <c r="I43" s="962"/>
      <c r="J43" s="962"/>
      <c r="K43" s="962"/>
      <c r="L43" s="962"/>
      <c r="M43" s="962"/>
      <c r="N43" s="962"/>
      <c r="O43" s="962"/>
      <c r="P43" s="963"/>
      <c r="Q43" s="964"/>
      <c r="R43" s="965"/>
      <c r="S43" s="965"/>
      <c r="T43" s="965"/>
      <c r="U43" s="965"/>
      <c r="V43" s="965"/>
      <c r="W43" s="965"/>
      <c r="X43" s="965"/>
      <c r="Y43" s="965"/>
      <c r="Z43" s="965"/>
      <c r="AA43" s="965"/>
      <c r="AB43" s="965"/>
      <c r="AC43" s="965"/>
      <c r="AD43" s="965"/>
      <c r="AE43" s="971"/>
      <c r="AF43" s="991"/>
      <c r="AG43" s="969"/>
      <c r="AH43" s="969"/>
      <c r="AI43" s="969"/>
      <c r="AJ43" s="992"/>
      <c r="AK43" s="970"/>
      <c r="AL43" s="965"/>
      <c r="AM43" s="965"/>
      <c r="AN43" s="965"/>
      <c r="AO43" s="965"/>
      <c r="AP43" s="965"/>
      <c r="AQ43" s="965"/>
      <c r="AR43" s="965"/>
      <c r="AS43" s="965"/>
      <c r="AT43" s="965"/>
      <c r="AU43" s="965"/>
      <c r="AV43" s="965"/>
      <c r="AW43" s="965"/>
      <c r="AX43" s="965"/>
      <c r="AY43" s="965"/>
      <c r="AZ43" s="998"/>
      <c r="BA43" s="998"/>
      <c r="BB43" s="998"/>
      <c r="BC43" s="998"/>
      <c r="BD43" s="998"/>
      <c r="BE43" s="966"/>
      <c r="BF43" s="966"/>
      <c r="BG43" s="966"/>
      <c r="BH43" s="966"/>
      <c r="BI43" s="967"/>
      <c r="BJ43" s="63"/>
      <c r="BK43" s="63"/>
      <c r="BL43" s="63"/>
      <c r="BM43" s="63"/>
      <c r="BN43" s="63"/>
      <c r="BO43" s="62"/>
      <c r="BP43" s="62"/>
      <c r="BQ43" s="59">
        <v>37</v>
      </c>
      <c r="BR43" s="87"/>
      <c r="BS43" s="961"/>
      <c r="BT43" s="962"/>
      <c r="BU43" s="962"/>
      <c r="BV43" s="962"/>
      <c r="BW43" s="962"/>
      <c r="BX43" s="962"/>
      <c r="BY43" s="962"/>
      <c r="BZ43" s="962"/>
      <c r="CA43" s="962"/>
      <c r="CB43" s="962"/>
      <c r="CC43" s="962"/>
      <c r="CD43" s="962"/>
      <c r="CE43" s="962"/>
      <c r="CF43" s="962"/>
      <c r="CG43" s="963"/>
      <c r="CH43" s="968"/>
      <c r="CI43" s="969"/>
      <c r="CJ43" s="969"/>
      <c r="CK43" s="969"/>
      <c r="CL43" s="979"/>
      <c r="CM43" s="968"/>
      <c r="CN43" s="969"/>
      <c r="CO43" s="969"/>
      <c r="CP43" s="969"/>
      <c r="CQ43" s="979"/>
      <c r="CR43" s="968"/>
      <c r="CS43" s="969"/>
      <c r="CT43" s="969"/>
      <c r="CU43" s="969"/>
      <c r="CV43" s="979"/>
      <c r="CW43" s="968"/>
      <c r="CX43" s="969"/>
      <c r="CY43" s="969"/>
      <c r="CZ43" s="969"/>
      <c r="DA43" s="979"/>
      <c r="DB43" s="968"/>
      <c r="DC43" s="969"/>
      <c r="DD43" s="969"/>
      <c r="DE43" s="969"/>
      <c r="DF43" s="979"/>
      <c r="DG43" s="968"/>
      <c r="DH43" s="969"/>
      <c r="DI43" s="969"/>
      <c r="DJ43" s="969"/>
      <c r="DK43" s="979"/>
      <c r="DL43" s="968"/>
      <c r="DM43" s="969"/>
      <c r="DN43" s="969"/>
      <c r="DO43" s="969"/>
      <c r="DP43" s="979"/>
      <c r="DQ43" s="968"/>
      <c r="DR43" s="969"/>
      <c r="DS43" s="969"/>
      <c r="DT43" s="969"/>
      <c r="DU43" s="979"/>
      <c r="DV43" s="961"/>
      <c r="DW43" s="962"/>
      <c r="DX43" s="962"/>
      <c r="DY43" s="962"/>
      <c r="DZ43" s="980"/>
      <c r="EA43" s="54"/>
    </row>
    <row r="44" spans="1:131" s="51" customFormat="1" ht="26.25" customHeight="1" x14ac:dyDescent="0.2">
      <c r="A44" s="59">
        <v>17</v>
      </c>
      <c r="B44" s="961"/>
      <c r="C44" s="962"/>
      <c r="D44" s="962"/>
      <c r="E44" s="962"/>
      <c r="F44" s="962"/>
      <c r="G44" s="962"/>
      <c r="H44" s="962"/>
      <c r="I44" s="962"/>
      <c r="J44" s="962"/>
      <c r="K44" s="962"/>
      <c r="L44" s="962"/>
      <c r="M44" s="962"/>
      <c r="N44" s="962"/>
      <c r="O44" s="962"/>
      <c r="P44" s="963"/>
      <c r="Q44" s="964"/>
      <c r="R44" s="965"/>
      <c r="S44" s="965"/>
      <c r="T44" s="965"/>
      <c r="U44" s="965"/>
      <c r="V44" s="965"/>
      <c r="W44" s="965"/>
      <c r="X44" s="965"/>
      <c r="Y44" s="965"/>
      <c r="Z44" s="965"/>
      <c r="AA44" s="965"/>
      <c r="AB44" s="965"/>
      <c r="AC44" s="965"/>
      <c r="AD44" s="965"/>
      <c r="AE44" s="971"/>
      <c r="AF44" s="991"/>
      <c r="AG44" s="969"/>
      <c r="AH44" s="969"/>
      <c r="AI44" s="969"/>
      <c r="AJ44" s="992"/>
      <c r="AK44" s="970"/>
      <c r="AL44" s="965"/>
      <c r="AM44" s="965"/>
      <c r="AN44" s="965"/>
      <c r="AO44" s="965"/>
      <c r="AP44" s="965"/>
      <c r="AQ44" s="965"/>
      <c r="AR44" s="965"/>
      <c r="AS44" s="965"/>
      <c r="AT44" s="965"/>
      <c r="AU44" s="965"/>
      <c r="AV44" s="965"/>
      <c r="AW44" s="965"/>
      <c r="AX44" s="965"/>
      <c r="AY44" s="965"/>
      <c r="AZ44" s="998"/>
      <c r="BA44" s="998"/>
      <c r="BB44" s="998"/>
      <c r="BC44" s="998"/>
      <c r="BD44" s="998"/>
      <c r="BE44" s="966"/>
      <c r="BF44" s="966"/>
      <c r="BG44" s="966"/>
      <c r="BH44" s="966"/>
      <c r="BI44" s="967"/>
      <c r="BJ44" s="63"/>
      <c r="BK44" s="63"/>
      <c r="BL44" s="63"/>
      <c r="BM44" s="63"/>
      <c r="BN44" s="63"/>
      <c r="BO44" s="62"/>
      <c r="BP44" s="62"/>
      <c r="BQ44" s="59">
        <v>38</v>
      </c>
      <c r="BR44" s="87"/>
      <c r="BS44" s="961"/>
      <c r="BT44" s="962"/>
      <c r="BU44" s="962"/>
      <c r="BV44" s="962"/>
      <c r="BW44" s="962"/>
      <c r="BX44" s="962"/>
      <c r="BY44" s="962"/>
      <c r="BZ44" s="962"/>
      <c r="CA44" s="962"/>
      <c r="CB44" s="962"/>
      <c r="CC44" s="962"/>
      <c r="CD44" s="962"/>
      <c r="CE44" s="962"/>
      <c r="CF44" s="962"/>
      <c r="CG44" s="963"/>
      <c r="CH44" s="968"/>
      <c r="CI44" s="969"/>
      <c r="CJ44" s="969"/>
      <c r="CK44" s="969"/>
      <c r="CL44" s="979"/>
      <c r="CM44" s="968"/>
      <c r="CN44" s="969"/>
      <c r="CO44" s="969"/>
      <c r="CP44" s="969"/>
      <c r="CQ44" s="979"/>
      <c r="CR44" s="968"/>
      <c r="CS44" s="969"/>
      <c r="CT44" s="969"/>
      <c r="CU44" s="969"/>
      <c r="CV44" s="979"/>
      <c r="CW44" s="968"/>
      <c r="CX44" s="969"/>
      <c r="CY44" s="969"/>
      <c r="CZ44" s="969"/>
      <c r="DA44" s="979"/>
      <c r="DB44" s="968"/>
      <c r="DC44" s="969"/>
      <c r="DD44" s="969"/>
      <c r="DE44" s="969"/>
      <c r="DF44" s="979"/>
      <c r="DG44" s="968"/>
      <c r="DH44" s="969"/>
      <c r="DI44" s="969"/>
      <c r="DJ44" s="969"/>
      <c r="DK44" s="979"/>
      <c r="DL44" s="968"/>
      <c r="DM44" s="969"/>
      <c r="DN44" s="969"/>
      <c r="DO44" s="969"/>
      <c r="DP44" s="979"/>
      <c r="DQ44" s="968"/>
      <c r="DR44" s="969"/>
      <c r="DS44" s="969"/>
      <c r="DT44" s="969"/>
      <c r="DU44" s="979"/>
      <c r="DV44" s="961"/>
      <c r="DW44" s="962"/>
      <c r="DX44" s="962"/>
      <c r="DY44" s="962"/>
      <c r="DZ44" s="980"/>
      <c r="EA44" s="54"/>
    </row>
    <row r="45" spans="1:131" s="51" customFormat="1" ht="26.25" customHeight="1" x14ac:dyDescent="0.2">
      <c r="A45" s="59">
        <v>18</v>
      </c>
      <c r="B45" s="961"/>
      <c r="C45" s="962"/>
      <c r="D45" s="962"/>
      <c r="E45" s="962"/>
      <c r="F45" s="962"/>
      <c r="G45" s="962"/>
      <c r="H45" s="962"/>
      <c r="I45" s="962"/>
      <c r="J45" s="962"/>
      <c r="K45" s="962"/>
      <c r="L45" s="962"/>
      <c r="M45" s="962"/>
      <c r="N45" s="962"/>
      <c r="O45" s="962"/>
      <c r="P45" s="963"/>
      <c r="Q45" s="964"/>
      <c r="R45" s="965"/>
      <c r="S45" s="965"/>
      <c r="T45" s="965"/>
      <c r="U45" s="965"/>
      <c r="V45" s="965"/>
      <c r="W45" s="965"/>
      <c r="X45" s="965"/>
      <c r="Y45" s="965"/>
      <c r="Z45" s="965"/>
      <c r="AA45" s="965"/>
      <c r="AB45" s="965"/>
      <c r="AC45" s="965"/>
      <c r="AD45" s="965"/>
      <c r="AE45" s="971"/>
      <c r="AF45" s="991"/>
      <c r="AG45" s="969"/>
      <c r="AH45" s="969"/>
      <c r="AI45" s="969"/>
      <c r="AJ45" s="992"/>
      <c r="AK45" s="970"/>
      <c r="AL45" s="965"/>
      <c r="AM45" s="965"/>
      <c r="AN45" s="965"/>
      <c r="AO45" s="965"/>
      <c r="AP45" s="965"/>
      <c r="AQ45" s="965"/>
      <c r="AR45" s="965"/>
      <c r="AS45" s="965"/>
      <c r="AT45" s="965"/>
      <c r="AU45" s="965"/>
      <c r="AV45" s="965"/>
      <c r="AW45" s="965"/>
      <c r="AX45" s="965"/>
      <c r="AY45" s="965"/>
      <c r="AZ45" s="998"/>
      <c r="BA45" s="998"/>
      <c r="BB45" s="998"/>
      <c r="BC45" s="998"/>
      <c r="BD45" s="998"/>
      <c r="BE45" s="966"/>
      <c r="BF45" s="966"/>
      <c r="BG45" s="966"/>
      <c r="BH45" s="966"/>
      <c r="BI45" s="967"/>
      <c r="BJ45" s="63"/>
      <c r="BK45" s="63"/>
      <c r="BL45" s="63"/>
      <c r="BM45" s="63"/>
      <c r="BN45" s="63"/>
      <c r="BO45" s="62"/>
      <c r="BP45" s="62"/>
      <c r="BQ45" s="59">
        <v>39</v>
      </c>
      <c r="BR45" s="87"/>
      <c r="BS45" s="961"/>
      <c r="BT45" s="962"/>
      <c r="BU45" s="962"/>
      <c r="BV45" s="962"/>
      <c r="BW45" s="962"/>
      <c r="BX45" s="962"/>
      <c r="BY45" s="962"/>
      <c r="BZ45" s="962"/>
      <c r="CA45" s="962"/>
      <c r="CB45" s="962"/>
      <c r="CC45" s="962"/>
      <c r="CD45" s="962"/>
      <c r="CE45" s="962"/>
      <c r="CF45" s="962"/>
      <c r="CG45" s="963"/>
      <c r="CH45" s="968"/>
      <c r="CI45" s="969"/>
      <c r="CJ45" s="969"/>
      <c r="CK45" s="969"/>
      <c r="CL45" s="979"/>
      <c r="CM45" s="968"/>
      <c r="CN45" s="969"/>
      <c r="CO45" s="969"/>
      <c r="CP45" s="969"/>
      <c r="CQ45" s="979"/>
      <c r="CR45" s="968"/>
      <c r="CS45" s="969"/>
      <c r="CT45" s="969"/>
      <c r="CU45" s="969"/>
      <c r="CV45" s="979"/>
      <c r="CW45" s="968"/>
      <c r="CX45" s="969"/>
      <c r="CY45" s="969"/>
      <c r="CZ45" s="969"/>
      <c r="DA45" s="979"/>
      <c r="DB45" s="968"/>
      <c r="DC45" s="969"/>
      <c r="DD45" s="969"/>
      <c r="DE45" s="969"/>
      <c r="DF45" s="979"/>
      <c r="DG45" s="968"/>
      <c r="DH45" s="969"/>
      <c r="DI45" s="969"/>
      <c r="DJ45" s="969"/>
      <c r="DK45" s="979"/>
      <c r="DL45" s="968"/>
      <c r="DM45" s="969"/>
      <c r="DN45" s="969"/>
      <c r="DO45" s="969"/>
      <c r="DP45" s="979"/>
      <c r="DQ45" s="968"/>
      <c r="DR45" s="969"/>
      <c r="DS45" s="969"/>
      <c r="DT45" s="969"/>
      <c r="DU45" s="979"/>
      <c r="DV45" s="961"/>
      <c r="DW45" s="962"/>
      <c r="DX45" s="962"/>
      <c r="DY45" s="962"/>
      <c r="DZ45" s="980"/>
      <c r="EA45" s="54"/>
    </row>
    <row r="46" spans="1:131" s="51" customFormat="1" ht="26.25" customHeight="1" x14ac:dyDescent="0.2">
      <c r="A46" s="59">
        <v>19</v>
      </c>
      <c r="B46" s="961"/>
      <c r="C46" s="962"/>
      <c r="D46" s="962"/>
      <c r="E46" s="962"/>
      <c r="F46" s="962"/>
      <c r="G46" s="962"/>
      <c r="H46" s="962"/>
      <c r="I46" s="962"/>
      <c r="J46" s="962"/>
      <c r="K46" s="962"/>
      <c r="L46" s="962"/>
      <c r="M46" s="962"/>
      <c r="N46" s="962"/>
      <c r="O46" s="962"/>
      <c r="P46" s="963"/>
      <c r="Q46" s="964"/>
      <c r="R46" s="965"/>
      <c r="S46" s="965"/>
      <c r="T46" s="965"/>
      <c r="U46" s="965"/>
      <c r="V46" s="965"/>
      <c r="W46" s="965"/>
      <c r="X46" s="965"/>
      <c r="Y46" s="965"/>
      <c r="Z46" s="965"/>
      <c r="AA46" s="965"/>
      <c r="AB46" s="965"/>
      <c r="AC46" s="965"/>
      <c r="AD46" s="965"/>
      <c r="AE46" s="971"/>
      <c r="AF46" s="991"/>
      <c r="AG46" s="969"/>
      <c r="AH46" s="969"/>
      <c r="AI46" s="969"/>
      <c r="AJ46" s="992"/>
      <c r="AK46" s="970"/>
      <c r="AL46" s="965"/>
      <c r="AM46" s="965"/>
      <c r="AN46" s="965"/>
      <c r="AO46" s="965"/>
      <c r="AP46" s="965"/>
      <c r="AQ46" s="965"/>
      <c r="AR46" s="965"/>
      <c r="AS46" s="965"/>
      <c r="AT46" s="965"/>
      <c r="AU46" s="965"/>
      <c r="AV46" s="965"/>
      <c r="AW46" s="965"/>
      <c r="AX46" s="965"/>
      <c r="AY46" s="965"/>
      <c r="AZ46" s="998"/>
      <c r="BA46" s="998"/>
      <c r="BB46" s="998"/>
      <c r="BC46" s="998"/>
      <c r="BD46" s="998"/>
      <c r="BE46" s="966"/>
      <c r="BF46" s="966"/>
      <c r="BG46" s="966"/>
      <c r="BH46" s="966"/>
      <c r="BI46" s="967"/>
      <c r="BJ46" s="63"/>
      <c r="BK46" s="63"/>
      <c r="BL46" s="63"/>
      <c r="BM46" s="63"/>
      <c r="BN46" s="63"/>
      <c r="BO46" s="62"/>
      <c r="BP46" s="62"/>
      <c r="BQ46" s="59">
        <v>40</v>
      </c>
      <c r="BR46" s="87"/>
      <c r="BS46" s="961"/>
      <c r="BT46" s="962"/>
      <c r="BU46" s="962"/>
      <c r="BV46" s="962"/>
      <c r="BW46" s="962"/>
      <c r="BX46" s="962"/>
      <c r="BY46" s="962"/>
      <c r="BZ46" s="962"/>
      <c r="CA46" s="962"/>
      <c r="CB46" s="962"/>
      <c r="CC46" s="962"/>
      <c r="CD46" s="962"/>
      <c r="CE46" s="962"/>
      <c r="CF46" s="962"/>
      <c r="CG46" s="963"/>
      <c r="CH46" s="968"/>
      <c r="CI46" s="969"/>
      <c r="CJ46" s="969"/>
      <c r="CK46" s="969"/>
      <c r="CL46" s="979"/>
      <c r="CM46" s="968"/>
      <c r="CN46" s="969"/>
      <c r="CO46" s="969"/>
      <c r="CP46" s="969"/>
      <c r="CQ46" s="979"/>
      <c r="CR46" s="968"/>
      <c r="CS46" s="969"/>
      <c r="CT46" s="969"/>
      <c r="CU46" s="969"/>
      <c r="CV46" s="979"/>
      <c r="CW46" s="968"/>
      <c r="CX46" s="969"/>
      <c r="CY46" s="969"/>
      <c r="CZ46" s="969"/>
      <c r="DA46" s="979"/>
      <c r="DB46" s="968"/>
      <c r="DC46" s="969"/>
      <c r="DD46" s="969"/>
      <c r="DE46" s="969"/>
      <c r="DF46" s="979"/>
      <c r="DG46" s="968"/>
      <c r="DH46" s="969"/>
      <c r="DI46" s="969"/>
      <c r="DJ46" s="969"/>
      <c r="DK46" s="979"/>
      <c r="DL46" s="968"/>
      <c r="DM46" s="969"/>
      <c r="DN46" s="969"/>
      <c r="DO46" s="969"/>
      <c r="DP46" s="979"/>
      <c r="DQ46" s="968"/>
      <c r="DR46" s="969"/>
      <c r="DS46" s="969"/>
      <c r="DT46" s="969"/>
      <c r="DU46" s="979"/>
      <c r="DV46" s="961"/>
      <c r="DW46" s="962"/>
      <c r="DX46" s="962"/>
      <c r="DY46" s="962"/>
      <c r="DZ46" s="980"/>
      <c r="EA46" s="54"/>
    </row>
    <row r="47" spans="1:131" s="51" customFormat="1" ht="26.25" customHeight="1" x14ac:dyDescent="0.2">
      <c r="A47" s="59">
        <v>20</v>
      </c>
      <c r="B47" s="961"/>
      <c r="C47" s="962"/>
      <c r="D47" s="962"/>
      <c r="E47" s="962"/>
      <c r="F47" s="962"/>
      <c r="G47" s="962"/>
      <c r="H47" s="962"/>
      <c r="I47" s="962"/>
      <c r="J47" s="962"/>
      <c r="K47" s="962"/>
      <c r="L47" s="962"/>
      <c r="M47" s="962"/>
      <c r="N47" s="962"/>
      <c r="O47" s="962"/>
      <c r="P47" s="963"/>
      <c r="Q47" s="964"/>
      <c r="R47" s="965"/>
      <c r="S47" s="965"/>
      <c r="T47" s="965"/>
      <c r="U47" s="965"/>
      <c r="V47" s="965"/>
      <c r="W47" s="965"/>
      <c r="X47" s="965"/>
      <c r="Y47" s="965"/>
      <c r="Z47" s="965"/>
      <c r="AA47" s="965"/>
      <c r="AB47" s="965"/>
      <c r="AC47" s="965"/>
      <c r="AD47" s="965"/>
      <c r="AE47" s="971"/>
      <c r="AF47" s="991"/>
      <c r="AG47" s="969"/>
      <c r="AH47" s="969"/>
      <c r="AI47" s="969"/>
      <c r="AJ47" s="992"/>
      <c r="AK47" s="970"/>
      <c r="AL47" s="965"/>
      <c r="AM47" s="965"/>
      <c r="AN47" s="965"/>
      <c r="AO47" s="965"/>
      <c r="AP47" s="965"/>
      <c r="AQ47" s="965"/>
      <c r="AR47" s="965"/>
      <c r="AS47" s="965"/>
      <c r="AT47" s="965"/>
      <c r="AU47" s="965"/>
      <c r="AV47" s="965"/>
      <c r="AW47" s="965"/>
      <c r="AX47" s="965"/>
      <c r="AY47" s="965"/>
      <c r="AZ47" s="998"/>
      <c r="BA47" s="998"/>
      <c r="BB47" s="998"/>
      <c r="BC47" s="998"/>
      <c r="BD47" s="998"/>
      <c r="BE47" s="966"/>
      <c r="BF47" s="966"/>
      <c r="BG47" s="966"/>
      <c r="BH47" s="966"/>
      <c r="BI47" s="967"/>
      <c r="BJ47" s="63"/>
      <c r="BK47" s="63"/>
      <c r="BL47" s="63"/>
      <c r="BM47" s="63"/>
      <c r="BN47" s="63"/>
      <c r="BO47" s="62"/>
      <c r="BP47" s="62"/>
      <c r="BQ47" s="59">
        <v>41</v>
      </c>
      <c r="BR47" s="87"/>
      <c r="BS47" s="961"/>
      <c r="BT47" s="962"/>
      <c r="BU47" s="962"/>
      <c r="BV47" s="962"/>
      <c r="BW47" s="962"/>
      <c r="BX47" s="962"/>
      <c r="BY47" s="962"/>
      <c r="BZ47" s="962"/>
      <c r="CA47" s="962"/>
      <c r="CB47" s="962"/>
      <c r="CC47" s="962"/>
      <c r="CD47" s="962"/>
      <c r="CE47" s="962"/>
      <c r="CF47" s="962"/>
      <c r="CG47" s="963"/>
      <c r="CH47" s="968"/>
      <c r="CI47" s="969"/>
      <c r="CJ47" s="969"/>
      <c r="CK47" s="969"/>
      <c r="CL47" s="979"/>
      <c r="CM47" s="968"/>
      <c r="CN47" s="969"/>
      <c r="CO47" s="969"/>
      <c r="CP47" s="969"/>
      <c r="CQ47" s="979"/>
      <c r="CR47" s="968"/>
      <c r="CS47" s="969"/>
      <c r="CT47" s="969"/>
      <c r="CU47" s="969"/>
      <c r="CV47" s="979"/>
      <c r="CW47" s="968"/>
      <c r="CX47" s="969"/>
      <c r="CY47" s="969"/>
      <c r="CZ47" s="969"/>
      <c r="DA47" s="979"/>
      <c r="DB47" s="968"/>
      <c r="DC47" s="969"/>
      <c r="DD47" s="969"/>
      <c r="DE47" s="969"/>
      <c r="DF47" s="979"/>
      <c r="DG47" s="968"/>
      <c r="DH47" s="969"/>
      <c r="DI47" s="969"/>
      <c r="DJ47" s="969"/>
      <c r="DK47" s="979"/>
      <c r="DL47" s="968"/>
      <c r="DM47" s="969"/>
      <c r="DN47" s="969"/>
      <c r="DO47" s="969"/>
      <c r="DP47" s="979"/>
      <c r="DQ47" s="968"/>
      <c r="DR47" s="969"/>
      <c r="DS47" s="969"/>
      <c r="DT47" s="969"/>
      <c r="DU47" s="979"/>
      <c r="DV47" s="961"/>
      <c r="DW47" s="962"/>
      <c r="DX47" s="962"/>
      <c r="DY47" s="962"/>
      <c r="DZ47" s="980"/>
      <c r="EA47" s="54"/>
    </row>
    <row r="48" spans="1:131" s="51" customFormat="1" ht="26.25" customHeight="1" x14ac:dyDescent="0.2">
      <c r="A48" s="59">
        <v>21</v>
      </c>
      <c r="B48" s="961"/>
      <c r="C48" s="962"/>
      <c r="D48" s="962"/>
      <c r="E48" s="962"/>
      <c r="F48" s="962"/>
      <c r="G48" s="962"/>
      <c r="H48" s="962"/>
      <c r="I48" s="962"/>
      <c r="J48" s="962"/>
      <c r="K48" s="962"/>
      <c r="L48" s="962"/>
      <c r="M48" s="962"/>
      <c r="N48" s="962"/>
      <c r="O48" s="962"/>
      <c r="P48" s="963"/>
      <c r="Q48" s="964"/>
      <c r="R48" s="965"/>
      <c r="S48" s="965"/>
      <c r="T48" s="965"/>
      <c r="U48" s="965"/>
      <c r="V48" s="965"/>
      <c r="W48" s="965"/>
      <c r="X48" s="965"/>
      <c r="Y48" s="965"/>
      <c r="Z48" s="965"/>
      <c r="AA48" s="965"/>
      <c r="AB48" s="965"/>
      <c r="AC48" s="965"/>
      <c r="AD48" s="965"/>
      <c r="AE48" s="971"/>
      <c r="AF48" s="991"/>
      <c r="AG48" s="969"/>
      <c r="AH48" s="969"/>
      <c r="AI48" s="969"/>
      <c r="AJ48" s="992"/>
      <c r="AK48" s="970"/>
      <c r="AL48" s="965"/>
      <c r="AM48" s="965"/>
      <c r="AN48" s="965"/>
      <c r="AO48" s="965"/>
      <c r="AP48" s="965"/>
      <c r="AQ48" s="965"/>
      <c r="AR48" s="965"/>
      <c r="AS48" s="965"/>
      <c r="AT48" s="965"/>
      <c r="AU48" s="965"/>
      <c r="AV48" s="965"/>
      <c r="AW48" s="965"/>
      <c r="AX48" s="965"/>
      <c r="AY48" s="965"/>
      <c r="AZ48" s="998"/>
      <c r="BA48" s="998"/>
      <c r="BB48" s="998"/>
      <c r="BC48" s="998"/>
      <c r="BD48" s="998"/>
      <c r="BE48" s="966"/>
      <c r="BF48" s="966"/>
      <c r="BG48" s="966"/>
      <c r="BH48" s="966"/>
      <c r="BI48" s="967"/>
      <c r="BJ48" s="63"/>
      <c r="BK48" s="63"/>
      <c r="BL48" s="63"/>
      <c r="BM48" s="63"/>
      <c r="BN48" s="63"/>
      <c r="BO48" s="62"/>
      <c r="BP48" s="62"/>
      <c r="BQ48" s="59">
        <v>42</v>
      </c>
      <c r="BR48" s="87"/>
      <c r="BS48" s="961"/>
      <c r="BT48" s="962"/>
      <c r="BU48" s="962"/>
      <c r="BV48" s="962"/>
      <c r="BW48" s="962"/>
      <c r="BX48" s="962"/>
      <c r="BY48" s="962"/>
      <c r="BZ48" s="962"/>
      <c r="CA48" s="962"/>
      <c r="CB48" s="962"/>
      <c r="CC48" s="962"/>
      <c r="CD48" s="962"/>
      <c r="CE48" s="962"/>
      <c r="CF48" s="962"/>
      <c r="CG48" s="963"/>
      <c r="CH48" s="968"/>
      <c r="CI48" s="969"/>
      <c r="CJ48" s="969"/>
      <c r="CK48" s="969"/>
      <c r="CL48" s="979"/>
      <c r="CM48" s="968"/>
      <c r="CN48" s="969"/>
      <c r="CO48" s="969"/>
      <c r="CP48" s="969"/>
      <c r="CQ48" s="979"/>
      <c r="CR48" s="968"/>
      <c r="CS48" s="969"/>
      <c r="CT48" s="969"/>
      <c r="CU48" s="969"/>
      <c r="CV48" s="979"/>
      <c r="CW48" s="968"/>
      <c r="CX48" s="969"/>
      <c r="CY48" s="969"/>
      <c r="CZ48" s="969"/>
      <c r="DA48" s="979"/>
      <c r="DB48" s="968"/>
      <c r="DC48" s="969"/>
      <c r="DD48" s="969"/>
      <c r="DE48" s="969"/>
      <c r="DF48" s="979"/>
      <c r="DG48" s="968"/>
      <c r="DH48" s="969"/>
      <c r="DI48" s="969"/>
      <c r="DJ48" s="969"/>
      <c r="DK48" s="979"/>
      <c r="DL48" s="968"/>
      <c r="DM48" s="969"/>
      <c r="DN48" s="969"/>
      <c r="DO48" s="969"/>
      <c r="DP48" s="979"/>
      <c r="DQ48" s="968"/>
      <c r="DR48" s="969"/>
      <c r="DS48" s="969"/>
      <c r="DT48" s="969"/>
      <c r="DU48" s="979"/>
      <c r="DV48" s="961"/>
      <c r="DW48" s="962"/>
      <c r="DX48" s="962"/>
      <c r="DY48" s="962"/>
      <c r="DZ48" s="980"/>
      <c r="EA48" s="54"/>
    </row>
    <row r="49" spans="1:131" s="51" customFormat="1" ht="26.25" customHeight="1" x14ac:dyDescent="0.2">
      <c r="A49" s="59">
        <v>22</v>
      </c>
      <c r="B49" s="961"/>
      <c r="C49" s="962"/>
      <c r="D49" s="962"/>
      <c r="E49" s="962"/>
      <c r="F49" s="962"/>
      <c r="G49" s="962"/>
      <c r="H49" s="962"/>
      <c r="I49" s="962"/>
      <c r="J49" s="962"/>
      <c r="K49" s="962"/>
      <c r="L49" s="962"/>
      <c r="M49" s="962"/>
      <c r="N49" s="962"/>
      <c r="O49" s="962"/>
      <c r="P49" s="963"/>
      <c r="Q49" s="964"/>
      <c r="R49" s="965"/>
      <c r="S49" s="965"/>
      <c r="T49" s="965"/>
      <c r="U49" s="965"/>
      <c r="V49" s="965"/>
      <c r="W49" s="965"/>
      <c r="X49" s="965"/>
      <c r="Y49" s="965"/>
      <c r="Z49" s="965"/>
      <c r="AA49" s="965"/>
      <c r="AB49" s="965"/>
      <c r="AC49" s="965"/>
      <c r="AD49" s="965"/>
      <c r="AE49" s="971"/>
      <c r="AF49" s="991"/>
      <c r="AG49" s="969"/>
      <c r="AH49" s="969"/>
      <c r="AI49" s="969"/>
      <c r="AJ49" s="992"/>
      <c r="AK49" s="970"/>
      <c r="AL49" s="965"/>
      <c r="AM49" s="965"/>
      <c r="AN49" s="965"/>
      <c r="AO49" s="965"/>
      <c r="AP49" s="965"/>
      <c r="AQ49" s="965"/>
      <c r="AR49" s="965"/>
      <c r="AS49" s="965"/>
      <c r="AT49" s="965"/>
      <c r="AU49" s="965"/>
      <c r="AV49" s="965"/>
      <c r="AW49" s="965"/>
      <c r="AX49" s="965"/>
      <c r="AY49" s="965"/>
      <c r="AZ49" s="998"/>
      <c r="BA49" s="998"/>
      <c r="BB49" s="998"/>
      <c r="BC49" s="998"/>
      <c r="BD49" s="998"/>
      <c r="BE49" s="966"/>
      <c r="BF49" s="966"/>
      <c r="BG49" s="966"/>
      <c r="BH49" s="966"/>
      <c r="BI49" s="967"/>
      <c r="BJ49" s="63"/>
      <c r="BK49" s="63"/>
      <c r="BL49" s="63"/>
      <c r="BM49" s="63"/>
      <c r="BN49" s="63"/>
      <c r="BO49" s="62"/>
      <c r="BP49" s="62"/>
      <c r="BQ49" s="59">
        <v>43</v>
      </c>
      <c r="BR49" s="87"/>
      <c r="BS49" s="961"/>
      <c r="BT49" s="962"/>
      <c r="BU49" s="962"/>
      <c r="BV49" s="962"/>
      <c r="BW49" s="962"/>
      <c r="BX49" s="962"/>
      <c r="BY49" s="962"/>
      <c r="BZ49" s="962"/>
      <c r="CA49" s="962"/>
      <c r="CB49" s="962"/>
      <c r="CC49" s="962"/>
      <c r="CD49" s="962"/>
      <c r="CE49" s="962"/>
      <c r="CF49" s="962"/>
      <c r="CG49" s="963"/>
      <c r="CH49" s="968"/>
      <c r="CI49" s="969"/>
      <c r="CJ49" s="969"/>
      <c r="CK49" s="969"/>
      <c r="CL49" s="979"/>
      <c r="CM49" s="968"/>
      <c r="CN49" s="969"/>
      <c r="CO49" s="969"/>
      <c r="CP49" s="969"/>
      <c r="CQ49" s="979"/>
      <c r="CR49" s="968"/>
      <c r="CS49" s="969"/>
      <c r="CT49" s="969"/>
      <c r="CU49" s="969"/>
      <c r="CV49" s="979"/>
      <c r="CW49" s="968"/>
      <c r="CX49" s="969"/>
      <c r="CY49" s="969"/>
      <c r="CZ49" s="969"/>
      <c r="DA49" s="979"/>
      <c r="DB49" s="968"/>
      <c r="DC49" s="969"/>
      <c r="DD49" s="969"/>
      <c r="DE49" s="969"/>
      <c r="DF49" s="979"/>
      <c r="DG49" s="968"/>
      <c r="DH49" s="969"/>
      <c r="DI49" s="969"/>
      <c r="DJ49" s="969"/>
      <c r="DK49" s="979"/>
      <c r="DL49" s="968"/>
      <c r="DM49" s="969"/>
      <c r="DN49" s="969"/>
      <c r="DO49" s="969"/>
      <c r="DP49" s="979"/>
      <c r="DQ49" s="968"/>
      <c r="DR49" s="969"/>
      <c r="DS49" s="969"/>
      <c r="DT49" s="969"/>
      <c r="DU49" s="979"/>
      <c r="DV49" s="961"/>
      <c r="DW49" s="962"/>
      <c r="DX49" s="962"/>
      <c r="DY49" s="962"/>
      <c r="DZ49" s="980"/>
      <c r="EA49" s="54"/>
    </row>
    <row r="50" spans="1:131" s="51" customFormat="1" ht="26.25" customHeight="1" x14ac:dyDescent="0.2">
      <c r="A50" s="59">
        <v>23</v>
      </c>
      <c r="B50" s="961"/>
      <c r="C50" s="962"/>
      <c r="D50" s="962"/>
      <c r="E50" s="962"/>
      <c r="F50" s="962"/>
      <c r="G50" s="962"/>
      <c r="H50" s="962"/>
      <c r="I50" s="962"/>
      <c r="J50" s="962"/>
      <c r="K50" s="962"/>
      <c r="L50" s="962"/>
      <c r="M50" s="962"/>
      <c r="N50" s="962"/>
      <c r="O50" s="962"/>
      <c r="P50" s="963"/>
      <c r="Q50" s="988"/>
      <c r="R50" s="989"/>
      <c r="S50" s="989"/>
      <c r="T50" s="989"/>
      <c r="U50" s="989"/>
      <c r="V50" s="989"/>
      <c r="W50" s="989"/>
      <c r="X50" s="989"/>
      <c r="Y50" s="989"/>
      <c r="Z50" s="989"/>
      <c r="AA50" s="989"/>
      <c r="AB50" s="989"/>
      <c r="AC50" s="989"/>
      <c r="AD50" s="989"/>
      <c r="AE50" s="990"/>
      <c r="AF50" s="991"/>
      <c r="AG50" s="969"/>
      <c r="AH50" s="969"/>
      <c r="AI50" s="969"/>
      <c r="AJ50" s="992"/>
      <c r="AK50" s="993"/>
      <c r="AL50" s="989"/>
      <c r="AM50" s="989"/>
      <c r="AN50" s="989"/>
      <c r="AO50" s="989"/>
      <c r="AP50" s="989"/>
      <c r="AQ50" s="989"/>
      <c r="AR50" s="989"/>
      <c r="AS50" s="989"/>
      <c r="AT50" s="989"/>
      <c r="AU50" s="989"/>
      <c r="AV50" s="989"/>
      <c r="AW50" s="989"/>
      <c r="AX50" s="989"/>
      <c r="AY50" s="989"/>
      <c r="AZ50" s="994"/>
      <c r="BA50" s="994"/>
      <c r="BB50" s="994"/>
      <c r="BC50" s="994"/>
      <c r="BD50" s="994"/>
      <c r="BE50" s="966"/>
      <c r="BF50" s="966"/>
      <c r="BG50" s="966"/>
      <c r="BH50" s="966"/>
      <c r="BI50" s="967"/>
      <c r="BJ50" s="63"/>
      <c r="BK50" s="63"/>
      <c r="BL50" s="63"/>
      <c r="BM50" s="63"/>
      <c r="BN50" s="63"/>
      <c r="BO50" s="62"/>
      <c r="BP50" s="62"/>
      <c r="BQ50" s="59">
        <v>44</v>
      </c>
      <c r="BR50" s="87"/>
      <c r="BS50" s="961"/>
      <c r="BT50" s="962"/>
      <c r="BU50" s="962"/>
      <c r="BV50" s="962"/>
      <c r="BW50" s="962"/>
      <c r="BX50" s="962"/>
      <c r="BY50" s="962"/>
      <c r="BZ50" s="962"/>
      <c r="CA50" s="962"/>
      <c r="CB50" s="962"/>
      <c r="CC50" s="962"/>
      <c r="CD50" s="962"/>
      <c r="CE50" s="962"/>
      <c r="CF50" s="962"/>
      <c r="CG50" s="963"/>
      <c r="CH50" s="968"/>
      <c r="CI50" s="969"/>
      <c r="CJ50" s="969"/>
      <c r="CK50" s="969"/>
      <c r="CL50" s="979"/>
      <c r="CM50" s="968"/>
      <c r="CN50" s="969"/>
      <c r="CO50" s="969"/>
      <c r="CP50" s="969"/>
      <c r="CQ50" s="979"/>
      <c r="CR50" s="968"/>
      <c r="CS50" s="969"/>
      <c r="CT50" s="969"/>
      <c r="CU50" s="969"/>
      <c r="CV50" s="979"/>
      <c r="CW50" s="968"/>
      <c r="CX50" s="969"/>
      <c r="CY50" s="969"/>
      <c r="CZ50" s="969"/>
      <c r="DA50" s="979"/>
      <c r="DB50" s="968"/>
      <c r="DC50" s="969"/>
      <c r="DD50" s="969"/>
      <c r="DE50" s="969"/>
      <c r="DF50" s="979"/>
      <c r="DG50" s="968"/>
      <c r="DH50" s="969"/>
      <c r="DI50" s="969"/>
      <c r="DJ50" s="969"/>
      <c r="DK50" s="979"/>
      <c r="DL50" s="968"/>
      <c r="DM50" s="969"/>
      <c r="DN50" s="969"/>
      <c r="DO50" s="969"/>
      <c r="DP50" s="979"/>
      <c r="DQ50" s="968"/>
      <c r="DR50" s="969"/>
      <c r="DS50" s="969"/>
      <c r="DT50" s="969"/>
      <c r="DU50" s="979"/>
      <c r="DV50" s="961"/>
      <c r="DW50" s="962"/>
      <c r="DX50" s="962"/>
      <c r="DY50" s="962"/>
      <c r="DZ50" s="980"/>
      <c r="EA50" s="54"/>
    </row>
    <row r="51" spans="1:131" s="51" customFormat="1" ht="26.25" customHeight="1" x14ac:dyDescent="0.2">
      <c r="A51" s="59">
        <v>24</v>
      </c>
      <c r="B51" s="961"/>
      <c r="C51" s="962"/>
      <c r="D51" s="962"/>
      <c r="E51" s="962"/>
      <c r="F51" s="962"/>
      <c r="G51" s="962"/>
      <c r="H51" s="962"/>
      <c r="I51" s="962"/>
      <c r="J51" s="962"/>
      <c r="K51" s="962"/>
      <c r="L51" s="962"/>
      <c r="M51" s="962"/>
      <c r="N51" s="962"/>
      <c r="O51" s="962"/>
      <c r="P51" s="963"/>
      <c r="Q51" s="988"/>
      <c r="R51" s="989"/>
      <c r="S51" s="989"/>
      <c r="T51" s="989"/>
      <c r="U51" s="989"/>
      <c r="V51" s="989"/>
      <c r="W51" s="989"/>
      <c r="X51" s="989"/>
      <c r="Y51" s="989"/>
      <c r="Z51" s="989"/>
      <c r="AA51" s="989"/>
      <c r="AB51" s="989"/>
      <c r="AC51" s="989"/>
      <c r="AD51" s="989"/>
      <c r="AE51" s="990"/>
      <c r="AF51" s="991"/>
      <c r="AG51" s="969"/>
      <c r="AH51" s="969"/>
      <c r="AI51" s="969"/>
      <c r="AJ51" s="992"/>
      <c r="AK51" s="993"/>
      <c r="AL51" s="989"/>
      <c r="AM51" s="989"/>
      <c r="AN51" s="989"/>
      <c r="AO51" s="989"/>
      <c r="AP51" s="989"/>
      <c r="AQ51" s="989"/>
      <c r="AR51" s="989"/>
      <c r="AS51" s="989"/>
      <c r="AT51" s="989"/>
      <c r="AU51" s="989"/>
      <c r="AV51" s="989"/>
      <c r="AW51" s="989"/>
      <c r="AX51" s="989"/>
      <c r="AY51" s="989"/>
      <c r="AZ51" s="994"/>
      <c r="BA51" s="994"/>
      <c r="BB51" s="994"/>
      <c r="BC51" s="994"/>
      <c r="BD51" s="994"/>
      <c r="BE51" s="966"/>
      <c r="BF51" s="966"/>
      <c r="BG51" s="966"/>
      <c r="BH51" s="966"/>
      <c r="BI51" s="967"/>
      <c r="BJ51" s="63"/>
      <c r="BK51" s="63"/>
      <c r="BL51" s="63"/>
      <c r="BM51" s="63"/>
      <c r="BN51" s="63"/>
      <c r="BO51" s="62"/>
      <c r="BP51" s="62"/>
      <c r="BQ51" s="59">
        <v>45</v>
      </c>
      <c r="BR51" s="87"/>
      <c r="BS51" s="961"/>
      <c r="BT51" s="962"/>
      <c r="BU51" s="962"/>
      <c r="BV51" s="962"/>
      <c r="BW51" s="962"/>
      <c r="BX51" s="962"/>
      <c r="BY51" s="962"/>
      <c r="BZ51" s="962"/>
      <c r="CA51" s="962"/>
      <c r="CB51" s="962"/>
      <c r="CC51" s="962"/>
      <c r="CD51" s="962"/>
      <c r="CE51" s="962"/>
      <c r="CF51" s="962"/>
      <c r="CG51" s="963"/>
      <c r="CH51" s="968"/>
      <c r="CI51" s="969"/>
      <c r="CJ51" s="969"/>
      <c r="CK51" s="969"/>
      <c r="CL51" s="979"/>
      <c r="CM51" s="968"/>
      <c r="CN51" s="969"/>
      <c r="CO51" s="969"/>
      <c r="CP51" s="969"/>
      <c r="CQ51" s="979"/>
      <c r="CR51" s="968"/>
      <c r="CS51" s="969"/>
      <c r="CT51" s="969"/>
      <c r="CU51" s="969"/>
      <c r="CV51" s="979"/>
      <c r="CW51" s="968"/>
      <c r="CX51" s="969"/>
      <c r="CY51" s="969"/>
      <c r="CZ51" s="969"/>
      <c r="DA51" s="979"/>
      <c r="DB51" s="968"/>
      <c r="DC51" s="969"/>
      <c r="DD51" s="969"/>
      <c r="DE51" s="969"/>
      <c r="DF51" s="979"/>
      <c r="DG51" s="968"/>
      <c r="DH51" s="969"/>
      <c r="DI51" s="969"/>
      <c r="DJ51" s="969"/>
      <c r="DK51" s="979"/>
      <c r="DL51" s="968"/>
      <c r="DM51" s="969"/>
      <c r="DN51" s="969"/>
      <c r="DO51" s="969"/>
      <c r="DP51" s="979"/>
      <c r="DQ51" s="968"/>
      <c r="DR51" s="969"/>
      <c r="DS51" s="969"/>
      <c r="DT51" s="969"/>
      <c r="DU51" s="979"/>
      <c r="DV51" s="961"/>
      <c r="DW51" s="962"/>
      <c r="DX51" s="962"/>
      <c r="DY51" s="962"/>
      <c r="DZ51" s="980"/>
      <c r="EA51" s="54"/>
    </row>
    <row r="52" spans="1:131" s="51" customFormat="1" ht="26.25" customHeight="1" x14ac:dyDescent="0.2">
      <c r="A52" s="59">
        <v>25</v>
      </c>
      <c r="B52" s="961"/>
      <c r="C52" s="962"/>
      <c r="D52" s="962"/>
      <c r="E52" s="962"/>
      <c r="F52" s="962"/>
      <c r="G52" s="962"/>
      <c r="H52" s="962"/>
      <c r="I52" s="962"/>
      <c r="J52" s="962"/>
      <c r="K52" s="962"/>
      <c r="L52" s="962"/>
      <c r="M52" s="962"/>
      <c r="N52" s="962"/>
      <c r="O52" s="962"/>
      <c r="P52" s="963"/>
      <c r="Q52" s="988"/>
      <c r="R52" s="989"/>
      <c r="S52" s="989"/>
      <c r="T52" s="989"/>
      <c r="U52" s="989"/>
      <c r="V52" s="989"/>
      <c r="W52" s="989"/>
      <c r="X52" s="989"/>
      <c r="Y52" s="989"/>
      <c r="Z52" s="989"/>
      <c r="AA52" s="989"/>
      <c r="AB52" s="989"/>
      <c r="AC52" s="989"/>
      <c r="AD52" s="989"/>
      <c r="AE52" s="990"/>
      <c r="AF52" s="991"/>
      <c r="AG52" s="969"/>
      <c r="AH52" s="969"/>
      <c r="AI52" s="969"/>
      <c r="AJ52" s="992"/>
      <c r="AK52" s="993"/>
      <c r="AL52" s="989"/>
      <c r="AM52" s="989"/>
      <c r="AN52" s="989"/>
      <c r="AO52" s="989"/>
      <c r="AP52" s="989"/>
      <c r="AQ52" s="989"/>
      <c r="AR52" s="989"/>
      <c r="AS52" s="989"/>
      <c r="AT52" s="989"/>
      <c r="AU52" s="989"/>
      <c r="AV52" s="989"/>
      <c r="AW52" s="989"/>
      <c r="AX52" s="989"/>
      <c r="AY52" s="989"/>
      <c r="AZ52" s="994"/>
      <c r="BA52" s="994"/>
      <c r="BB52" s="994"/>
      <c r="BC52" s="994"/>
      <c r="BD52" s="994"/>
      <c r="BE52" s="966"/>
      <c r="BF52" s="966"/>
      <c r="BG52" s="966"/>
      <c r="BH52" s="966"/>
      <c r="BI52" s="967"/>
      <c r="BJ52" s="63"/>
      <c r="BK52" s="63"/>
      <c r="BL52" s="63"/>
      <c r="BM52" s="63"/>
      <c r="BN52" s="63"/>
      <c r="BO52" s="62"/>
      <c r="BP52" s="62"/>
      <c r="BQ52" s="59">
        <v>46</v>
      </c>
      <c r="BR52" s="87"/>
      <c r="BS52" s="961"/>
      <c r="BT52" s="962"/>
      <c r="BU52" s="962"/>
      <c r="BV52" s="962"/>
      <c r="BW52" s="962"/>
      <c r="BX52" s="962"/>
      <c r="BY52" s="962"/>
      <c r="BZ52" s="962"/>
      <c r="CA52" s="962"/>
      <c r="CB52" s="962"/>
      <c r="CC52" s="962"/>
      <c r="CD52" s="962"/>
      <c r="CE52" s="962"/>
      <c r="CF52" s="962"/>
      <c r="CG52" s="963"/>
      <c r="CH52" s="968"/>
      <c r="CI52" s="969"/>
      <c r="CJ52" s="969"/>
      <c r="CK52" s="969"/>
      <c r="CL52" s="979"/>
      <c r="CM52" s="968"/>
      <c r="CN52" s="969"/>
      <c r="CO52" s="969"/>
      <c r="CP52" s="969"/>
      <c r="CQ52" s="979"/>
      <c r="CR52" s="968"/>
      <c r="CS52" s="969"/>
      <c r="CT52" s="969"/>
      <c r="CU52" s="969"/>
      <c r="CV52" s="979"/>
      <c r="CW52" s="968"/>
      <c r="CX52" s="969"/>
      <c r="CY52" s="969"/>
      <c r="CZ52" s="969"/>
      <c r="DA52" s="979"/>
      <c r="DB52" s="968"/>
      <c r="DC52" s="969"/>
      <c r="DD52" s="969"/>
      <c r="DE52" s="969"/>
      <c r="DF52" s="979"/>
      <c r="DG52" s="968"/>
      <c r="DH52" s="969"/>
      <c r="DI52" s="969"/>
      <c r="DJ52" s="969"/>
      <c r="DK52" s="979"/>
      <c r="DL52" s="968"/>
      <c r="DM52" s="969"/>
      <c r="DN52" s="969"/>
      <c r="DO52" s="969"/>
      <c r="DP52" s="979"/>
      <c r="DQ52" s="968"/>
      <c r="DR52" s="969"/>
      <c r="DS52" s="969"/>
      <c r="DT52" s="969"/>
      <c r="DU52" s="979"/>
      <c r="DV52" s="961"/>
      <c r="DW52" s="962"/>
      <c r="DX52" s="962"/>
      <c r="DY52" s="962"/>
      <c r="DZ52" s="980"/>
      <c r="EA52" s="54"/>
    </row>
    <row r="53" spans="1:131" s="51" customFormat="1" ht="26.25" customHeight="1" x14ac:dyDescent="0.2">
      <c r="A53" s="59">
        <v>26</v>
      </c>
      <c r="B53" s="961"/>
      <c r="C53" s="962"/>
      <c r="D53" s="962"/>
      <c r="E53" s="962"/>
      <c r="F53" s="962"/>
      <c r="G53" s="962"/>
      <c r="H53" s="962"/>
      <c r="I53" s="962"/>
      <c r="J53" s="962"/>
      <c r="K53" s="962"/>
      <c r="L53" s="962"/>
      <c r="M53" s="962"/>
      <c r="N53" s="962"/>
      <c r="O53" s="962"/>
      <c r="P53" s="963"/>
      <c r="Q53" s="988"/>
      <c r="R53" s="989"/>
      <c r="S53" s="989"/>
      <c r="T53" s="989"/>
      <c r="U53" s="989"/>
      <c r="V53" s="989"/>
      <c r="W53" s="989"/>
      <c r="X53" s="989"/>
      <c r="Y53" s="989"/>
      <c r="Z53" s="989"/>
      <c r="AA53" s="989"/>
      <c r="AB53" s="989"/>
      <c r="AC53" s="989"/>
      <c r="AD53" s="989"/>
      <c r="AE53" s="990"/>
      <c r="AF53" s="991"/>
      <c r="AG53" s="969"/>
      <c r="AH53" s="969"/>
      <c r="AI53" s="969"/>
      <c r="AJ53" s="992"/>
      <c r="AK53" s="993"/>
      <c r="AL53" s="989"/>
      <c r="AM53" s="989"/>
      <c r="AN53" s="989"/>
      <c r="AO53" s="989"/>
      <c r="AP53" s="989"/>
      <c r="AQ53" s="989"/>
      <c r="AR53" s="989"/>
      <c r="AS53" s="989"/>
      <c r="AT53" s="989"/>
      <c r="AU53" s="989"/>
      <c r="AV53" s="989"/>
      <c r="AW53" s="989"/>
      <c r="AX53" s="989"/>
      <c r="AY53" s="989"/>
      <c r="AZ53" s="994"/>
      <c r="BA53" s="994"/>
      <c r="BB53" s="994"/>
      <c r="BC53" s="994"/>
      <c r="BD53" s="994"/>
      <c r="BE53" s="966"/>
      <c r="BF53" s="966"/>
      <c r="BG53" s="966"/>
      <c r="BH53" s="966"/>
      <c r="BI53" s="967"/>
      <c r="BJ53" s="63"/>
      <c r="BK53" s="63"/>
      <c r="BL53" s="63"/>
      <c r="BM53" s="63"/>
      <c r="BN53" s="63"/>
      <c r="BO53" s="62"/>
      <c r="BP53" s="62"/>
      <c r="BQ53" s="59">
        <v>47</v>
      </c>
      <c r="BR53" s="87"/>
      <c r="BS53" s="961"/>
      <c r="BT53" s="962"/>
      <c r="BU53" s="962"/>
      <c r="BV53" s="962"/>
      <c r="BW53" s="962"/>
      <c r="BX53" s="962"/>
      <c r="BY53" s="962"/>
      <c r="BZ53" s="962"/>
      <c r="CA53" s="962"/>
      <c r="CB53" s="962"/>
      <c r="CC53" s="962"/>
      <c r="CD53" s="962"/>
      <c r="CE53" s="962"/>
      <c r="CF53" s="962"/>
      <c r="CG53" s="963"/>
      <c r="CH53" s="968"/>
      <c r="CI53" s="969"/>
      <c r="CJ53" s="969"/>
      <c r="CK53" s="969"/>
      <c r="CL53" s="979"/>
      <c r="CM53" s="968"/>
      <c r="CN53" s="969"/>
      <c r="CO53" s="969"/>
      <c r="CP53" s="969"/>
      <c r="CQ53" s="979"/>
      <c r="CR53" s="968"/>
      <c r="CS53" s="969"/>
      <c r="CT53" s="969"/>
      <c r="CU53" s="969"/>
      <c r="CV53" s="979"/>
      <c r="CW53" s="968"/>
      <c r="CX53" s="969"/>
      <c r="CY53" s="969"/>
      <c r="CZ53" s="969"/>
      <c r="DA53" s="979"/>
      <c r="DB53" s="968"/>
      <c r="DC53" s="969"/>
      <c r="DD53" s="969"/>
      <c r="DE53" s="969"/>
      <c r="DF53" s="979"/>
      <c r="DG53" s="968"/>
      <c r="DH53" s="969"/>
      <c r="DI53" s="969"/>
      <c r="DJ53" s="969"/>
      <c r="DK53" s="979"/>
      <c r="DL53" s="968"/>
      <c r="DM53" s="969"/>
      <c r="DN53" s="969"/>
      <c r="DO53" s="969"/>
      <c r="DP53" s="979"/>
      <c r="DQ53" s="968"/>
      <c r="DR53" s="969"/>
      <c r="DS53" s="969"/>
      <c r="DT53" s="969"/>
      <c r="DU53" s="979"/>
      <c r="DV53" s="961"/>
      <c r="DW53" s="962"/>
      <c r="DX53" s="962"/>
      <c r="DY53" s="962"/>
      <c r="DZ53" s="980"/>
      <c r="EA53" s="54"/>
    </row>
    <row r="54" spans="1:131" s="51" customFormat="1" ht="26.25" customHeight="1" x14ac:dyDescent="0.2">
      <c r="A54" s="59">
        <v>27</v>
      </c>
      <c r="B54" s="961"/>
      <c r="C54" s="962"/>
      <c r="D54" s="962"/>
      <c r="E54" s="962"/>
      <c r="F54" s="962"/>
      <c r="G54" s="962"/>
      <c r="H54" s="962"/>
      <c r="I54" s="962"/>
      <c r="J54" s="962"/>
      <c r="K54" s="962"/>
      <c r="L54" s="962"/>
      <c r="M54" s="962"/>
      <c r="N54" s="962"/>
      <c r="O54" s="962"/>
      <c r="P54" s="963"/>
      <c r="Q54" s="988"/>
      <c r="R54" s="989"/>
      <c r="S54" s="989"/>
      <c r="T54" s="989"/>
      <c r="U54" s="989"/>
      <c r="V54" s="989"/>
      <c r="W54" s="989"/>
      <c r="X54" s="989"/>
      <c r="Y54" s="989"/>
      <c r="Z54" s="989"/>
      <c r="AA54" s="989"/>
      <c r="AB54" s="989"/>
      <c r="AC54" s="989"/>
      <c r="AD54" s="989"/>
      <c r="AE54" s="990"/>
      <c r="AF54" s="991"/>
      <c r="AG54" s="969"/>
      <c r="AH54" s="969"/>
      <c r="AI54" s="969"/>
      <c r="AJ54" s="992"/>
      <c r="AK54" s="993"/>
      <c r="AL54" s="989"/>
      <c r="AM54" s="989"/>
      <c r="AN54" s="989"/>
      <c r="AO54" s="989"/>
      <c r="AP54" s="989"/>
      <c r="AQ54" s="989"/>
      <c r="AR54" s="989"/>
      <c r="AS54" s="989"/>
      <c r="AT54" s="989"/>
      <c r="AU54" s="989"/>
      <c r="AV54" s="989"/>
      <c r="AW54" s="989"/>
      <c r="AX54" s="989"/>
      <c r="AY54" s="989"/>
      <c r="AZ54" s="994"/>
      <c r="BA54" s="994"/>
      <c r="BB54" s="994"/>
      <c r="BC54" s="994"/>
      <c r="BD54" s="994"/>
      <c r="BE54" s="966"/>
      <c r="BF54" s="966"/>
      <c r="BG54" s="966"/>
      <c r="BH54" s="966"/>
      <c r="BI54" s="967"/>
      <c r="BJ54" s="63"/>
      <c r="BK54" s="63"/>
      <c r="BL54" s="63"/>
      <c r="BM54" s="63"/>
      <c r="BN54" s="63"/>
      <c r="BO54" s="62"/>
      <c r="BP54" s="62"/>
      <c r="BQ54" s="59">
        <v>48</v>
      </c>
      <c r="BR54" s="87"/>
      <c r="BS54" s="961"/>
      <c r="BT54" s="962"/>
      <c r="BU54" s="962"/>
      <c r="BV54" s="962"/>
      <c r="BW54" s="962"/>
      <c r="BX54" s="962"/>
      <c r="BY54" s="962"/>
      <c r="BZ54" s="962"/>
      <c r="CA54" s="962"/>
      <c r="CB54" s="962"/>
      <c r="CC54" s="962"/>
      <c r="CD54" s="962"/>
      <c r="CE54" s="962"/>
      <c r="CF54" s="962"/>
      <c r="CG54" s="963"/>
      <c r="CH54" s="968"/>
      <c r="CI54" s="969"/>
      <c r="CJ54" s="969"/>
      <c r="CK54" s="969"/>
      <c r="CL54" s="979"/>
      <c r="CM54" s="968"/>
      <c r="CN54" s="969"/>
      <c r="CO54" s="969"/>
      <c r="CP54" s="969"/>
      <c r="CQ54" s="979"/>
      <c r="CR54" s="968"/>
      <c r="CS54" s="969"/>
      <c r="CT54" s="969"/>
      <c r="CU54" s="969"/>
      <c r="CV54" s="979"/>
      <c r="CW54" s="968"/>
      <c r="CX54" s="969"/>
      <c r="CY54" s="969"/>
      <c r="CZ54" s="969"/>
      <c r="DA54" s="979"/>
      <c r="DB54" s="968"/>
      <c r="DC54" s="969"/>
      <c r="DD54" s="969"/>
      <c r="DE54" s="969"/>
      <c r="DF54" s="979"/>
      <c r="DG54" s="968"/>
      <c r="DH54" s="969"/>
      <c r="DI54" s="969"/>
      <c r="DJ54" s="969"/>
      <c r="DK54" s="979"/>
      <c r="DL54" s="968"/>
      <c r="DM54" s="969"/>
      <c r="DN54" s="969"/>
      <c r="DO54" s="969"/>
      <c r="DP54" s="979"/>
      <c r="DQ54" s="968"/>
      <c r="DR54" s="969"/>
      <c r="DS54" s="969"/>
      <c r="DT54" s="969"/>
      <c r="DU54" s="979"/>
      <c r="DV54" s="961"/>
      <c r="DW54" s="962"/>
      <c r="DX54" s="962"/>
      <c r="DY54" s="962"/>
      <c r="DZ54" s="980"/>
      <c r="EA54" s="54"/>
    </row>
    <row r="55" spans="1:131" s="51" customFormat="1" ht="26.25" customHeight="1" x14ac:dyDescent="0.2">
      <c r="A55" s="59">
        <v>28</v>
      </c>
      <c r="B55" s="961"/>
      <c r="C55" s="962"/>
      <c r="D55" s="962"/>
      <c r="E55" s="962"/>
      <c r="F55" s="962"/>
      <c r="G55" s="962"/>
      <c r="H55" s="962"/>
      <c r="I55" s="962"/>
      <c r="J55" s="962"/>
      <c r="K55" s="962"/>
      <c r="L55" s="962"/>
      <c r="M55" s="962"/>
      <c r="N55" s="962"/>
      <c r="O55" s="962"/>
      <c r="P55" s="963"/>
      <c r="Q55" s="988"/>
      <c r="R55" s="989"/>
      <c r="S55" s="989"/>
      <c r="T55" s="989"/>
      <c r="U55" s="989"/>
      <c r="V55" s="989"/>
      <c r="W55" s="989"/>
      <c r="X55" s="989"/>
      <c r="Y55" s="989"/>
      <c r="Z55" s="989"/>
      <c r="AA55" s="989"/>
      <c r="AB55" s="989"/>
      <c r="AC55" s="989"/>
      <c r="AD55" s="989"/>
      <c r="AE55" s="990"/>
      <c r="AF55" s="991"/>
      <c r="AG55" s="969"/>
      <c r="AH55" s="969"/>
      <c r="AI55" s="969"/>
      <c r="AJ55" s="992"/>
      <c r="AK55" s="993"/>
      <c r="AL55" s="989"/>
      <c r="AM55" s="989"/>
      <c r="AN55" s="989"/>
      <c r="AO55" s="989"/>
      <c r="AP55" s="989"/>
      <c r="AQ55" s="989"/>
      <c r="AR55" s="989"/>
      <c r="AS55" s="989"/>
      <c r="AT55" s="989"/>
      <c r="AU55" s="989"/>
      <c r="AV55" s="989"/>
      <c r="AW55" s="989"/>
      <c r="AX55" s="989"/>
      <c r="AY55" s="989"/>
      <c r="AZ55" s="994"/>
      <c r="BA55" s="994"/>
      <c r="BB55" s="994"/>
      <c r="BC55" s="994"/>
      <c r="BD55" s="994"/>
      <c r="BE55" s="966"/>
      <c r="BF55" s="966"/>
      <c r="BG55" s="966"/>
      <c r="BH55" s="966"/>
      <c r="BI55" s="967"/>
      <c r="BJ55" s="63"/>
      <c r="BK55" s="63"/>
      <c r="BL55" s="63"/>
      <c r="BM55" s="63"/>
      <c r="BN55" s="63"/>
      <c r="BO55" s="62"/>
      <c r="BP55" s="62"/>
      <c r="BQ55" s="59">
        <v>49</v>
      </c>
      <c r="BR55" s="87"/>
      <c r="BS55" s="961"/>
      <c r="BT55" s="962"/>
      <c r="BU55" s="962"/>
      <c r="BV55" s="962"/>
      <c r="BW55" s="962"/>
      <c r="BX55" s="962"/>
      <c r="BY55" s="962"/>
      <c r="BZ55" s="962"/>
      <c r="CA55" s="962"/>
      <c r="CB55" s="962"/>
      <c r="CC55" s="962"/>
      <c r="CD55" s="962"/>
      <c r="CE55" s="962"/>
      <c r="CF55" s="962"/>
      <c r="CG55" s="963"/>
      <c r="CH55" s="968"/>
      <c r="CI55" s="969"/>
      <c r="CJ55" s="969"/>
      <c r="CK55" s="969"/>
      <c r="CL55" s="979"/>
      <c r="CM55" s="968"/>
      <c r="CN55" s="969"/>
      <c r="CO55" s="969"/>
      <c r="CP55" s="969"/>
      <c r="CQ55" s="979"/>
      <c r="CR55" s="968"/>
      <c r="CS55" s="969"/>
      <c r="CT55" s="969"/>
      <c r="CU55" s="969"/>
      <c r="CV55" s="979"/>
      <c r="CW55" s="968"/>
      <c r="CX55" s="969"/>
      <c r="CY55" s="969"/>
      <c r="CZ55" s="969"/>
      <c r="DA55" s="979"/>
      <c r="DB55" s="968"/>
      <c r="DC55" s="969"/>
      <c r="DD55" s="969"/>
      <c r="DE55" s="969"/>
      <c r="DF55" s="979"/>
      <c r="DG55" s="968"/>
      <c r="DH55" s="969"/>
      <c r="DI55" s="969"/>
      <c r="DJ55" s="969"/>
      <c r="DK55" s="979"/>
      <c r="DL55" s="968"/>
      <c r="DM55" s="969"/>
      <c r="DN55" s="969"/>
      <c r="DO55" s="969"/>
      <c r="DP55" s="979"/>
      <c r="DQ55" s="968"/>
      <c r="DR55" s="969"/>
      <c r="DS55" s="969"/>
      <c r="DT55" s="969"/>
      <c r="DU55" s="979"/>
      <c r="DV55" s="961"/>
      <c r="DW55" s="962"/>
      <c r="DX55" s="962"/>
      <c r="DY55" s="962"/>
      <c r="DZ55" s="980"/>
      <c r="EA55" s="54"/>
    </row>
    <row r="56" spans="1:131" s="51" customFormat="1" ht="26.25" customHeight="1" x14ac:dyDescent="0.2">
      <c r="A56" s="59">
        <v>29</v>
      </c>
      <c r="B56" s="961"/>
      <c r="C56" s="962"/>
      <c r="D56" s="962"/>
      <c r="E56" s="962"/>
      <c r="F56" s="962"/>
      <c r="G56" s="962"/>
      <c r="H56" s="962"/>
      <c r="I56" s="962"/>
      <c r="J56" s="962"/>
      <c r="K56" s="962"/>
      <c r="L56" s="962"/>
      <c r="M56" s="962"/>
      <c r="N56" s="962"/>
      <c r="O56" s="962"/>
      <c r="P56" s="963"/>
      <c r="Q56" s="988"/>
      <c r="R56" s="989"/>
      <c r="S56" s="989"/>
      <c r="T56" s="989"/>
      <c r="U56" s="989"/>
      <c r="V56" s="989"/>
      <c r="W56" s="989"/>
      <c r="X56" s="989"/>
      <c r="Y56" s="989"/>
      <c r="Z56" s="989"/>
      <c r="AA56" s="989"/>
      <c r="AB56" s="989"/>
      <c r="AC56" s="989"/>
      <c r="AD56" s="989"/>
      <c r="AE56" s="990"/>
      <c r="AF56" s="991"/>
      <c r="AG56" s="969"/>
      <c r="AH56" s="969"/>
      <c r="AI56" s="969"/>
      <c r="AJ56" s="992"/>
      <c r="AK56" s="993"/>
      <c r="AL56" s="989"/>
      <c r="AM56" s="989"/>
      <c r="AN56" s="989"/>
      <c r="AO56" s="989"/>
      <c r="AP56" s="989"/>
      <c r="AQ56" s="989"/>
      <c r="AR56" s="989"/>
      <c r="AS56" s="989"/>
      <c r="AT56" s="989"/>
      <c r="AU56" s="989"/>
      <c r="AV56" s="989"/>
      <c r="AW56" s="989"/>
      <c r="AX56" s="989"/>
      <c r="AY56" s="989"/>
      <c r="AZ56" s="994"/>
      <c r="BA56" s="994"/>
      <c r="BB56" s="994"/>
      <c r="BC56" s="994"/>
      <c r="BD56" s="994"/>
      <c r="BE56" s="966"/>
      <c r="BF56" s="966"/>
      <c r="BG56" s="966"/>
      <c r="BH56" s="966"/>
      <c r="BI56" s="967"/>
      <c r="BJ56" s="63"/>
      <c r="BK56" s="63"/>
      <c r="BL56" s="63"/>
      <c r="BM56" s="63"/>
      <c r="BN56" s="63"/>
      <c r="BO56" s="62"/>
      <c r="BP56" s="62"/>
      <c r="BQ56" s="59">
        <v>50</v>
      </c>
      <c r="BR56" s="87"/>
      <c r="BS56" s="961"/>
      <c r="BT56" s="962"/>
      <c r="BU56" s="962"/>
      <c r="BV56" s="962"/>
      <c r="BW56" s="962"/>
      <c r="BX56" s="962"/>
      <c r="BY56" s="962"/>
      <c r="BZ56" s="962"/>
      <c r="CA56" s="962"/>
      <c r="CB56" s="962"/>
      <c r="CC56" s="962"/>
      <c r="CD56" s="962"/>
      <c r="CE56" s="962"/>
      <c r="CF56" s="962"/>
      <c r="CG56" s="963"/>
      <c r="CH56" s="968"/>
      <c r="CI56" s="969"/>
      <c r="CJ56" s="969"/>
      <c r="CK56" s="969"/>
      <c r="CL56" s="979"/>
      <c r="CM56" s="968"/>
      <c r="CN56" s="969"/>
      <c r="CO56" s="969"/>
      <c r="CP56" s="969"/>
      <c r="CQ56" s="979"/>
      <c r="CR56" s="968"/>
      <c r="CS56" s="969"/>
      <c r="CT56" s="969"/>
      <c r="CU56" s="969"/>
      <c r="CV56" s="979"/>
      <c r="CW56" s="968"/>
      <c r="CX56" s="969"/>
      <c r="CY56" s="969"/>
      <c r="CZ56" s="969"/>
      <c r="DA56" s="979"/>
      <c r="DB56" s="968"/>
      <c r="DC56" s="969"/>
      <c r="DD56" s="969"/>
      <c r="DE56" s="969"/>
      <c r="DF56" s="979"/>
      <c r="DG56" s="968"/>
      <c r="DH56" s="969"/>
      <c r="DI56" s="969"/>
      <c r="DJ56" s="969"/>
      <c r="DK56" s="979"/>
      <c r="DL56" s="968"/>
      <c r="DM56" s="969"/>
      <c r="DN56" s="969"/>
      <c r="DO56" s="969"/>
      <c r="DP56" s="979"/>
      <c r="DQ56" s="968"/>
      <c r="DR56" s="969"/>
      <c r="DS56" s="969"/>
      <c r="DT56" s="969"/>
      <c r="DU56" s="979"/>
      <c r="DV56" s="961"/>
      <c r="DW56" s="962"/>
      <c r="DX56" s="962"/>
      <c r="DY56" s="962"/>
      <c r="DZ56" s="980"/>
      <c r="EA56" s="54"/>
    </row>
    <row r="57" spans="1:131" s="51" customFormat="1" ht="26.25" customHeight="1" x14ac:dyDescent="0.2">
      <c r="A57" s="59">
        <v>30</v>
      </c>
      <c r="B57" s="961"/>
      <c r="C57" s="962"/>
      <c r="D57" s="962"/>
      <c r="E57" s="962"/>
      <c r="F57" s="962"/>
      <c r="G57" s="962"/>
      <c r="H57" s="962"/>
      <c r="I57" s="962"/>
      <c r="J57" s="962"/>
      <c r="K57" s="962"/>
      <c r="L57" s="962"/>
      <c r="M57" s="962"/>
      <c r="N57" s="962"/>
      <c r="O57" s="962"/>
      <c r="P57" s="963"/>
      <c r="Q57" s="988"/>
      <c r="R57" s="989"/>
      <c r="S57" s="989"/>
      <c r="T57" s="989"/>
      <c r="U57" s="989"/>
      <c r="V57" s="989"/>
      <c r="W57" s="989"/>
      <c r="X57" s="989"/>
      <c r="Y57" s="989"/>
      <c r="Z57" s="989"/>
      <c r="AA57" s="989"/>
      <c r="AB57" s="989"/>
      <c r="AC57" s="989"/>
      <c r="AD57" s="989"/>
      <c r="AE57" s="990"/>
      <c r="AF57" s="991"/>
      <c r="AG57" s="969"/>
      <c r="AH57" s="969"/>
      <c r="AI57" s="969"/>
      <c r="AJ57" s="992"/>
      <c r="AK57" s="993"/>
      <c r="AL57" s="989"/>
      <c r="AM57" s="989"/>
      <c r="AN57" s="989"/>
      <c r="AO57" s="989"/>
      <c r="AP57" s="989"/>
      <c r="AQ57" s="989"/>
      <c r="AR57" s="989"/>
      <c r="AS57" s="989"/>
      <c r="AT57" s="989"/>
      <c r="AU57" s="989"/>
      <c r="AV57" s="989"/>
      <c r="AW57" s="989"/>
      <c r="AX57" s="989"/>
      <c r="AY57" s="989"/>
      <c r="AZ57" s="994"/>
      <c r="BA57" s="994"/>
      <c r="BB57" s="994"/>
      <c r="BC57" s="994"/>
      <c r="BD57" s="994"/>
      <c r="BE57" s="966"/>
      <c r="BF57" s="966"/>
      <c r="BG57" s="966"/>
      <c r="BH57" s="966"/>
      <c r="BI57" s="967"/>
      <c r="BJ57" s="63"/>
      <c r="BK57" s="63"/>
      <c r="BL57" s="63"/>
      <c r="BM57" s="63"/>
      <c r="BN57" s="63"/>
      <c r="BO57" s="62"/>
      <c r="BP57" s="62"/>
      <c r="BQ57" s="59">
        <v>51</v>
      </c>
      <c r="BR57" s="87"/>
      <c r="BS57" s="961"/>
      <c r="BT57" s="962"/>
      <c r="BU57" s="962"/>
      <c r="BV57" s="962"/>
      <c r="BW57" s="962"/>
      <c r="BX57" s="962"/>
      <c r="BY57" s="962"/>
      <c r="BZ57" s="962"/>
      <c r="CA57" s="962"/>
      <c r="CB57" s="962"/>
      <c r="CC57" s="962"/>
      <c r="CD57" s="962"/>
      <c r="CE57" s="962"/>
      <c r="CF57" s="962"/>
      <c r="CG57" s="963"/>
      <c r="CH57" s="968"/>
      <c r="CI57" s="969"/>
      <c r="CJ57" s="969"/>
      <c r="CK57" s="969"/>
      <c r="CL57" s="979"/>
      <c r="CM57" s="968"/>
      <c r="CN57" s="969"/>
      <c r="CO57" s="969"/>
      <c r="CP57" s="969"/>
      <c r="CQ57" s="979"/>
      <c r="CR57" s="968"/>
      <c r="CS57" s="969"/>
      <c r="CT57" s="969"/>
      <c r="CU57" s="969"/>
      <c r="CV57" s="979"/>
      <c r="CW57" s="968"/>
      <c r="CX57" s="969"/>
      <c r="CY57" s="969"/>
      <c r="CZ57" s="969"/>
      <c r="DA57" s="979"/>
      <c r="DB57" s="968"/>
      <c r="DC57" s="969"/>
      <c r="DD57" s="969"/>
      <c r="DE57" s="969"/>
      <c r="DF57" s="979"/>
      <c r="DG57" s="968"/>
      <c r="DH57" s="969"/>
      <c r="DI57" s="969"/>
      <c r="DJ57" s="969"/>
      <c r="DK57" s="979"/>
      <c r="DL57" s="968"/>
      <c r="DM57" s="969"/>
      <c r="DN57" s="969"/>
      <c r="DO57" s="969"/>
      <c r="DP57" s="979"/>
      <c r="DQ57" s="968"/>
      <c r="DR57" s="969"/>
      <c r="DS57" s="969"/>
      <c r="DT57" s="969"/>
      <c r="DU57" s="979"/>
      <c r="DV57" s="961"/>
      <c r="DW57" s="962"/>
      <c r="DX57" s="962"/>
      <c r="DY57" s="962"/>
      <c r="DZ57" s="980"/>
      <c r="EA57" s="54"/>
    </row>
    <row r="58" spans="1:131" s="51" customFormat="1" ht="26.25" customHeight="1" x14ac:dyDescent="0.2">
      <c r="A58" s="59">
        <v>31</v>
      </c>
      <c r="B58" s="961"/>
      <c r="C58" s="962"/>
      <c r="D58" s="962"/>
      <c r="E58" s="962"/>
      <c r="F58" s="962"/>
      <c r="G58" s="962"/>
      <c r="H58" s="962"/>
      <c r="I58" s="962"/>
      <c r="J58" s="962"/>
      <c r="K58" s="962"/>
      <c r="L58" s="962"/>
      <c r="M58" s="962"/>
      <c r="N58" s="962"/>
      <c r="O58" s="962"/>
      <c r="P58" s="963"/>
      <c r="Q58" s="988"/>
      <c r="R58" s="989"/>
      <c r="S58" s="989"/>
      <c r="T58" s="989"/>
      <c r="U58" s="989"/>
      <c r="V58" s="989"/>
      <c r="W58" s="989"/>
      <c r="X58" s="989"/>
      <c r="Y58" s="989"/>
      <c r="Z58" s="989"/>
      <c r="AA58" s="989"/>
      <c r="AB58" s="989"/>
      <c r="AC58" s="989"/>
      <c r="AD58" s="989"/>
      <c r="AE58" s="990"/>
      <c r="AF58" s="991"/>
      <c r="AG58" s="969"/>
      <c r="AH58" s="969"/>
      <c r="AI58" s="969"/>
      <c r="AJ58" s="992"/>
      <c r="AK58" s="993"/>
      <c r="AL58" s="989"/>
      <c r="AM58" s="989"/>
      <c r="AN58" s="989"/>
      <c r="AO58" s="989"/>
      <c r="AP58" s="989"/>
      <c r="AQ58" s="989"/>
      <c r="AR58" s="989"/>
      <c r="AS58" s="989"/>
      <c r="AT58" s="989"/>
      <c r="AU58" s="989"/>
      <c r="AV58" s="989"/>
      <c r="AW58" s="989"/>
      <c r="AX58" s="989"/>
      <c r="AY58" s="989"/>
      <c r="AZ58" s="994"/>
      <c r="BA58" s="994"/>
      <c r="BB58" s="994"/>
      <c r="BC58" s="994"/>
      <c r="BD58" s="994"/>
      <c r="BE58" s="966"/>
      <c r="BF58" s="966"/>
      <c r="BG58" s="966"/>
      <c r="BH58" s="966"/>
      <c r="BI58" s="967"/>
      <c r="BJ58" s="63"/>
      <c r="BK58" s="63"/>
      <c r="BL58" s="63"/>
      <c r="BM58" s="63"/>
      <c r="BN58" s="63"/>
      <c r="BO58" s="62"/>
      <c r="BP58" s="62"/>
      <c r="BQ58" s="59">
        <v>52</v>
      </c>
      <c r="BR58" s="87"/>
      <c r="BS58" s="961"/>
      <c r="BT58" s="962"/>
      <c r="BU58" s="962"/>
      <c r="BV58" s="962"/>
      <c r="BW58" s="962"/>
      <c r="BX58" s="962"/>
      <c r="BY58" s="962"/>
      <c r="BZ58" s="962"/>
      <c r="CA58" s="962"/>
      <c r="CB58" s="962"/>
      <c r="CC58" s="962"/>
      <c r="CD58" s="962"/>
      <c r="CE58" s="962"/>
      <c r="CF58" s="962"/>
      <c r="CG58" s="963"/>
      <c r="CH58" s="968"/>
      <c r="CI58" s="969"/>
      <c r="CJ58" s="969"/>
      <c r="CK58" s="969"/>
      <c r="CL58" s="979"/>
      <c r="CM58" s="968"/>
      <c r="CN58" s="969"/>
      <c r="CO58" s="969"/>
      <c r="CP58" s="969"/>
      <c r="CQ58" s="979"/>
      <c r="CR58" s="968"/>
      <c r="CS58" s="969"/>
      <c r="CT58" s="969"/>
      <c r="CU58" s="969"/>
      <c r="CV58" s="979"/>
      <c r="CW58" s="968"/>
      <c r="CX58" s="969"/>
      <c r="CY58" s="969"/>
      <c r="CZ58" s="969"/>
      <c r="DA58" s="979"/>
      <c r="DB58" s="968"/>
      <c r="DC58" s="969"/>
      <c r="DD58" s="969"/>
      <c r="DE58" s="969"/>
      <c r="DF58" s="979"/>
      <c r="DG58" s="968"/>
      <c r="DH58" s="969"/>
      <c r="DI58" s="969"/>
      <c r="DJ58" s="969"/>
      <c r="DK58" s="979"/>
      <c r="DL58" s="968"/>
      <c r="DM58" s="969"/>
      <c r="DN58" s="969"/>
      <c r="DO58" s="969"/>
      <c r="DP58" s="979"/>
      <c r="DQ58" s="968"/>
      <c r="DR58" s="969"/>
      <c r="DS58" s="969"/>
      <c r="DT58" s="969"/>
      <c r="DU58" s="979"/>
      <c r="DV58" s="961"/>
      <c r="DW58" s="962"/>
      <c r="DX58" s="962"/>
      <c r="DY58" s="962"/>
      <c r="DZ58" s="980"/>
      <c r="EA58" s="54"/>
    </row>
    <row r="59" spans="1:131" s="51" customFormat="1" ht="26.25" customHeight="1" x14ac:dyDescent="0.2">
      <c r="A59" s="59">
        <v>32</v>
      </c>
      <c r="B59" s="961"/>
      <c r="C59" s="962"/>
      <c r="D59" s="962"/>
      <c r="E59" s="962"/>
      <c r="F59" s="962"/>
      <c r="G59" s="962"/>
      <c r="H59" s="962"/>
      <c r="I59" s="962"/>
      <c r="J59" s="962"/>
      <c r="K59" s="962"/>
      <c r="L59" s="962"/>
      <c r="M59" s="962"/>
      <c r="N59" s="962"/>
      <c r="O59" s="962"/>
      <c r="P59" s="963"/>
      <c r="Q59" s="988"/>
      <c r="R59" s="989"/>
      <c r="S59" s="989"/>
      <c r="T59" s="989"/>
      <c r="U59" s="989"/>
      <c r="V59" s="989"/>
      <c r="W59" s="989"/>
      <c r="X59" s="989"/>
      <c r="Y59" s="989"/>
      <c r="Z59" s="989"/>
      <c r="AA59" s="989"/>
      <c r="AB59" s="989"/>
      <c r="AC59" s="989"/>
      <c r="AD59" s="989"/>
      <c r="AE59" s="990"/>
      <c r="AF59" s="991"/>
      <c r="AG59" s="969"/>
      <c r="AH59" s="969"/>
      <c r="AI59" s="969"/>
      <c r="AJ59" s="992"/>
      <c r="AK59" s="993"/>
      <c r="AL59" s="989"/>
      <c r="AM59" s="989"/>
      <c r="AN59" s="989"/>
      <c r="AO59" s="989"/>
      <c r="AP59" s="989"/>
      <c r="AQ59" s="989"/>
      <c r="AR59" s="989"/>
      <c r="AS59" s="989"/>
      <c r="AT59" s="989"/>
      <c r="AU59" s="989"/>
      <c r="AV59" s="989"/>
      <c r="AW59" s="989"/>
      <c r="AX59" s="989"/>
      <c r="AY59" s="989"/>
      <c r="AZ59" s="994"/>
      <c r="BA59" s="994"/>
      <c r="BB59" s="994"/>
      <c r="BC59" s="994"/>
      <c r="BD59" s="994"/>
      <c r="BE59" s="966"/>
      <c r="BF59" s="966"/>
      <c r="BG59" s="966"/>
      <c r="BH59" s="966"/>
      <c r="BI59" s="967"/>
      <c r="BJ59" s="63"/>
      <c r="BK59" s="63"/>
      <c r="BL59" s="63"/>
      <c r="BM59" s="63"/>
      <c r="BN59" s="63"/>
      <c r="BO59" s="62"/>
      <c r="BP59" s="62"/>
      <c r="BQ59" s="59">
        <v>53</v>
      </c>
      <c r="BR59" s="87"/>
      <c r="BS59" s="961"/>
      <c r="BT59" s="962"/>
      <c r="BU59" s="962"/>
      <c r="BV59" s="962"/>
      <c r="BW59" s="962"/>
      <c r="BX59" s="962"/>
      <c r="BY59" s="962"/>
      <c r="BZ59" s="962"/>
      <c r="CA59" s="962"/>
      <c r="CB59" s="962"/>
      <c r="CC59" s="962"/>
      <c r="CD59" s="962"/>
      <c r="CE59" s="962"/>
      <c r="CF59" s="962"/>
      <c r="CG59" s="963"/>
      <c r="CH59" s="968"/>
      <c r="CI59" s="969"/>
      <c r="CJ59" s="969"/>
      <c r="CK59" s="969"/>
      <c r="CL59" s="979"/>
      <c r="CM59" s="968"/>
      <c r="CN59" s="969"/>
      <c r="CO59" s="969"/>
      <c r="CP59" s="969"/>
      <c r="CQ59" s="979"/>
      <c r="CR59" s="968"/>
      <c r="CS59" s="969"/>
      <c r="CT59" s="969"/>
      <c r="CU59" s="969"/>
      <c r="CV59" s="979"/>
      <c r="CW59" s="968"/>
      <c r="CX59" s="969"/>
      <c r="CY59" s="969"/>
      <c r="CZ59" s="969"/>
      <c r="DA59" s="979"/>
      <c r="DB59" s="968"/>
      <c r="DC59" s="969"/>
      <c r="DD59" s="969"/>
      <c r="DE59" s="969"/>
      <c r="DF59" s="979"/>
      <c r="DG59" s="968"/>
      <c r="DH59" s="969"/>
      <c r="DI59" s="969"/>
      <c r="DJ59" s="969"/>
      <c r="DK59" s="979"/>
      <c r="DL59" s="968"/>
      <c r="DM59" s="969"/>
      <c r="DN59" s="969"/>
      <c r="DO59" s="969"/>
      <c r="DP59" s="979"/>
      <c r="DQ59" s="968"/>
      <c r="DR59" s="969"/>
      <c r="DS59" s="969"/>
      <c r="DT59" s="969"/>
      <c r="DU59" s="979"/>
      <c r="DV59" s="961"/>
      <c r="DW59" s="962"/>
      <c r="DX59" s="962"/>
      <c r="DY59" s="962"/>
      <c r="DZ59" s="980"/>
      <c r="EA59" s="54"/>
    </row>
    <row r="60" spans="1:131" s="51" customFormat="1" ht="26.25" customHeight="1" x14ac:dyDescent="0.2">
      <c r="A60" s="59">
        <v>33</v>
      </c>
      <c r="B60" s="961"/>
      <c r="C60" s="962"/>
      <c r="D60" s="962"/>
      <c r="E60" s="962"/>
      <c r="F60" s="962"/>
      <c r="G60" s="962"/>
      <c r="H60" s="962"/>
      <c r="I60" s="962"/>
      <c r="J60" s="962"/>
      <c r="K60" s="962"/>
      <c r="L60" s="962"/>
      <c r="M60" s="962"/>
      <c r="N60" s="962"/>
      <c r="O60" s="962"/>
      <c r="P60" s="963"/>
      <c r="Q60" s="988"/>
      <c r="R60" s="989"/>
      <c r="S60" s="989"/>
      <c r="T60" s="989"/>
      <c r="U60" s="989"/>
      <c r="V60" s="989"/>
      <c r="W60" s="989"/>
      <c r="X60" s="989"/>
      <c r="Y60" s="989"/>
      <c r="Z60" s="989"/>
      <c r="AA60" s="989"/>
      <c r="AB60" s="989"/>
      <c r="AC60" s="989"/>
      <c r="AD60" s="989"/>
      <c r="AE60" s="990"/>
      <c r="AF60" s="991"/>
      <c r="AG60" s="969"/>
      <c r="AH60" s="969"/>
      <c r="AI60" s="969"/>
      <c r="AJ60" s="992"/>
      <c r="AK60" s="993"/>
      <c r="AL60" s="989"/>
      <c r="AM60" s="989"/>
      <c r="AN60" s="989"/>
      <c r="AO60" s="989"/>
      <c r="AP60" s="989"/>
      <c r="AQ60" s="989"/>
      <c r="AR60" s="989"/>
      <c r="AS60" s="989"/>
      <c r="AT60" s="989"/>
      <c r="AU60" s="989"/>
      <c r="AV60" s="989"/>
      <c r="AW60" s="989"/>
      <c r="AX60" s="989"/>
      <c r="AY60" s="989"/>
      <c r="AZ60" s="994"/>
      <c r="BA60" s="994"/>
      <c r="BB60" s="994"/>
      <c r="BC60" s="994"/>
      <c r="BD60" s="994"/>
      <c r="BE60" s="966"/>
      <c r="BF60" s="966"/>
      <c r="BG60" s="966"/>
      <c r="BH60" s="966"/>
      <c r="BI60" s="967"/>
      <c r="BJ60" s="63"/>
      <c r="BK60" s="63"/>
      <c r="BL60" s="63"/>
      <c r="BM60" s="63"/>
      <c r="BN60" s="63"/>
      <c r="BO60" s="62"/>
      <c r="BP60" s="62"/>
      <c r="BQ60" s="59">
        <v>54</v>
      </c>
      <c r="BR60" s="87"/>
      <c r="BS60" s="961"/>
      <c r="BT60" s="962"/>
      <c r="BU60" s="962"/>
      <c r="BV60" s="962"/>
      <c r="BW60" s="962"/>
      <c r="BX60" s="962"/>
      <c r="BY60" s="962"/>
      <c r="BZ60" s="962"/>
      <c r="CA60" s="962"/>
      <c r="CB60" s="962"/>
      <c r="CC60" s="962"/>
      <c r="CD60" s="962"/>
      <c r="CE60" s="962"/>
      <c r="CF60" s="962"/>
      <c r="CG60" s="963"/>
      <c r="CH60" s="968"/>
      <c r="CI60" s="969"/>
      <c r="CJ60" s="969"/>
      <c r="CK60" s="969"/>
      <c r="CL60" s="979"/>
      <c r="CM60" s="968"/>
      <c r="CN60" s="969"/>
      <c r="CO60" s="969"/>
      <c r="CP60" s="969"/>
      <c r="CQ60" s="979"/>
      <c r="CR60" s="968"/>
      <c r="CS60" s="969"/>
      <c r="CT60" s="969"/>
      <c r="CU60" s="969"/>
      <c r="CV60" s="979"/>
      <c r="CW60" s="968"/>
      <c r="CX60" s="969"/>
      <c r="CY60" s="969"/>
      <c r="CZ60" s="969"/>
      <c r="DA60" s="979"/>
      <c r="DB60" s="968"/>
      <c r="DC60" s="969"/>
      <c r="DD60" s="969"/>
      <c r="DE60" s="969"/>
      <c r="DF60" s="979"/>
      <c r="DG60" s="968"/>
      <c r="DH60" s="969"/>
      <c r="DI60" s="969"/>
      <c r="DJ60" s="969"/>
      <c r="DK60" s="979"/>
      <c r="DL60" s="968"/>
      <c r="DM60" s="969"/>
      <c r="DN60" s="969"/>
      <c r="DO60" s="969"/>
      <c r="DP60" s="979"/>
      <c r="DQ60" s="968"/>
      <c r="DR60" s="969"/>
      <c r="DS60" s="969"/>
      <c r="DT60" s="969"/>
      <c r="DU60" s="979"/>
      <c r="DV60" s="961"/>
      <c r="DW60" s="962"/>
      <c r="DX60" s="962"/>
      <c r="DY60" s="962"/>
      <c r="DZ60" s="980"/>
      <c r="EA60" s="54"/>
    </row>
    <row r="61" spans="1:131" s="51" customFormat="1" ht="26.25" customHeight="1" x14ac:dyDescent="0.2">
      <c r="A61" s="59">
        <v>34</v>
      </c>
      <c r="B61" s="961"/>
      <c r="C61" s="962"/>
      <c r="D61" s="962"/>
      <c r="E61" s="962"/>
      <c r="F61" s="962"/>
      <c r="G61" s="962"/>
      <c r="H61" s="962"/>
      <c r="I61" s="962"/>
      <c r="J61" s="962"/>
      <c r="K61" s="962"/>
      <c r="L61" s="962"/>
      <c r="M61" s="962"/>
      <c r="N61" s="962"/>
      <c r="O61" s="962"/>
      <c r="P61" s="963"/>
      <c r="Q61" s="988"/>
      <c r="R61" s="989"/>
      <c r="S61" s="989"/>
      <c r="T61" s="989"/>
      <c r="U61" s="989"/>
      <c r="V61" s="989"/>
      <c r="W61" s="989"/>
      <c r="X61" s="989"/>
      <c r="Y61" s="989"/>
      <c r="Z61" s="989"/>
      <c r="AA61" s="989"/>
      <c r="AB61" s="989"/>
      <c r="AC61" s="989"/>
      <c r="AD61" s="989"/>
      <c r="AE61" s="990"/>
      <c r="AF61" s="991"/>
      <c r="AG61" s="969"/>
      <c r="AH61" s="969"/>
      <c r="AI61" s="969"/>
      <c r="AJ61" s="992"/>
      <c r="AK61" s="993"/>
      <c r="AL61" s="989"/>
      <c r="AM61" s="989"/>
      <c r="AN61" s="989"/>
      <c r="AO61" s="989"/>
      <c r="AP61" s="989"/>
      <c r="AQ61" s="989"/>
      <c r="AR61" s="989"/>
      <c r="AS61" s="989"/>
      <c r="AT61" s="989"/>
      <c r="AU61" s="989"/>
      <c r="AV61" s="989"/>
      <c r="AW61" s="989"/>
      <c r="AX61" s="989"/>
      <c r="AY61" s="989"/>
      <c r="AZ61" s="994"/>
      <c r="BA61" s="994"/>
      <c r="BB61" s="994"/>
      <c r="BC61" s="994"/>
      <c r="BD61" s="994"/>
      <c r="BE61" s="966"/>
      <c r="BF61" s="966"/>
      <c r="BG61" s="966"/>
      <c r="BH61" s="966"/>
      <c r="BI61" s="967"/>
      <c r="BJ61" s="63"/>
      <c r="BK61" s="63"/>
      <c r="BL61" s="63"/>
      <c r="BM61" s="63"/>
      <c r="BN61" s="63"/>
      <c r="BO61" s="62"/>
      <c r="BP61" s="62"/>
      <c r="BQ61" s="59">
        <v>55</v>
      </c>
      <c r="BR61" s="87"/>
      <c r="BS61" s="961"/>
      <c r="BT61" s="962"/>
      <c r="BU61" s="962"/>
      <c r="BV61" s="962"/>
      <c r="BW61" s="962"/>
      <c r="BX61" s="962"/>
      <c r="BY61" s="962"/>
      <c r="BZ61" s="962"/>
      <c r="CA61" s="962"/>
      <c r="CB61" s="962"/>
      <c r="CC61" s="962"/>
      <c r="CD61" s="962"/>
      <c r="CE61" s="962"/>
      <c r="CF61" s="962"/>
      <c r="CG61" s="963"/>
      <c r="CH61" s="968"/>
      <c r="CI61" s="969"/>
      <c r="CJ61" s="969"/>
      <c r="CK61" s="969"/>
      <c r="CL61" s="979"/>
      <c r="CM61" s="968"/>
      <c r="CN61" s="969"/>
      <c r="CO61" s="969"/>
      <c r="CP61" s="969"/>
      <c r="CQ61" s="979"/>
      <c r="CR61" s="968"/>
      <c r="CS61" s="969"/>
      <c r="CT61" s="969"/>
      <c r="CU61" s="969"/>
      <c r="CV61" s="979"/>
      <c r="CW61" s="968"/>
      <c r="CX61" s="969"/>
      <c r="CY61" s="969"/>
      <c r="CZ61" s="969"/>
      <c r="DA61" s="979"/>
      <c r="DB61" s="968"/>
      <c r="DC61" s="969"/>
      <c r="DD61" s="969"/>
      <c r="DE61" s="969"/>
      <c r="DF61" s="979"/>
      <c r="DG61" s="968"/>
      <c r="DH61" s="969"/>
      <c r="DI61" s="969"/>
      <c r="DJ61" s="969"/>
      <c r="DK61" s="979"/>
      <c r="DL61" s="968"/>
      <c r="DM61" s="969"/>
      <c r="DN61" s="969"/>
      <c r="DO61" s="969"/>
      <c r="DP61" s="979"/>
      <c r="DQ61" s="968"/>
      <c r="DR61" s="969"/>
      <c r="DS61" s="969"/>
      <c r="DT61" s="969"/>
      <c r="DU61" s="979"/>
      <c r="DV61" s="961"/>
      <c r="DW61" s="962"/>
      <c r="DX61" s="962"/>
      <c r="DY61" s="962"/>
      <c r="DZ61" s="980"/>
      <c r="EA61" s="54"/>
    </row>
    <row r="62" spans="1:131" s="51" customFormat="1" ht="26.25" customHeight="1" x14ac:dyDescent="0.2">
      <c r="A62" s="59">
        <v>35</v>
      </c>
      <c r="B62" s="961"/>
      <c r="C62" s="962"/>
      <c r="D62" s="962"/>
      <c r="E62" s="962"/>
      <c r="F62" s="962"/>
      <c r="G62" s="962"/>
      <c r="H62" s="962"/>
      <c r="I62" s="962"/>
      <c r="J62" s="962"/>
      <c r="K62" s="962"/>
      <c r="L62" s="962"/>
      <c r="M62" s="962"/>
      <c r="N62" s="962"/>
      <c r="O62" s="962"/>
      <c r="P62" s="963"/>
      <c r="Q62" s="988"/>
      <c r="R62" s="989"/>
      <c r="S62" s="989"/>
      <c r="T62" s="989"/>
      <c r="U62" s="989"/>
      <c r="V62" s="989"/>
      <c r="W62" s="989"/>
      <c r="X62" s="989"/>
      <c r="Y62" s="989"/>
      <c r="Z62" s="989"/>
      <c r="AA62" s="989"/>
      <c r="AB62" s="989"/>
      <c r="AC62" s="989"/>
      <c r="AD62" s="989"/>
      <c r="AE62" s="990"/>
      <c r="AF62" s="991"/>
      <c r="AG62" s="969"/>
      <c r="AH62" s="969"/>
      <c r="AI62" s="969"/>
      <c r="AJ62" s="992"/>
      <c r="AK62" s="993"/>
      <c r="AL62" s="989"/>
      <c r="AM62" s="989"/>
      <c r="AN62" s="989"/>
      <c r="AO62" s="989"/>
      <c r="AP62" s="989"/>
      <c r="AQ62" s="989"/>
      <c r="AR62" s="989"/>
      <c r="AS62" s="989"/>
      <c r="AT62" s="989"/>
      <c r="AU62" s="989"/>
      <c r="AV62" s="989"/>
      <c r="AW62" s="989"/>
      <c r="AX62" s="989"/>
      <c r="AY62" s="989"/>
      <c r="AZ62" s="994"/>
      <c r="BA62" s="994"/>
      <c r="BB62" s="994"/>
      <c r="BC62" s="994"/>
      <c r="BD62" s="994"/>
      <c r="BE62" s="966"/>
      <c r="BF62" s="966"/>
      <c r="BG62" s="966"/>
      <c r="BH62" s="966"/>
      <c r="BI62" s="967"/>
      <c r="BJ62" s="995" t="s">
        <v>467</v>
      </c>
      <c r="BK62" s="996"/>
      <c r="BL62" s="996"/>
      <c r="BM62" s="996"/>
      <c r="BN62" s="997"/>
      <c r="BO62" s="62"/>
      <c r="BP62" s="62"/>
      <c r="BQ62" s="59">
        <v>56</v>
      </c>
      <c r="BR62" s="87"/>
      <c r="BS62" s="961"/>
      <c r="BT62" s="962"/>
      <c r="BU62" s="962"/>
      <c r="BV62" s="962"/>
      <c r="BW62" s="962"/>
      <c r="BX62" s="962"/>
      <c r="BY62" s="962"/>
      <c r="BZ62" s="962"/>
      <c r="CA62" s="962"/>
      <c r="CB62" s="962"/>
      <c r="CC62" s="962"/>
      <c r="CD62" s="962"/>
      <c r="CE62" s="962"/>
      <c r="CF62" s="962"/>
      <c r="CG62" s="963"/>
      <c r="CH62" s="968"/>
      <c r="CI62" s="969"/>
      <c r="CJ62" s="969"/>
      <c r="CK62" s="969"/>
      <c r="CL62" s="979"/>
      <c r="CM62" s="968"/>
      <c r="CN62" s="969"/>
      <c r="CO62" s="969"/>
      <c r="CP62" s="969"/>
      <c r="CQ62" s="979"/>
      <c r="CR62" s="968"/>
      <c r="CS62" s="969"/>
      <c r="CT62" s="969"/>
      <c r="CU62" s="969"/>
      <c r="CV62" s="979"/>
      <c r="CW62" s="968"/>
      <c r="CX62" s="969"/>
      <c r="CY62" s="969"/>
      <c r="CZ62" s="969"/>
      <c r="DA62" s="979"/>
      <c r="DB62" s="968"/>
      <c r="DC62" s="969"/>
      <c r="DD62" s="969"/>
      <c r="DE62" s="969"/>
      <c r="DF62" s="979"/>
      <c r="DG62" s="968"/>
      <c r="DH62" s="969"/>
      <c r="DI62" s="969"/>
      <c r="DJ62" s="969"/>
      <c r="DK62" s="979"/>
      <c r="DL62" s="968"/>
      <c r="DM62" s="969"/>
      <c r="DN62" s="969"/>
      <c r="DO62" s="969"/>
      <c r="DP62" s="979"/>
      <c r="DQ62" s="968"/>
      <c r="DR62" s="969"/>
      <c r="DS62" s="969"/>
      <c r="DT62" s="969"/>
      <c r="DU62" s="979"/>
      <c r="DV62" s="961"/>
      <c r="DW62" s="962"/>
      <c r="DX62" s="962"/>
      <c r="DY62" s="962"/>
      <c r="DZ62" s="980"/>
      <c r="EA62" s="54"/>
    </row>
    <row r="63" spans="1:131" s="51" customFormat="1" ht="26.25" customHeight="1" x14ac:dyDescent="0.2">
      <c r="A63" s="60" t="s">
        <v>257</v>
      </c>
      <c r="B63" s="939" t="s">
        <v>382</v>
      </c>
      <c r="C63" s="940"/>
      <c r="D63" s="940"/>
      <c r="E63" s="940"/>
      <c r="F63" s="940"/>
      <c r="G63" s="940"/>
      <c r="H63" s="940"/>
      <c r="I63" s="940"/>
      <c r="J63" s="940"/>
      <c r="K63" s="940"/>
      <c r="L63" s="940"/>
      <c r="M63" s="940"/>
      <c r="N63" s="940"/>
      <c r="O63" s="940"/>
      <c r="P63" s="941"/>
      <c r="Q63" s="949"/>
      <c r="R63" s="950"/>
      <c r="S63" s="950"/>
      <c r="T63" s="950"/>
      <c r="U63" s="950"/>
      <c r="V63" s="950"/>
      <c r="W63" s="950"/>
      <c r="X63" s="950"/>
      <c r="Y63" s="950"/>
      <c r="Z63" s="950"/>
      <c r="AA63" s="950"/>
      <c r="AB63" s="950"/>
      <c r="AC63" s="950"/>
      <c r="AD63" s="950"/>
      <c r="AE63" s="981"/>
      <c r="AF63" s="982">
        <v>585</v>
      </c>
      <c r="AG63" s="951"/>
      <c r="AH63" s="951"/>
      <c r="AI63" s="951"/>
      <c r="AJ63" s="983"/>
      <c r="AK63" s="984"/>
      <c r="AL63" s="950"/>
      <c r="AM63" s="950"/>
      <c r="AN63" s="950"/>
      <c r="AO63" s="950"/>
      <c r="AP63" s="951">
        <v>14024</v>
      </c>
      <c r="AQ63" s="951"/>
      <c r="AR63" s="951"/>
      <c r="AS63" s="951"/>
      <c r="AT63" s="951"/>
      <c r="AU63" s="951">
        <v>9958</v>
      </c>
      <c r="AV63" s="951"/>
      <c r="AW63" s="951"/>
      <c r="AX63" s="951"/>
      <c r="AY63" s="951"/>
      <c r="AZ63" s="985"/>
      <c r="BA63" s="985"/>
      <c r="BB63" s="985"/>
      <c r="BC63" s="985"/>
      <c r="BD63" s="985"/>
      <c r="BE63" s="952"/>
      <c r="BF63" s="952"/>
      <c r="BG63" s="952"/>
      <c r="BH63" s="952"/>
      <c r="BI63" s="953"/>
      <c r="BJ63" s="986" t="s">
        <v>205</v>
      </c>
      <c r="BK63" s="946"/>
      <c r="BL63" s="946"/>
      <c r="BM63" s="946"/>
      <c r="BN63" s="987"/>
      <c r="BO63" s="62"/>
      <c r="BP63" s="62"/>
      <c r="BQ63" s="59">
        <v>57</v>
      </c>
      <c r="BR63" s="87"/>
      <c r="BS63" s="961"/>
      <c r="BT63" s="962"/>
      <c r="BU63" s="962"/>
      <c r="BV63" s="962"/>
      <c r="BW63" s="962"/>
      <c r="BX63" s="962"/>
      <c r="BY63" s="962"/>
      <c r="BZ63" s="962"/>
      <c r="CA63" s="962"/>
      <c r="CB63" s="962"/>
      <c r="CC63" s="962"/>
      <c r="CD63" s="962"/>
      <c r="CE63" s="962"/>
      <c r="CF63" s="962"/>
      <c r="CG63" s="963"/>
      <c r="CH63" s="968"/>
      <c r="CI63" s="969"/>
      <c r="CJ63" s="969"/>
      <c r="CK63" s="969"/>
      <c r="CL63" s="979"/>
      <c r="CM63" s="968"/>
      <c r="CN63" s="969"/>
      <c r="CO63" s="969"/>
      <c r="CP63" s="969"/>
      <c r="CQ63" s="979"/>
      <c r="CR63" s="968"/>
      <c r="CS63" s="969"/>
      <c r="CT63" s="969"/>
      <c r="CU63" s="969"/>
      <c r="CV63" s="979"/>
      <c r="CW63" s="968"/>
      <c r="CX63" s="969"/>
      <c r="CY63" s="969"/>
      <c r="CZ63" s="969"/>
      <c r="DA63" s="979"/>
      <c r="DB63" s="968"/>
      <c r="DC63" s="969"/>
      <c r="DD63" s="969"/>
      <c r="DE63" s="969"/>
      <c r="DF63" s="979"/>
      <c r="DG63" s="968"/>
      <c r="DH63" s="969"/>
      <c r="DI63" s="969"/>
      <c r="DJ63" s="969"/>
      <c r="DK63" s="979"/>
      <c r="DL63" s="968"/>
      <c r="DM63" s="969"/>
      <c r="DN63" s="969"/>
      <c r="DO63" s="969"/>
      <c r="DP63" s="979"/>
      <c r="DQ63" s="968"/>
      <c r="DR63" s="969"/>
      <c r="DS63" s="969"/>
      <c r="DT63" s="969"/>
      <c r="DU63" s="979"/>
      <c r="DV63" s="961"/>
      <c r="DW63" s="962"/>
      <c r="DX63" s="962"/>
      <c r="DY63" s="962"/>
      <c r="DZ63" s="980"/>
      <c r="EA63" s="54"/>
    </row>
    <row r="64" spans="1:131" s="51" customFormat="1" ht="26.25"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61"/>
      <c r="BT64" s="962"/>
      <c r="BU64" s="962"/>
      <c r="BV64" s="962"/>
      <c r="BW64" s="962"/>
      <c r="BX64" s="962"/>
      <c r="BY64" s="962"/>
      <c r="BZ64" s="962"/>
      <c r="CA64" s="962"/>
      <c r="CB64" s="962"/>
      <c r="CC64" s="962"/>
      <c r="CD64" s="962"/>
      <c r="CE64" s="962"/>
      <c r="CF64" s="962"/>
      <c r="CG64" s="963"/>
      <c r="CH64" s="968"/>
      <c r="CI64" s="969"/>
      <c r="CJ64" s="969"/>
      <c r="CK64" s="969"/>
      <c r="CL64" s="979"/>
      <c r="CM64" s="968"/>
      <c r="CN64" s="969"/>
      <c r="CO64" s="969"/>
      <c r="CP64" s="969"/>
      <c r="CQ64" s="979"/>
      <c r="CR64" s="968"/>
      <c r="CS64" s="969"/>
      <c r="CT64" s="969"/>
      <c r="CU64" s="969"/>
      <c r="CV64" s="979"/>
      <c r="CW64" s="968"/>
      <c r="CX64" s="969"/>
      <c r="CY64" s="969"/>
      <c r="CZ64" s="969"/>
      <c r="DA64" s="979"/>
      <c r="DB64" s="968"/>
      <c r="DC64" s="969"/>
      <c r="DD64" s="969"/>
      <c r="DE64" s="969"/>
      <c r="DF64" s="979"/>
      <c r="DG64" s="968"/>
      <c r="DH64" s="969"/>
      <c r="DI64" s="969"/>
      <c r="DJ64" s="969"/>
      <c r="DK64" s="979"/>
      <c r="DL64" s="968"/>
      <c r="DM64" s="969"/>
      <c r="DN64" s="969"/>
      <c r="DO64" s="969"/>
      <c r="DP64" s="979"/>
      <c r="DQ64" s="968"/>
      <c r="DR64" s="969"/>
      <c r="DS64" s="969"/>
      <c r="DT64" s="969"/>
      <c r="DU64" s="979"/>
      <c r="DV64" s="961"/>
      <c r="DW64" s="962"/>
      <c r="DX64" s="962"/>
      <c r="DY64" s="962"/>
      <c r="DZ64" s="980"/>
      <c r="EA64" s="54"/>
    </row>
    <row r="65" spans="1:131" s="51" customFormat="1" ht="26.25" customHeight="1" x14ac:dyDescent="0.2">
      <c r="A65" s="63" t="s">
        <v>268</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61"/>
      <c r="BT65" s="962"/>
      <c r="BU65" s="962"/>
      <c r="BV65" s="962"/>
      <c r="BW65" s="962"/>
      <c r="BX65" s="962"/>
      <c r="BY65" s="962"/>
      <c r="BZ65" s="962"/>
      <c r="CA65" s="962"/>
      <c r="CB65" s="962"/>
      <c r="CC65" s="962"/>
      <c r="CD65" s="962"/>
      <c r="CE65" s="962"/>
      <c r="CF65" s="962"/>
      <c r="CG65" s="963"/>
      <c r="CH65" s="968"/>
      <c r="CI65" s="969"/>
      <c r="CJ65" s="969"/>
      <c r="CK65" s="969"/>
      <c r="CL65" s="979"/>
      <c r="CM65" s="968"/>
      <c r="CN65" s="969"/>
      <c r="CO65" s="969"/>
      <c r="CP65" s="969"/>
      <c r="CQ65" s="979"/>
      <c r="CR65" s="968"/>
      <c r="CS65" s="969"/>
      <c r="CT65" s="969"/>
      <c r="CU65" s="969"/>
      <c r="CV65" s="979"/>
      <c r="CW65" s="968"/>
      <c r="CX65" s="969"/>
      <c r="CY65" s="969"/>
      <c r="CZ65" s="969"/>
      <c r="DA65" s="979"/>
      <c r="DB65" s="968"/>
      <c r="DC65" s="969"/>
      <c r="DD65" s="969"/>
      <c r="DE65" s="969"/>
      <c r="DF65" s="979"/>
      <c r="DG65" s="968"/>
      <c r="DH65" s="969"/>
      <c r="DI65" s="969"/>
      <c r="DJ65" s="969"/>
      <c r="DK65" s="979"/>
      <c r="DL65" s="968"/>
      <c r="DM65" s="969"/>
      <c r="DN65" s="969"/>
      <c r="DO65" s="969"/>
      <c r="DP65" s="979"/>
      <c r="DQ65" s="968"/>
      <c r="DR65" s="969"/>
      <c r="DS65" s="969"/>
      <c r="DT65" s="969"/>
      <c r="DU65" s="979"/>
      <c r="DV65" s="961"/>
      <c r="DW65" s="962"/>
      <c r="DX65" s="962"/>
      <c r="DY65" s="962"/>
      <c r="DZ65" s="980"/>
      <c r="EA65" s="54"/>
    </row>
    <row r="66" spans="1:131" s="51" customFormat="1" ht="26.25" customHeight="1" x14ac:dyDescent="0.2">
      <c r="A66" s="697" t="s">
        <v>421</v>
      </c>
      <c r="B66" s="698"/>
      <c r="C66" s="698"/>
      <c r="D66" s="698"/>
      <c r="E66" s="698"/>
      <c r="F66" s="698"/>
      <c r="G66" s="698"/>
      <c r="H66" s="698"/>
      <c r="I66" s="698"/>
      <c r="J66" s="698"/>
      <c r="K66" s="698"/>
      <c r="L66" s="698"/>
      <c r="M66" s="698"/>
      <c r="N66" s="698"/>
      <c r="O66" s="698"/>
      <c r="P66" s="699"/>
      <c r="Q66" s="689" t="s">
        <v>457</v>
      </c>
      <c r="R66" s="690"/>
      <c r="S66" s="690"/>
      <c r="T66" s="690"/>
      <c r="U66" s="691"/>
      <c r="V66" s="689" t="s">
        <v>458</v>
      </c>
      <c r="W66" s="690"/>
      <c r="X66" s="690"/>
      <c r="Y66" s="690"/>
      <c r="Z66" s="691"/>
      <c r="AA66" s="689" t="s">
        <v>459</v>
      </c>
      <c r="AB66" s="690"/>
      <c r="AC66" s="690"/>
      <c r="AD66" s="690"/>
      <c r="AE66" s="691"/>
      <c r="AF66" s="703" t="s">
        <v>255</v>
      </c>
      <c r="AG66" s="704"/>
      <c r="AH66" s="704"/>
      <c r="AI66" s="704"/>
      <c r="AJ66" s="705"/>
      <c r="AK66" s="689" t="s">
        <v>394</v>
      </c>
      <c r="AL66" s="698"/>
      <c r="AM66" s="698"/>
      <c r="AN66" s="698"/>
      <c r="AO66" s="699"/>
      <c r="AP66" s="689" t="s">
        <v>362</v>
      </c>
      <c r="AQ66" s="690"/>
      <c r="AR66" s="690"/>
      <c r="AS66" s="690"/>
      <c r="AT66" s="691"/>
      <c r="AU66" s="689" t="s">
        <v>468</v>
      </c>
      <c r="AV66" s="690"/>
      <c r="AW66" s="690"/>
      <c r="AX66" s="690"/>
      <c r="AY66" s="691"/>
      <c r="AZ66" s="689" t="s">
        <v>449</v>
      </c>
      <c r="BA66" s="690"/>
      <c r="BB66" s="690"/>
      <c r="BC66" s="690"/>
      <c r="BD66" s="695"/>
      <c r="BE66" s="62"/>
      <c r="BF66" s="62"/>
      <c r="BG66" s="62"/>
      <c r="BH66" s="62"/>
      <c r="BI66" s="62"/>
      <c r="BJ66" s="62"/>
      <c r="BK66" s="62"/>
      <c r="BL66" s="62"/>
      <c r="BM66" s="62"/>
      <c r="BN66" s="62"/>
      <c r="BO66" s="62"/>
      <c r="BP66" s="62"/>
      <c r="BQ66" s="59">
        <v>60</v>
      </c>
      <c r="BR66" s="88"/>
      <c r="BS66" s="932"/>
      <c r="BT66" s="933"/>
      <c r="BU66" s="933"/>
      <c r="BV66" s="933"/>
      <c r="BW66" s="933"/>
      <c r="BX66" s="933"/>
      <c r="BY66" s="933"/>
      <c r="BZ66" s="933"/>
      <c r="CA66" s="933"/>
      <c r="CB66" s="933"/>
      <c r="CC66" s="933"/>
      <c r="CD66" s="933"/>
      <c r="CE66" s="933"/>
      <c r="CF66" s="933"/>
      <c r="CG66" s="934"/>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32"/>
      <c r="DW66" s="933"/>
      <c r="DX66" s="933"/>
      <c r="DY66" s="933"/>
      <c r="DZ66" s="938"/>
      <c r="EA66" s="54"/>
    </row>
    <row r="67" spans="1:131" s="51" customFormat="1" ht="26.25" customHeight="1" x14ac:dyDescent="0.2">
      <c r="A67" s="700"/>
      <c r="B67" s="701"/>
      <c r="C67" s="701"/>
      <c r="D67" s="701"/>
      <c r="E67" s="701"/>
      <c r="F67" s="701"/>
      <c r="G67" s="701"/>
      <c r="H67" s="701"/>
      <c r="I67" s="701"/>
      <c r="J67" s="701"/>
      <c r="K67" s="701"/>
      <c r="L67" s="701"/>
      <c r="M67" s="701"/>
      <c r="N67" s="701"/>
      <c r="O67" s="701"/>
      <c r="P67" s="702"/>
      <c r="Q67" s="692"/>
      <c r="R67" s="693"/>
      <c r="S67" s="693"/>
      <c r="T67" s="693"/>
      <c r="U67" s="694"/>
      <c r="V67" s="692"/>
      <c r="W67" s="693"/>
      <c r="X67" s="693"/>
      <c r="Y67" s="693"/>
      <c r="Z67" s="694"/>
      <c r="AA67" s="692"/>
      <c r="AB67" s="693"/>
      <c r="AC67" s="693"/>
      <c r="AD67" s="693"/>
      <c r="AE67" s="694"/>
      <c r="AF67" s="706"/>
      <c r="AG67" s="707"/>
      <c r="AH67" s="707"/>
      <c r="AI67" s="707"/>
      <c r="AJ67" s="708"/>
      <c r="AK67" s="709"/>
      <c r="AL67" s="701"/>
      <c r="AM67" s="701"/>
      <c r="AN67" s="701"/>
      <c r="AO67" s="702"/>
      <c r="AP67" s="692"/>
      <c r="AQ67" s="693"/>
      <c r="AR67" s="693"/>
      <c r="AS67" s="693"/>
      <c r="AT67" s="694"/>
      <c r="AU67" s="692"/>
      <c r="AV67" s="693"/>
      <c r="AW67" s="693"/>
      <c r="AX67" s="693"/>
      <c r="AY67" s="694"/>
      <c r="AZ67" s="692"/>
      <c r="BA67" s="693"/>
      <c r="BB67" s="693"/>
      <c r="BC67" s="693"/>
      <c r="BD67" s="696"/>
      <c r="BE67" s="62"/>
      <c r="BF67" s="62"/>
      <c r="BG67" s="62"/>
      <c r="BH67" s="62"/>
      <c r="BI67" s="62"/>
      <c r="BJ67" s="62"/>
      <c r="BK67" s="62"/>
      <c r="BL67" s="62"/>
      <c r="BM67" s="62"/>
      <c r="BN67" s="62"/>
      <c r="BO67" s="62"/>
      <c r="BP67" s="62"/>
      <c r="BQ67" s="59">
        <v>61</v>
      </c>
      <c r="BR67" s="88"/>
      <c r="BS67" s="932"/>
      <c r="BT67" s="933"/>
      <c r="BU67" s="933"/>
      <c r="BV67" s="933"/>
      <c r="BW67" s="933"/>
      <c r="BX67" s="933"/>
      <c r="BY67" s="933"/>
      <c r="BZ67" s="933"/>
      <c r="CA67" s="933"/>
      <c r="CB67" s="933"/>
      <c r="CC67" s="933"/>
      <c r="CD67" s="933"/>
      <c r="CE67" s="933"/>
      <c r="CF67" s="933"/>
      <c r="CG67" s="934"/>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32"/>
      <c r="DW67" s="933"/>
      <c r="DX67" s="933"/>
      <c r="DY67" s="933"/>
      <c r="DZ67" s="938"/>
      <c r="EA67" s="54"/>
    </row>
    <row r="68" spans="1:131" s="51" customFormat="1" ht="26.25" customHeight="1" x14ac:dyDescent="0.2">
      <c r="A68" s="58">
        <v>1</v>
      </c>
      <c r="B68" s="972" t="s">
        <v>540</v>
      </c>
      <c r="C68" s="973"/>
      <c r="D68" s="973"/>
      <c r="E68" s="973"/>
      <c r="F68" s="973"/>
      <c r="G68" s="973"/>
      <c r="H68" s="973"/>
      <c r="I68" s="973"/>
      <c r="J68" s="973"/>
      <c r="K68" s="973"/>
      <c r="L68" s="973"/>
      <c r="M68" s="973"/>
      <c r="N68" s="973"/>
      <c r="O68" s="973"/>
      <c r="P68" s="974"/>
      <c r="Q68" s="975">
        <v>10737</v>
      </c>
      <c r="R68" s="976"/>
      <c r="S68" s="976"/>
      <c r="T68" s="976"/>
      <c r="U68" s="976"/>
      <c r="V68" s="976">
        <v>10734</v>
      </c>
      <c r="W68" s="976"/>
      <c r="X68" s="976"/>
      <c r="Y68" s="976"/>
      <c r="Z68" s="976"/>
      <c r="AA68" s="976">
        <v>3</v>
      </c>
      <c r="AB68" s="976"/>
      <c r="AC68" s="976"/>
      <c r="AD68" s="976"/>
      <c r="AE68" s="976"/>
      <c r="AF68" s="976">
        <v>2727</v>
      </c>
      <c r="AG68" s="976"/>
      <c r="AH68" s="976"/>
      <c r="AI68" s="976"/>
      <c r="AJ68" s="976"/>
      <c r="AK68" s="976" t="s">
        <v>205</v>
      </c>
      <c r="AL68" s="976"/>
      <c r="AM68" s="976"/>
      <c r="AN68" s="976"/>
      <c r="AO68" s="976"/>
      <c r="AP68" s="976">
        <v>4283</v>
      </c>
      <c r="AQ68" s="976"/>
      <c r="AR68" s="976"/>
      <c r="AS68" s="976"/>
      <c r="AT68" s="976"/>
      <c r="AU68" s="976">
        <v>231</v>
      </c>
      <c r="AV68" s="976"/>
      <c r="AW68" s="976"/>
      <c r="AX68" s="976"/>
      <c r="AY68" s="976"/>
      <c r="AZ68" s="977"/>
      <c r="BA68" s="977"/>
      <c r="BB68" s="977"/>
      <c r="BC68" s="977"/>
      <c r="BD68" s="978"/>
      <c r="BE68" s="62"/>
      <c r="BF68" s="62"/>
      <c r="BG68" s="62"/>
      <c r="BH68" s="62"/>
      <c r="BI68" s="62"/>
      <c r="BJ68" s="62"/>
      <c r="BK68" s="62"/>
      <c r="BL68" s="62"/>
      <c r="BM68" s="62"/>
      <c r="BN68" s="62"/>
      <c r="BO68" s="62"/>
      <c r="BP68" s="62"/>
      <c r="BQ68" s="59">
        <v>62</v>
      </c>
      <c r="BR68" s="88"/>
      <c r="BS68" s="932"/>
      <c r="BT68" s="933"/>
      <c r="BU68" s="933"/>
      <c r="BV68" s="933"/>
      <c r="BW68" s="933"/>
      <c r="BX68" s="933"/>
      <c r="BY68" s="933"/>
      <c r="BZ68" s="933"/>
      <c r="CA68" s="933"/>
      <c r="CB68" s="933"/>
      <c r="CC68" s="933"/>
      <c r="CD68" s="933"/>
      <c r="CE68" s="933"/>
      <c r="CF68" s="933"/>
      <c r="CG68" s="934"/>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32"/>
      <c r="DW68" s="933"/>
      <c r="DX68" s="933"/>
      <c r="DY68" s="933"/>
      <c r="DZ68" s="938"/>
      <c r="EA68" s="54"/>
    </row>
    <row r="69" spans="1:131" s="51" customFormat="1" ht="26.25" customHeight="1" x14ac:dyDescent="0.2">
      <c r="A69" s="59">
        <v>2</v>
      </c>
      <c r="B69" s="961" t="s">
        <v>460</v>
      </c>
      <c r="C69" s="962"/>
      <c r="D69" s="962"/>
      <c r="E69" s="962"/>
      <c r="F69" s="962"/>
      <c r="G69" s="962"/>
      <c r="H69" s="962"/>
      <c r="I69" s="962"/>
      <c r="J69" s="962"/>
      <c r="K69" s="962"/>
      <c r="L69" s="962"/>
      <c r="M69" s="962"/>
      <c r="N69" s="962"/>
      <c r="O69" s="962"/>
      <c r="P69" s="963"/>
      <c r="Q69" s="964">
        <v>1524</v>
      </c>
      <c r="R69" s="965"/>
      <c r="S69" s="965"/>
      <c r="T69" s="965"/>
      <c r="U69" s="965"/>
      <c r="V69" s="965">
        <v>1478</v>
      </c>
      <c r="W69" s="965"/>
      <c r="X69" s="965"/>
      <c r="Y69" s="965"/>
      <c r="Z69" s="965"/>
      <c r="AA69" s="965">
        <v>46</v>
      </c>
      <c r="AB69" s="965"/>
      <c r="AC69" s="965"/>
      <c r="AD69" s="965"/>
      <c r="AE69" s="965"/>
      <c r="AF69" s="965">
        <v>46</v>
      </c>
      <c r="AG69" s="965"/>
      <c r="AH69" s="965"/>
      <c r="AI69" s="965"/>
      <c r="AJ69" s="965"/>
      <c r="AK69" s="965" t="s">
        <v>205</v>
      </c>
      <c r="AL69" s="965"/>
      <c r="AM69" s="965"/>
      <c r="AN69" s="965"/>
      <c r="AO69" s="965"/>
      <c r="AP69" s="965" t="s">
        <v>205</v>
      </c>
      <c r="AQ69" s="965"/>
      <c r="AR69" s="965"/>
      <c r="AS69" s="965"/>
      <c r="AT69" s="965"/>
      <c r="AU69" s="965" t="s">
        <v>205</v>
      </c>
      <c r="AV69" s="965"/>
      <c r="AW69" s="965"/>
      <c r="AX69" s="965"/>
      <c r="AY69" s="965"/>
      <c r="AZ69" s="966"/>
      <c r="BA69" s="966"/>
      <c r="BB69" s="966"/>
      <c r="BC69" s="966"/>
      <c r="BD69" s="967"/>
      <c r="BE69" s="62"/>
      <c r="BF69" s="62"/>
      <c r="BG69" s="62"/>
      <c r="BH69" s="62"/>
      <c r="BI69" s="62"/>
      <c r="BJ69" s="62"/>
      <c r="BK69" s="62"/>
      <c r="BL69" s="62"/>
      <c r="BM69" s="62"/>
      <c r="BN69" s="62"/>
      <c r="BO69" s="62"/>
      <c r="BP69" s="62"/>
      <c r="BQ69" s="59">
        <v>63</v>
      </c>
      <c r="BR69" s="88"/>
      <c r="BS69" s="932"/>
      <c r="BT69" s="933"/>
      <c r="BU69" s="933"/>
      <c r="BV69" s="933"/>
      <c r="BW69" s="933"/>
      <c r="BX69" s="933"/>
      <c r="BY69" s="933"/>
      <c r="BZ69" s="933"/>
      <c r="CA69" s="933"/>
      <c r="CB69" s="933"/>
      <c r="CC69" s="933"/>
      <c r="CD69" s="933"/>
      <c r="CE69" s="933"/>
      <c r="CF69" s="933"/>
      <c r="CG69" s="934"/>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32"/>
      <c r="DW69" s="933"/>
      <c r="DX69" s="933"/>
      <c r="DY69" s="933"/>
      <c r="DZ69" s="938"/>
      <c r="EA69" s="54"/>
    </row>
    <row r="70" spans="1:131" s="51" customFormat="1" ht="26.25" customHeight="1" x14ac:dyDescent="0.2">
      <c r="A70" s="59">
        <v>3</v>
      </c>
      <c r="B70" s="961" t="s">
        <v>541</v>
      </c>
      <c r="C70" s="962"/>
      <c r="D70" s="962"/>
      <c r="E70" s="962"/>
      <c r="F70" s="962"/>
      <c r="G70" s="962"/>
      <c r="H70" s="962"/>
      <c r="I70" s="962"/>
      <c r="J70" s="962"/>
      <c r="K70" s="962"/>
      <c r="L70" s="962"/>
      <c r="M70" s="962"/>
      <c r="N70" s="962"/>
      <c r="O70" s="962"/>
      <c r="P70" s="963"/>
      <c r="Q70" s="964">
        <v>4799</v>
      </c>
      <c r="R70" s="965"/>
      <c r="S70" s="965"/>
      <c r="T70" s="965"/>
      <c r="U70" s="965"/>
      <c r="V70" s="965">
        <v>3871</v>
      </c>
      <c r="W70" s="965"/>
      <c r="X70" s="965"/>
      <c r="Y70" s="965"/>
      <c r="Z70" s="965"/>
      <c r="AA70" s="965">
        <v>927</v>
      </c>
      <c r="AB70" s="965"/>
      <c r="AC70" s="965"/>
      <c r="AD70" s="965"/>
      <c r="AE70" s="965"/>
      <c r="AF70" s="965">
        <v>927</v>
      </c>
      <c r="AG70" s="965"/>
      <c r="AH70" s="965"/>
      <c r="AI70" s="965"/>
      <c r="AJ70" s="965"/>
      <c r="AK70" s="965" t="s">
        <v>205</v>
      </c>
      <c r="AL70" s="965"/>
      <c r="AM70" s="965"/>
      <c r="AN70" s="965"/>
      <c r="AO70" s="965"/>
      <c r="AP70" s="965" t="s">
        <v>205</v>
      </c>
      <c r="AQ70" s="965"/>
      <c r="AR70" s="965"/>
      <c r="AS70" s="965"/>
      <c r="AT70" s="965"/>
      <c r="AU70" s="965" t="s">
        <v>205</v>
      </c>
      <c r="AV70" s="965"/>
      <c r="AW70" s="965"/>
      <c r="AX70" s="965"/>
      <c r="AY70" s="965"/>
      <c r="AZ70" s="966"/>
      <c r="BA70" s="966"/>
      <c r="BB70" s="966"/>
      <c r="BC70" s="966"/>
      <c r="BD70" s="967"/>
      <c r="BE70" s="62"/>
      <c r="BF70" s="62"/>
      <c r="BG70" s="62"/>
      <c r="BH70" s="62"/>
      <c r="BI70" s="62"/>
      <c r="BJ70" s="62"/>
      <c r="BK70" s="62"/>
      <c r="BL70" s="62"/>
      <c r="BM70" s="62"/>
      <c r="BN70" s="62"/>
      <c r="BO70" s="62"/>
      <c r="BP70" s="62"/>
      <c r="BQ70" s="59">
        <v>64</v>
      </c>
      <c r="BR70" s="88"/>
      <c r="BS70" s="932"/>
      <c r="BT70" s="933"/>
      <c r="BU70" s="933"/>
      <c r="BV70" s="933"/>
      <c r="BW70" s="933"/>
      <c r="BX70" s="933"/>
      <c r="BY70" s="933"/>
      <c r="BZ70" s="933"/>
      <c r="CA70" s="933"/>
      <c r="CB70" s="933"/>
      <c r="CC70" s="933"/>
      <c r="CD70" s="933"/>
      <c r="CE70" s="933"/>
      <c r="CF70" s="933"/>
      <c r="CG70" s="934"/>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32"/>
      <c r="DW70" s="933"/>
      <c r="DX70" s="933"/>
      <c r="DY70" s="933"/>
      <c r="DZ70" s="938"/>
      <c r="EA70" s="54"/>
    </row>
    <row r="71" spans="1:131" s="51" customFormat="1" ht="26.25" customHeight="1" x14ac:dyDescent="0.2">
      <c r="A71" s="59">
        <v>4</v>
      </c>
      <c r="B71" s="961" t="s">
        <v>277</v>
      </c>
      <c r="C71" s="962"/>
      <c r="D71" s="962"/>
      <c r="E71" s="962"/>
      <c r="F71" s="962"/>
      <c r="G71" s="962"/>
      <c r="H71" s="962"/>
      <c r="I71" s="962"/>
      <c r="J71" s="962"/>
      <c r="K71" s="962"/>
      <c r="L71" s="962"/>
      <c r="M71" s="962"/>
      <c r="N71" s="962"/>
      <c r="O71" s="962"/>
      <c r="P71" s="963"/>
      <c r="Q71" s="964">
        <v>3</v>
      </c>
      <c r="R71" s="965"/>
      <c r="S71" s="965"/>
      <c r="T71" s="965"/>
      <c r="U71" s="965"/>
      <c r="V71" s="965">
        <v>1</v>
      </c>
      <c r="W71" s="965"/>
      <c r="X71" s="965"/>
      <c r="Y71" s="965"/>
      <c r="Z71" s="965"/>
      <c r="AA71" s="965">
        <v>2</v>
      </c>
      <c r="AB71" s="965"/>
      <c r="AC71" s="965"/>
      <c r="AD71" s="965"/>
      <c r="AE71" s="965"/>
      <c r="AF71" s="965">
        <v>2</v>
      </c>
      <c r="AG71" s="965"/>
      <c r="AH71" s="965"/>
      <c r="AI71" s="965"/>
      <c r="AJ71" s="965"/>
      <c r="AK71" s="965" t="s">
        <v>205</v>
      </c>
      <c r="AL71" s="965"/>
      <c r="AM71" s="965"/>
      <c r="AN71" s="965"/>
      <c r="AO71" s="965"/>
      <c r="AP71" s="965">
        <v>749</v>
      </c>
      <c r="AQ71" s="965"/>
      <c r="AR71" s="965"/>
      <c r="AS71" s="965"/>
      <c r="AT71" s="965"/>
      <c r="AU71" s="965">
        <v>246</v>
      </c>
      <c r="AV71" s="965"/>
      <c r="AW71" s="965"/>
      <c r="AX71" s="965"/>
      <c r="AY71" s="965"/>
      <c r="AZ71" s="966"/>
      <c r="BA71" s="966"/>
      <c r="BB71" s="966"/>
      <c r="BC71" s="966"/>
      <c r="BD71" s="967"/>
      <c r="BE71" s="62"/>
      <c r="BF71" s="62"/>
      <c r="BG71" s="62"/>
      <c r="BH71" s="62"/>
      <c r="BI71" s="62"/>
      <c r="BJ71" s="62"/>
      <c r="BK71" s="62"/>
      <c r="BL71" s="62"/>
      <c r="BM71" s="62"/>
      <c r="BN71" s="62"/>
      <c r="BO71" s="62"/>
      <c r="BP71" s="62"/>
      <c r="BQ71" s="59">
        <v>65</v>
      </c>
      <c r="BR71" s="88"/>
      <c r="BS71" s="932"/>
      <c r="BT71" s="933"/>
      <c r="BU71" s="933"/>
      <c r="BV71" s="933"/>
      <c r="BW71" s="933"/>
      <c r="BX71" s="933"/>
      <c r="BY71" s="933"/>
      <c r="BZ71" s="933"/>
      <c r="CA71" s="933"/>
      <c r="CB71" s="933"/>
      <c r="CC71" s="933"/>
      <c r="CD71" s="933"/>
      <c r="CE71" s="933"/>
      <c r="CF71" s="933"/>
      <c r="CG71" s="934"/>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32"/>
      <c r="DW71" s="933"/>
      <c r="DX71" s="933"/>
      <c r="DY71" s="933"/>
      <c r="DZ71" s="938"/>
      <c r="EA71" s="54"/>
    </row>
    <row r="72" spans="1:131" s="51" customFormat="1" ht="26.25" customHeight="1" x14ac:dyDescent="0.2">
      <c r="A72" s="59">
        <v>5</v>
      </c>
      <c r="B72" s="961" t="s">
        <v>542</v>
      </c>
      <c r="C72" s="962"/>
      <c r="D72" s="962"/>
      <c r="E72" s="962"/>
      <c r="F72" s="962"/>
      <c r="G72" s="962"/>
      <c r="H72" s="962"/>
      <c r="I72" s="962"/>
      <c r="J72" s="962"/>
      <c r="K72" s="962"/>
      <c r="L72" s="962"/>
      <c r="M72" s="962"/>
      <c r="N72" s="962"/>
      <c r="O72" s="962"/>
      <c r="P72" s="963"/>
      <c r="Q72" s="964">
        <v>2228</v>
      </c>
      <c r="R72" s="965"/>
      <c r="S72" s="965"/>
      <c r="T72" s="965"/>
      <c r="U72" s="965"/>
      <c r="V72" s="965">
        <v>2196</v>
      </c>
      <c r="W72" s="965"/>
      <c r="X72" s="965"/>
      <c r="Y72" s="965"/>
      <c r="Z72" s="965"/>
      <c r="AA72" s="965">
        <v>32</v>
      </c>
      <c r="AB72" s="965"/>
      <c r="AC72" s="965"/>
      <c r="AD72" s="965"/>
      <c r="AE72" s="965"/>
      <c r="AF72" s="965">
        <v>32</v>
      </c>
      <c r="AG72" s="965"/>
      <c r="AH72" s="965"/>
      <c r="AI72" s="965"/>
      <c r="AJ72" s="965"/>
      <c r="AK72" s="965">
        <v>196</v>
      </c>
      <c r="AL72" s="965"/>
      <c r="AM72" s="965"/>
      <c r="AN72" s="965"/>
      <c r="AO72" s="965"/>
      <c r="AP72" s="965" t="s">
        <v>205</v>
      </c>
      <c r="AQ72" s="965"/>
      <c r="AR72" s="965"/>
      <c r="AS72" s="965"/>
      <c r="AT72" s="965"/>
      <c r="AU72" s="965" t="s">
        <v>205</v>
      </c>
      <c r="AV72" s="965"/>
      <c r="AW72" s="965"/>
      <c r="AX72" s="965"/>
      <c r="AY72" s="965"/>
      <c r="AZ72" s="966"/>
      <c r="BA72" s="966"/>
      <c r="BB72" s="966"/>
      <c r="BC72" s="966"/>
      <c r="BD72" s="967"/>
      <c r="BE72" s="62"/>
      <c r="BF72" s="62"/>
      <c r="BG72" s="62"/>
      <c r="BH72" s="62"/>
      <c r="BI72" s="62"/>
      <c r="BJ72" s="62"/>
      <c r="BK72" s="62"/>
      <c r="BL72" s="62"/>
      <c r="BM72" s="62"/>
      <c r="BN72" s="62"/>
      <c r="BO72" s="62"/>
      <c r="BP72" s="62"/>
      <c r="BQ72" s="59">
        <v>66</v>
      </c>
      <c r="BR72" s="88"/>
      <c r="BS72" s="932"/>
      <c r="BT72" s="933"/>
      <c r="BU72" s="933"/>
      <c r="BV72" s="933"/>
      <c r="BW72" s="933"/>
      <c r="BX72" s="933"/>
      <c r="BY72" s="933"/>
      <c r="BZ72" s="933"/>
      <c r="CA72" s="933"/>
      <c r="CB72" s="933"/>
      <c r="CC72" s="933"/>
      <c r="CD72" s="933"/>
      <c r="CE72" s="933"/>
      <c r="CF72" s="933"/>
      <c r="CG72" s="934"/>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32"/>
      <c r="DW72" s="933"/>
      <c r="DX72" s="933"/>
      <c r="DY72" s="933"/>
      <c r="DZ72" s="938"/>
      <c r="EA72" s="54"/>
    </row>
    <row r="73" spans="1:131" s="51" customFormat="1" ht="26.25" customHeight="1" x14ac:dyDescent="0.2">
      <c r="A73" s="59">
        <v>6</v>
      </c>
      <c r="B73" s="961" t="s">
        <v>543</v>
      </c>
      <c r="C73" s="962"/>
      <c r="D73" s="962"/>
      <c r="E73" s="962"/>
      <c r="F73" s="962"/>
      <c r="G73" s="962"/>
      <c r="H73" s="962"/>
      <c r="I73" s="962"/>
      <c r="J73" s="962"/>
      <c r="K73" s="962"/>
      <c r="L73" s="962"/>
      <c r="M73" s="962"/>
      <c r="N73" s="962"/>
      <c r="O73" s="962"/>
      <c r="P73" s="963"/>
      <c r="Q73" s="964">
        <v>111</v>
      </c>
      <c r="R73" s="965"/>
      <c r="S73" s="965"/>
      <c r="T73" s="965"/>
      <c r="U73" s="965"/>
      <c r="V73" s="965">
        <v>103</v>
      </c>
      <c r="W73" s="965"/>
      <c r="X73" s="965"/>
      <c r="Y73" s="965"/>
      <c r="Z73" s="965"/>
      <c r="AA73" s="965">
        <v>8</v>
      </c>
      <c r="AB73" s="965"/>
      <c r="AC73" s="965"/>
      <c r="AD73" s="965"/>
      <c r="AE73" s="965"/>
      <c r="AF73" s="965">
        <v>8</v>
      </c>
      <c r="AG73" s="965"/>
      <c r="AH73" s="965"/>
      <c r="AI73" s="965"/>
      <c r="AJ73" s="965"/>
      <c r="AK73" s="965" t="s">
        <v>205</v>
      </c>
      <c r="AL73" s="965"/>
      <c r="AM73" s="965"/>
      <c r="AN73" s="965"/>
      <c r="AO73" s="965"/>
      <c r="AP73" s="965" t="s">
        <v>205</v>
      </c>
      <c r="AQ73" s="965"/>
      <c r="AR73" s="965"/>
      <c r="AS73" s="965"/>
      <c r="AT73" s="965"/>
      <c r="AU73" s="965" t="s">
        <v>205</v>
      </c>
      <c r="AV73" s="965"/>
      <c r="AW73" s="965"/>
      <c r="AX73" s="965"/>
      <c r="AY73" s="965"/>
      <c r="AZ73" s="966"/>
      <c r="BA73" s="966"/>
      <c r="BB73" s="966"/>
      <c r="BC73" s="966"/>
      <c r="BD73" s="967"/>
      <c r="BE73" s="62"/>
      <c r="BF73" s="62"/>
      <c r="BG73" s="62"/>
      <c r="BH73" s="62"/>
      <c r="BI73" s="62"/>
      <c r="BJ73" s="62"/>
      <c r="BK73" s="62"/>
      <c r="BL73" s="62"/>
      <c r="BM73" s="62"/>
      <c r="BN73" s="62"/>
      <c r="BO73" s="62"/>
      <c r="BP73" s="62"/>
      <c r="BQ73" s="59">
        <v>67</v>
      </c>
      <c r="BR73" s="88"/>
      <c r="BS73" s="932"/>
      <c r="BT73" s="933"/>
      <c r="BU73" s="933"/>
      <c r="BV73" s="933"/>
      <c r="BW73" s="933"/>
      <c r="BX73" s="933"/>
      <c r="BY73" s="933"/>
      <c r="BZ73" s="933"/>
      <c r="CA73" s="933"/>
      <c r="CB73" s="933"/>
      <c r="CC73" s="933"/>
      <c r="CD73" s="933"/>
      <c r="CE73" s="933"/>
      <c r="CF73" s="933"/>
      <c r="CG73" s="934"/>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32"/>
      <c r="DW73" s="933"/>
      <c r="DX73" s="933"/>
      <c r="DY73" s="933"/>
      <c r="DZ73" s="938"/>
      <c r="EA73" s="54"/>
    </row>
    <row r="74" spans="1:131" s="51" customFormat="1" ht="26.25" customHeight="1" x14ac:dyDescent="0.2">
      <c r="A74" s="59">
        <v>7</v>
      </c>
      <c r="B74" s="961" t="s">
        <v>544</v>
      </c>
      <c r="C74" s="962"/>
      <c r="D74" s="962"/>
      <c r="E74" s="962"/>
      <c r="F74" s="962"/>
      <c r="G74" s="962"/>
      <c r="H74" s="962"/>
      <c r="I74" s="962"/>
      <c r="J74" s="962"/>
      <c r="K74" s="962"/>
      <c r="L74" s="962"/>
      <c r="M74" s="962"/>
      <c r="N74" s="962"/>
      <c r="O74" s="962"/>
      <c r="P74" s="963"/>
      <c r="Q74" s="964">
        <v>9</v>
      </c>
      <c r="R74" s="965"/>
      <c r="S74" s="965"/>
      <c r="T74" s="965"/>
      <c r="U74" s="965"/>
      <c r="V74" s="965">
        <v>50</v>
      </c>
      <c r="W74" s="965"/>
      <c r="X74" s="965"/>
      <c r="Y74" s="965"/>
      <c r="Z74" s="965"/>
      <c r="AA74" s="965">
        <v>-41</v>
      </c>
      <c r="AB74" s="965"/>
      <c r="AC74" s="965"/>
      <c r="AD74" s="965"/>
      <c r="AE74" s="965"/>
      <c r="AF74" s="965">
        <v>1</v>
      </c>
      <c r="AG74" s="965"/>
      <c r="AH74" s="965"/>
      <c r="AI74" s="965"/>
      <c r="AJ74" s="965"/>
      <c r="AK74" s="965" t="s">
        <v>205</v>
      </c>
      <c r="AL74" s="965"/>
      <c r="AM74" s="965"/>
      <c r="AN74" s="965"/>
      <c r="AO74" s="965"/>
      <c r="AP74" s="965" t="s">
        <v>205</v>
      </c>
      <c r="AQ74" s="965"/>
      <c r="AR74" s="965"/>
      <c r="AS74" s="965"/>
      <c r="AT74" s="965"/>
      <c r="AU74" s="965" t="s">
        <v>205</v>
      </c>
      <c r="AV74" s="965"/>
      <c r="AW74" s="965"/>
      <c r="AX74" s="965"/>
      <c r="AY74" s="965"/>
      <c r="AZ74" s="966"/>
      <c r="BA74" s="966"/>
      <c r="BB74" s="966"/>
      <c r="BC74" s="966"/>
      <c r="BD74" s="967"/>
      <c r="BE74" s="62"/>
      <c r="BF74" s="62"/>
      <c r="BG74" s="62"/>
      <c r="BH74" s="62"/>
      <c r="BI74" s="62"/>
      <c r="BJ74" s="62"/>
      <c r="BK74" s="62"/>
      <c r="BL74" s="62"/>
      <c r="BM74" s="62"/>
      <c r="BN74" s="62"/>
      <c r="BO74" s="62"/>
      <c r="BP74" s="62"/>
      <c r="BQ74" s="59">
        <v>68</v>
      </c>
      <c r="BR74" s="88"/>
      <c r="BS74" s="932"/>
      <c r="BT74" s="933"/>
      <c r="BU74" s="933"/>
      <c r="BV74" s="933"/>
      <c r="BW74" s="933"/>
      <c r="BX74" s="933"/>
      <c r="BY74" s="933"/>
      <c r="BZ74" s="933"/>
      <c r="CA74" s="933"/>
      <c r="CB74" s="933"/>
      <c r="CC74" s="933"/>
      <c r="CD74" s="933"/>
      <c r="CE74" s="933"/>
      <c r="CF74" s="933"/>
      <c r="CG74" s="934"/>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32"/>
      <c r="DW74" s="933"/>
      <c r="DX74" s="933"/>
      <c r="DY74" s="933"/>
      <c r="DZ74" s="938"/>
      <c r="EA74" s="54"/>
    </row>
    <row r="75" spans="1:131" s="51" customFormat="1" ht="26.25" customHeight="1" x14ac:dyDescent="0.2">
      <c r="A75" s="59">
        <v>8</v>
      </c>
      <c r="B75" s="961" t="s">
        <v>299</v>
      </c>
      <c r="C75" s="962"/>
      <c r="D75" s="962"/>
      <c r="E75" s="962"/>
      <c r="F75" s="962"/>
      <c r="G75" s="962"/>
      <c r="H75" s="962"/>
      <c r="I75" s="962"/>
      <c r="J75" s="962"/>
      <c r="K75" s="962"/>
      <c r="L75" s="962"/>
      <c r="M75" s="962"/>
      <c r="N75" s="962"/>
      <c r="O75" s="962"/>
      <c r="P75" s="963"/>
      <c r="Q75" s="968">
        <v>1100</v>
      </c>
      <c r="R75" s="969"/>
      <c r="S75" s="969"/>
      <c r="T75" s="969"/>
      <c r="U75" s="970"/>
      <c r="V75" s="971">
        <v>96</v>
      </c>
      <c r="W75" s="969"/>
      <c r="X75" s="969"/>
      <c r="Y75" s="969"/>
      <c r="Z75" s="970"/>
      <c r="AA75" s="971">
        <v>1004</v>
      </c>
      <c r="AB75" s="969"/>
      <c r="AC75" s="969"/>
      <c r="AD75" s="969"/>
      <c r="AE75" s="970"/>
      <c r="AF75" s="971">
        <v>961</v>
      </c>
      <c r="AG75" s="969"/>
      <c r="AH75" s="969"/>
      <c r="AI75" s="969"/>
      <c r="AJ75" s="970"/>
      <c r="AK75" s="971">
        <v>26</v>
      </c>
      <c r="AL75" s="969"/>
      <c r="AM75" s="969"/>
      <c r="AN75" s="969"/>
      <c r="AO75" s="970"/>
      <c r="AP75" s="971">
        <v>44</v>
      </c>
      <c r="AQ75" s="969"/>
      <c r="AR75" s="969"/>
      <c r="AS75" s="969"/>
      <c r="AT75" s="970"/>
      <c r="AU75" s="971" t="s">
        <v>205</v>
      </c>
      <c r="AV75" s="969"/>
      <c r="AW75" s="969"/>
      <c r="AX75" s="969"/>
      <c r="AY75" s="970"/>
      <c r="AZ75" s="966"/>
      <c r="BA75" s="966"/>
      <c r="BB75" s="966"/>
      <c r="BC75" s="966"/>
      <c r="BD75" s="967"/>
      <c r="BE75" s="62"/>
      <c r="BF75" s="62"/>
      <c r="BG75" s="62"/>
      <c r="BH75" s="62"/>
      <c r="BI75" s="62"/>
      <c r="BJ75" s="62"/>
      <c r="BK75" s="62"/>
      <c r="BL75" s="62"/>
      <c r="BM75" s="62"/>
      <c r="BN75" s="62"/>
      <c r="BO75" s="62"/>
      <c r="BP75" s="62"/>
      <c r="BQ75" s="59">
        <v>69</v>
      </c>
      <c r="BR75" s="88"/>
      <c r="BS75" s="932"/>
      <c r="BT75" s="933"/>
      <c r="BU75" s="933"/>
      <c r="BV75" s="933"/>
      <c r="BW75" s="933"/>
      <c r="BX75" s="933"/>
      <c r="BY75" s="933"/>
      <c r="BZ75" s="933"/>
      <c r="CA75" s="933"/>
      <c r="CB75" s="933"/>
      <c r="CC75" s="933"/>
      <c r="CD75" s="933"/>
      <c r="CE75" s="933"/>
      <c r="CF75" s="933"/>
      <c r="CG75" s="934"/>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32"/>
      <c r="DW75" s="933"/>
      <c r="DX75" s="933"/>
      <c r="DY75" s="933"/>
      <c r="DZ75" s="938"/>
      <c r="EA75" s="54"/>
    </row>
    <row r="76" spans="1:131" s="51" customFormat="1" ht="26.25" customHeight="1" x14ac:dyDescent="0.2">
      <c r="A76" s="59">
        <v>9</v>
      </c>
      <c r="B76" s="961" t="s">
        <v>326</v>
      </c>
      <c r="C76" s="962"/>
      <c r="D76" s="962"/>
      <c r="E76" s="962"/>
      <c r="F76" s="962"/>
      <c r="G76" s="962"/>
      <c r="H76" s="962"/>
      <c r="I76" s="962"/>
      <c r="J76" s="962"/>
      <c r="K76" s="962"/>
      <c r="L76" s="962"/>
      <c r="M76" s="962"/>
      <c r="N76" s="962"/>
      <c r="O76" s="962"/>
      <c r="P76" s="963"/>
      <c r="Q76" s="968">
        <v>1074</v>
      </c>
      <c r="R76" s="969"/>
      <c r="S76" s="969"/>
      <c r="T76" s="969"/>
      <c r="U76" s="970"/>
      <c r="V76" s="971">
        <v>826</v>
      </c>
      <c r="W76" s="969"/>
      <c r="X76" s="969"/>
      <c r="Y76" s="969"/>
      <c r="Z76" s="970"/>
      <c r="AA76" s="971">
        <v>249</v>
      </c>
      <c r="AB76" s="969"/>
      <c r="AC76" s="969"/>
      <c r="AD76" s="969"/>
      <c r="AE76" s="970"/>
      <c r="AF76" s="971">
        <v>249</v>
      </c>
      <c r="AG76" s="969"/>
      <c r="AH76" s="969"/>
      <c r="AI76" s="969"/>
      <c r="AJ76" s="970"/>
      <c r="AK76" s="971">
        <v>183</v>
      </c>
      <c r="AL76" s="969"/>
      <c r="AM76" s="969"/>
      <c r="AN76" s="969"/>
      <c r="AO76" s="970"/>
      <c r="AP76" s="971" t="s">
        <v>205</v>
      </c>
      <c r="AQ76" s="969"/>
      <c r="AR76" s="969"/>
      <c r="AS76" s="969"/>
      <c r="AT76" s="970"/>
      <c r="AU76" s="971" t="s">
        <v>205</v>
      </c>
      <c r="AV76" s="969"/>
      <c r="AW76" s="969"/>
      <c r="AX76" s="969"/>
      <c r="AY76" s="970"/>
      <c r="AZ76" s="966"/>
      <c r="BA76" s="966"/>
      <c r="BB76" s="966"/>
      <c r="BC76" s="966"/>
      <c r="BD76" s="967"/>
      <c r="BE76" s="62"/>
      <c r="BF76" s="62"/>
      <c r="BG76" s="62"/>
      <c r="BH76" s="62"/>
      <c r="BI76" s="62"/>
      <c r="BJ76" s="62"/>
      <c r="BK76" s="62"/>
      <c r="BL76" s="62"/>
      <c r="BM76" s="62"/>
      <c r="BN76" s="62"/>
      <c r="BO76" s="62"/>
      <c r="BP76" s="62"/>
      <c r="BQ76" s="59">
        <v>70</v>
      </c>
      <c r="BR76" s="88"/>
      <c r="BS76" s="932"/>
      <c r="BT76" s="933"/>
      <c r="BU76" s="933"/>
      <c r="BV76" s="933"/>
      <c r="BW76" s="933"/>
      <c r="BX76" s="933"/>
      <c r="BY76" s="933"/>
      <c r="BZ76" s="933"/>
      <c r="CA76" s="933"/>
      <c r="CB76" s="933"/>
      <c r="CC76" s="933"/>
      <c r="CD76" s="933"/>
      <c r="CE76" s="933"/>
      <c r="CF76" s="933"/>
      <c r="CG76" s="934"/>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32"/>
      <c r="DW76" s="933"/>
      <c r="DX76" s="933"/>
      <c r="DY76" s="933"/>
      <c r="DZ76" s="938"/>
      <c r="EA76" s="54"/>
    </row>
    <row r="77" spans="1:131" s="51" customFormat="1" ht="26.25" customHeight="1" x14ac:dyDescent="0.2">
      <c r="A77" s="59">
        <v>10</v>
      </c>
      <c r="B77" s="961" t="s">
        <v>139</v>
      </c>
      <c r="C77" s="962"/>
      <c r="D77" s="962"/>
      <c r="E77" s="962"/>
      <c r="F77" s="962"/>
      <c r="G77" s="962"/>
      <c r="H77" s="962"/>
      <c r="I77" s="962"/>
      <c r="J77" s="962"/>
      <c r="K77" s="962"/>
      <c r="L77" s="962"/>
      <c r="M77" s="962"/>
      <c r="N77" s="962"/>
      <c r="O77" s="962"/>
      <c r="P77" s="963"/>
      <c r="Q77" s="968">
        <v>357945</v>
      </c>
      <c r="R77" s="969"/>
      <c r="S77" s="969"/>
      <c r="T77" s="969"/>
      <c r="U77" s="970"/>
      <c r="V77" s="971">
        <v>948354</v>
      </c>
      <c r="W77" s="969"/>
      <c r="X77" s="969"/>
      <c r="Y77" s="969"/>
      <c r="Z77" s="970"/>
      <c r="AA77" s="971">
        <v>9591</v>
      </c>
      <c r="AB77" s="969"/>
      <c r="AC77" s="969"/>
      <c r="AD77" s="969"/>
      <c r="AE77" s="970"/>
      <c r="AF77" s="971">
        <v>9591</v>
      </c>
      <c r="AG77" s="969"/>
      <c r="AH77" s="969"/>
      <c r="AI77" s="969"/>
      <c r="AJ77" s="970"/>
      <c r="AK77" s="971">
        <v>0</v>
      </c>
      <c r="AL77" s="969"/>
      <c r="AM77" s="969"/>
      <c r="AN77" s="969"/>
      <c r="AO77" s="970"/>
      <c r="AP77" s="971" t="s">
        <v>205</v>
      </c>
      <c r="AQ77" s="969"/>
      <c r="AR77" s="969"/>
      <c r="AS77" s="969"/>
      <c r="AT77" s="970"/>
      <c r="AU77" s="971" t="s">
        <v>205</v>
      </c>
      <c r="AV77" s="969"/>
      <c r="AW77" s="969"/>
      <c r="AX77" s="969"/>
      <c r="AY77" s="970"/>
      <c r="AZ77" s="966"/>
      <c r="BA77" s="966"/>
      <c r="BB77" s="966"/>
      <c r="BC77" s="966"/>
      <c r="BD77" s="967"/>
      <c r="BE77" s="62"/>
      <c r="BF77" s="62"/>
      <c r="BG77" s="62"/>
      <c r="BH77" s="62"/>
      <c r="BI77" s="62"/>
      <c r="BJ77" s="62"/>
      <c r="BK77" s="62"/>
      <c r="BL77" s="62"/>
      <c r="BM77" s="62"/>
      <c r="BN77" s="62"/>
      <c r="BO77" s="62"/>
      <c r="BP77" s="62"/>
      <c r="BQ77" s="59">
        <v>71</v>
      </c>
      <c r="BR77" s="88"/>
      <c r="BS77" s="932"/>
      <c r="BT77" s="933"/>
      <c r="BU77" s="933"/>
      <c r="BV77" s="933"/>
      <c r="BW77" s="933"/>
      <c r="BX77" s="933"/>
      <c r="BY77" s="933"/>
      <c r="BZ77" s="933"/>
      <c r="CA77" s="933"/>
      <c r="CB77" s="933"/>
      <c r="CC77" s="933"/>
      <c r="CD77" s="933"/>
      <c r="CE77" s="933"/>
      <c r="CF77" s="933"/>
      <c r="CG77" s="934"/>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32"/>
      <c r="DW77" s="933"/>
      <c r="DX77" s="933"/>
      <c r="DY77" s="933"/>
      <c r="DZ77" s="938"/>
      <c r="EA77" s="54"/>
    </row>
    <row r="78" spans="1:131" s="51" customFormat="1" ht="26.25" customHeight="1" x14ac:dyDescent="0.2">
      <c r="A78" s="59">
        <v>11</v>
      </c>
      <c r="B78" s="961" t="s">
        <v>545</v>
      </c>
      <c r="C78" s="962"/>
      <c r="D78" s="962"/>
      <c r="E78" s="962"/>
      <c r="F78" s="962"/>
      <c r="G78" s="962"/>
      <c r="H78" s="962"/>
      <c r="I78" s="962"/>
      <c r="J78" s="962"/>
      <c r="K78" s="962"/>
      <c r="L78" s="962"/>
      <c r="M78" s="962"/>
      <c r="N78" s="962"/>
      <c r="O78" s="962"/>
      <c r="P78" s="963"/>
      <c r="Q78" s="964">
        <v>2490</v>
      </c>
      <c r="R78" s="965"/>
      <c r="S78" s="965"/>
      <c r="T78" s="965"/>
      <c r="U78" s="965"/>
      <c r="V78" s="965">
        <v>2489</v>
      </c>
      <c r="W78" s="965"/>
      <c r="X78" s="965"/>
      <c r="Y78" s="965"/>
      <c r="Z78" s="965"/>
      <c r="AA78" s="965">
        <v>2</v>
      </c>
      <c r="AB78" s="965"/>
      <c r="AC78" s="965"/>
      <c r="AD78" s="965"/>
      <c r="AE78" s="965"/>
      <c r="AF78" s="965">
        <v>2</v>
      </c>
      <c r="AG78" s="965"/>
      <c r="AH78" s="965"/>
      <c r="AI78" s="965"/>
      <c r="AJ78" s="965"/>
      <c r="AK78" s="965" t="s">
        <v>205</v>
      </c>
      <c r="AL78" s="965"/>
      <c r="AM78" s="965"/>
      <c r="AN78" s="965"/>
      <c r="AO78" s="965"/>
      <c r="AP78" s="965" t="s">
        <v>205</v>
      </c>
      <c r="AQ78" s="965"/>
      <c r="AR78" s="965"/>
      <c r="AS78" s="965"/>
      <c r="AT78" s="965"/>
      <c r="AU78" s="965" t="s">
        <v>205</v>
      </c>
      <c r="AV78" s="965"/>
      <c r="AW78" s="965"/>
      <c r="AX78" s="965"/>
      <c r="AY78" s="965"/>
      <c r="AZ78" s="966"/>
      <c r="BA78" s="966"/>
      <c r="BB78" s="966"/>
      <c r="BC78" s="966"/>
      <c r="BD78" s="967"/>
      <c r="BE78" s="62"/>
      <c r="BF78" s="62"/>
      <c r="BG78" s="62"/>
      <c r="BH78" s="62"/>
      <c r="BI78" s="62"/>
      <c r="BJ78" s="54"/>
      <c r="BK78" s="54"/>
      <c r="BL78" s="54"/>
      <c r="BM78" s="54"/>
      <c r="BN78" s="54"/>
      <c r="BO78" s="62"/>
      <c r="BP78" s="62"/>
      <c r="BQ78" s="59">
        <v>72</v>
      </c>
      <c r="BR78" s="88"/>
      <c r="BS78" s="932"/>
      <c r="BT78" s="933"/>
      <c r="BU78" s="933"/>
      <c r="BV78" s="933"/>
      <c r="BW78" s="933"/>
      <c r="BX78" s="933"/>
      <c r="BY78" s="933"/>
      <c r="BZ78" s="933"/>
      <c r="CA78" s="933"/>
      <c r="CB78" s="933"/>
      <c r="CC78" s="933"/>
      <c r="CD78" s="933"/>
      <c r="CE78" s="933"/>
      <c r="CF78" s="933"/>
      <c r="CG78" s="934"/>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32"/>
      <c r="DW78" s="933"/>
      <c r="DX78" s="933"/>
      <c r="DY78" s="933"/>
      <c r="DZ78" s="938"/>
      <c r="EA78" s="54"/>
    </row>
    <row r="79" spans="1:131" s="51" customFormat="1" ht="26.25" customHeight="1" x14ac:dyDescent="0.2">
      <c r="A79" s="59">
        <v>12</v>
      </c>
      <c r="B79" s="961"/>
      <c r="C79" s="962"/>
      <c r="D79" s="962"/>
      <c r="E79" s="962"/>
      <c r="F79" s="962"/>
      <c r="G79" s="962"/>
      <c r="H79" s="962"/>
      <c r="I79" s="962"/>
      <c r="J79" s="962"/>
      <c r="K79" s="962"/>
      <c r="L79" s="962"/>
      <c r="M79" s="962"/>
      <c r="N79" s="962"/>
      <c r="O79" s="962"/>
      <c r="P79" s="963"/>
      <c r="Q79" s="964"/>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62"/>
      <c r="BF79" s="62"/>
      <c r="BG79" s="62"/>
      <c r="BH79" s="62"/>
      <c r="BI79" s="62"/>
      <c r="BJ79" s="54"/>
      <c r="BK79" s="54"/>
      <c r="BL79" s="54"/>
      <c r="BM79" s="54"/>
      <c r="BN79" s="54"/>
      <c r="BO79" s="62"/>
      <c r="BP79" s="62"/>
      <c r="BQ79" s="59">
        <v>73</v>
      </c>
      <c r="BR79" s="88"/>
      <c r="BS79" s="932"/>
      <c r="BT79" s="933"/>
      <c r="BU79" s="933"/>
      <c r="BV79" s="933"/>
      <c r="BW79" s="933"/>
      <c r="BX79" s="933"/>
      <c r="BY79" s="933"/>
      <c r="BZ79" s="933"/>
      <c r="CA79" s="933"/>
      <c r="CB79" s="933"/>
      <c r="CC79" s="933"/>
      <c r="CD79" s="933"/>
      <c r="CE79" s="933"/>
      <c r="CF79" s="933"/>
      <c r="CG79" s="934"/>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32"/>
      <c r="DW79" s="933"/>
      <c r="DX79" s="933"/>
      <c r="DY79" s="933"/>
      <c r="DZ79" s="938"/>
      <c r="EA79" s="54"/>
    </row>
    <row r="80" spans="1:131" s="51" customFormat="1" ht="26.25" customHeight="1" x14ac:dyDescent="0.2">
      <c r="A80" s="59">
        <v>13</v>
      </c>
      <c r="B80" s="961"/>
      <c r="C80" s="962"/>
      <c r="D80" s="962"/>
      <c r="E80" s="962"/>
      <c r="F80" s="962"/>
      <c r="G80" s="962"/>
      <c r="H80" s="962"/>
      <c r="I80" s="962"/>
      <c r="J80" s="962"/>
      <c r="K80" s="962"/>
      <c r="L80" s="962"/>
      <c r="M80" s="962"/>
      <c r="N80" s="962"/>
      <c r="O80" s="962"/>
      <c r="P80" s="963"/>
      <c r="Q80" s="964"/>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62"/>
      <c r="BF80" s="62"/>
      <c r="BG80" s="62"/>
      <c r="BH80" s="62"/>
      <c r="BI80" s="62"/>
      <c r="BJ80" s="62"/>
      <c r="BK80" s="62"/>
      <c r="BL80" s="62"/>
      <c r="BM80" s="62"/>
      <c r="BN80" s="62"/>
      <c r="BO80" s="62"/>
      <c r="BP80" s="62"/>
      <c r="BQ80" s="59">
        <v>74</v>
      </c>
      <c r="BR80" s="88"/>
      <c r="BS80" s="932"/>
      <c r="BT80" s="933"/>
      <c r="BU80" s="933"/>
      <c r="BV80" s="933"/>
      <c r="BW80" s="933"/>
      <c r="BX80" s="933"/>
      <c r="BY80" s="933"/>
      <c r="BZ80" s="933"/>
      <c r="CA80" s="933"/>
      <c r="CB80" s="933"/>
      <c r="CC80" s="933"/>
      <c r="CD80" s="933"/>
      <c r="CE80" s="933"/>
      <c r="CF80" s="933"/>
      <c r="CG80" s="934"/>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32"/>
      <c r="DW80" s="933"/>
      <c r="DX80" s="933"/>
      <c r="DY80" s="933"/>
      <c r="DZ80" s="938"/>
      <c r="EA80" s="54"/>
    </row>
    <row r="81" spans="1:131" s="51" customFormat="1" ht="26.25" customHeight="1" x14ac:dyDescent="0.2">
      <c r="A81" s="59">
        <v>14</v>
      </c>
      <c r="B81" s="961"/>
      <c r="C81" s="962"/>
      <c r="D81" s="962"/>
      <c r="E81" s="962"/>
      <c r="F81" s="962"/>
      <c r="G81" s="962"/>
      <c r="H81" s="962"/>
      <c r="I81" s="962"/>
      <c r="J81" s="962"/>
      <c r="K81" s="962"/>
      <c r="L81" s="962"/>
      <c r="M81" s="962"/>
      <c r="N81" s="962"/>
      <c r="O81" s="962"/>
      <c r="P81" s="963"/>
      <c r="Q81" s="964"/>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62"/>
      <c r="BF81" s="62"/>
      <c r="BG81" s="62"/>
      <c r="BH81" s="62"/>
      <c r="BI81" s="62"/>
      <c r="BJ81" s="62"/>
      <c r="BK81" s="62"/>
      <c r="BL81" s="62"/>
      <c r="BM81" s="62"/>
      <c r="BN81" s="62"/>
      <c r="BO81" s="62"/>
      <c r="BP81" s="62"/>
      <c r="BQ81" s="59">
        <v>75</v>
      </c>
      <c r="BR81" s="88"/>
      <c r="BS81" s="932"/>
      <c r="BT81" s="933"/>
      <c r="BU81" s="933"/>
      <c r="BV81" s="933"/>
      <c r="BW81" s="933"/>
      <c r="BX81" s="933"/>
      <c r="BY81" s="933"/>
      <c r="BZ81" s="933"/>
      <c r="CA81" s="933"/>
      <c r="CB81" s="933"/>
      <c r="CC81" s="933"/>
      <c r="CD81" s="933"/>
      <c r="CE81" s="933"/>
      <c r="CF81" s="933"/>
      <c r="CG81" s="934"/>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32"/>
      <c r="DW81" s="933"/>
      <c r="DX81" s="933"/>
      <c r="DY81" s="933"/>
      <c r="DZ81" s="938"/>
      <c r="EA81" s="54"/>
    </row>
    <row r="82" spans="1:131" s="51" customFormat="1" ht="26.25" customHeight="1" x14ac:dyDescent="0.2">
      <c r="A82" s="59">
        <v>15</v>
      </c>
      <c r="B82" s="961"/>
      <c r="C82" s="962"/>
      <c r="D82" s="962"/>
      <c r="E82" s="962"/>
      <c r="F82" s="962"/>
      <c r="G82" s="962"/>
      <c r="H82" s="962"/>
      <c r="I82" s="962"/>
      <c r="J82" s="962"/>
      <c r="K82" s="962"/>
      <c r="L82" s="962"/>
      <c r="M82" s="962"/>
      <c r="N82" s="962"/>
      <c r="O82" s="962"/>
      <c r="P82" s="963"/>
      <c r="Q82" s="964"/>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62"/>
      <c r="BF82" s="62"/>
      <c r="BG82" s="62"/>
      <c r="BH82" s="62"/>
      <c r="BI82" s="62"/>
      <c r="BJ82" s="62"/>
      <c r="BK82" s="62"/>
      <c r="BL82" s="62"/>
      <c r="BM82" s="62"/>
      <c r="BN82" s="62"/>
      <c r="BO82" s="62"/>
      <c r="BP82" s="62"/>
      <c r="BQ82" s="59">
        <v>76</v>
      </c>
      <c r="BR82" s="88"/>
      <c r="BS82" s="932"/>
      <c r="BT82" s="933"/>
      <c r="BU82" s="933"/>
      <c r="BV82" s="933"/>
      <c r="BW82" s="933"/>
      <c r="BX82" s="933"/>
      <c r="BY82" s="933"/>
      <c r="BZ82" s="933"/>
      <c r="CA82" s="933"/>
      <c r="CB82" s="933"/>
      <c r="CC82" s="933"/>
      <c r="CD82" s="933"/>
      <c r="CE82" s="933"/>
      <c r="CF82" s="933"/>
      <c r="CG82" s="934"/>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32"/>
      <c r="DW82" s="933"/>
      <c r="DX82" s="933"/>
      <c r="DY82" s="933"/>
      <c r="DZ82" s="938"/>
      <c r="EA82" s="54"/>
    </row>
    <row r="83" spans="1:131" s="51" customFormat="1" ht="26.25" customHeight="1" x14ac:dyDescent="0.2">
      <c r="A83" s="59">
        <v>16</v>
      </c>
      <c r="B83" s="961"/>
      <c r="C83" s="962"/>
      <c r="D83" s="962"/>
      <c r="E83" s="962"/>
      <c r="F83" s="962"/>
      <c r="G83" s="962"/>
      <c r="H83" s="962"/>
      <c r="I83" s="962"/>
      <c r="J83" s="962"/>
      <c r="K83" s="962"/>
      <c r="L83" s="962"/>
      <c r="M83" s="962"/>
      <c r="N83" s="962"/>
      <c r="O83" s="962"/>
      <c r="P83" s="963"/>
      <c r="Q83" s="964"/>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62"/>
      <c r="BF83" s="62"/>
      <c r="BG83" s="62"/>
      <c r="BH83" s="62"/>
      <c r="BI83" s="62"/>
      <c r="BJ83" s="62"/>
      <c r="BK83" s="62"/>
      <c r="BL83" s="62"/>
      <c r="BM83" s="62"/>
      <c r="BN83" s="62"/>
      <c r="BO83" s="62"/>
      <c r="BP83" s="62"/>
      <c r="BQ83" s="59">
        <v>77</v>
      </c>
      <c r="BR83" s="88"/>
      <c r="BS83" s="932"/>
      <c r="BT83" s="933"/>
      <c r="BU83" s="933"/>
      <c r="BV83" s="933"/>
      <c r="BW83" s="933"/>
      <c r="BX83" s="933"/>
      <c r="BY83" s="933"/>
      <c r="BZ83" s="933"/>
      <c r="CA83" s="933"/>
      <c r="CB83" s="933"/>
      <c r="CC83" s="933"/>
      <c r="CD83" s="933"/>
      <c r="CE83" s="933"/>
      <c r="CF83" s="933"/>
      <c r="CG83" s="934"/>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32"/>
      <c r="DW83" s="933"/>
      <c r="DX83" s="933"/>
      <c r="DY83" s="933"/>
      <c r="DZ83" s="938"/>
      <c r="EA83" s="54"/>
    </row>
    <row r="84" spans="1:131" s="51" customFormat="1" ht="26.25" customHeight="1" x14ac:dyDescent="0.2">
      <c r="A84" s="59">
        <v>17</v>
      </c>
      <c r="B84" s="961"/>
      <c r="C84" s="962"/>
      <c r="D84" s="962"/>
      <c r="E84" s="962"/>
      <c r="F84" s="962"/>
      <c r="G84" s="962"/>
      <c r="H84" s="962"/>
      <c r="I84" s="962"/>
      <c r="J84" s="962"/>
      <c r="K84" s="962"/>
      <c r="L84" s="962"/>
      <c r="M84" s="962"/>
      <c r="N84" s="962"/>
      <c r="O84" s="962"/>
      <c r="P84" s="963"/>
      <c r="Q84" s="964"/>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62"/>
      <c r="BF84" s="62"/>
      <c r="BG84" s="62"/>
      <c r="BH84" s="62"/>
      <c r="BI84" s="62"/>
      <c r="BJ84" s="62"/>
      <c r="BK84" s="62"/>
      <c r="BL84" s="62"/>
      <c r="BM84" s="62"/>
      <c r="BN84" s="62"/>
      <c r="BO84" s="62"/>
      <c r="BP84" s="62"/>
      <c r="BQ84" s="59">
        <v>78</v>
      </c>
      <c r="BR84" s="88"/>
      <c r="BS84" s="932"/>
      <c r="BT84" s="933"/>
      <c r="BU84" s="933"/>
      <c r="BV84" s="933"/>
      <c r="BW84" s="933"/>
      <c r="BX84" s="933"/>
      <c r="BY84" s="933"/>
      <c r="BZ84" s="933"/>
      <c r="CA84" s="933"/>
      <c r="CB84" s="933"/>
      <c r="CC84" s="933"/>
      <c r="CD84" s="933"/>
      <c r="CE84" s="933"/>
      <c r="CF84" s="933"/>
      <c r="CG84" s="934"/>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32"/>
      <c r="DW84" s="933"/>
      <c r="DX84" s="933"/>
      <c r="DY84" s="933"/>
      <c r="DZ84" s="938"/>
      <c r="EA84" s="54"/>
    </row>
    <row r="85" spans="1:131" s="51" customFormat="1" ht="26.25" customHeight="1" x14ac:dyDescent="0.2">
      <c r="A85" s="59">
        <v>18</v>
      </c>
      <c r="B85" s="961"/>
      <c r="C85" s="962"/>
      <c r="D85" s="962"/>
      <c r="E85" s="962"/>
      <c r="F85" s="962"/>
      <c r="G85" s="962"/>
      <c r="H85" s="962"/>
      <c r="I85" s="962"/>
      <c r="J85" s="962"/>
      <c r="K85" s="962"/>
      <c r="L85" s="962"/>
      <c r="M85" s="962"/>
      <c r="N85" s="962"/>
      <c r="O85" s="962"/>
      <c r="P85" s="963"/>
      <c r="Q85" s="964"/>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62"/>
      <c r="BF85" s="62"/>
      <c r="BG85" s="62"/>
      <c r="BH85" s="62"/>
      <c r="BI85" s="62"/>
      <c r="BJ85" s="62"/>
      <c r="BK85" s="62"/>
      <c r="BL85" s="62"/>
      <c r="BM85" s="62"/>
      <c r="BN85" s="62"/>
      <c r="BO85" s="62"/>
      <c r="BP85" s="62"/>
      <c r="BQ85" s="59">
        <v>79</v>
      </c>
      <c r="BR85" s="88"/>
      <c r="BS85" s="932"/>
      <c r="BT85" s="933"/>
      <c r="BU85" s="933"/>
      <c r="BV85" s="933"/>
      <c r="BW85" s="933"/>
      <c r="BX85" s="933"/>
      <c r="BY85" s="933"/>
      <c r="BZ85" s="933"/>
      <c r="CA85" s="933"/>
      <c r="CB85" s="933"/>
      <c r="CC85" s="933"/>
      <c r="CD85" s="933"/>
      <c r="CE85" s="933"/>
      <c r="CF85" s="933"/>
      <c r="CG85" s="934"/>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32"/>
      <c r="DW85" s="933"/>
      <c r="DX85" s="933"/>
      <c r="DY85" s="933"/>
      <c r="DZ85" s="938"/>
      <c r="EA85" s="54"/>
    </row>
    <row r="86" spans="1:131" s="51" customFormat="1" ht="26.25" customHeight="1" x14ac:dyDescent="0.2">
      <c r="A86" s="59">
        <v>19</v>
      </c>
      <c r="B86" s="961"/>
      <c r="C86" s="962"/>
      <c r="D86" s="962"/>
      <c r="E86" s="962"/>
      <c r="F86" s="962"/>
      <c r="G86" s="962"/>
      <c r="H86" s="962"/>
      <c r="I86" s="962"/>
      <c r="J86" s="962"/>
      <c r="K86" s="962"/>
      <c r="L86" s="962"/>
      <c r="M86" s="962"/>
      <c r="N86" s="962"/>
      <c r="O86" s="962"/>
      <c r="P86" s="963"/>
      <c r="Q86" s="964"/>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62"/>
      <c r="BF86" s="62"/>
      <c r="BG86" s="62"/>
      <c r="BH86" s="62"/>
      <c r="BI86" s="62"/>
      <c r="BJ86" s="62"/>
      <c r="BK86" s="62"/>
      <c r="BL86" s="62"/>
      <c r="BM86" s="62"/>
      <c r="BN86" s="62"/>
      <c r="BO86" s="62"/>
      <c r="BP86" s="62"/>
      <c r="BQ86" s="59">
        <v>80</v>
      </c>
      <c r="BR86" s="88"/>
      <c r="BS86" s="932"/>
      <c r="BT86" s="933"/>
      <c r="BU86" s="933"/>
      <c r="BV86" s="933"/>
      <c r="BW86" s="933"/>
      <c r="BX86" s="933"/>
      <c r="BY86" s="933"/>
      <c r="BZ86" s="933"/>
      <c r="CA86" s="933"/>
      <c r="CB86" s="933"/>
      <c r="CC86" s="933"/>
      <c r="CD86" s="933"/>
      <c r="CE86" s="933"/>
      <c r="CF86" s="933"/>
      <c r="CG86" s="934"/>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32"/>
      <c r="DW86" s="933"/>
      <c r="DX86" s="933"/>
      <c r="DY86" s="933"/>
      <c r="DZ86" s="938"/>
      <c r="EA86" s="54"/>
    </row>
    <row r="87" spans="1:131" s="51" customFormat="1" ht="26.25" customHeight="1" x14ac:dyDescent="0.2">
      <c r="A87" s="64">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62"/>
      <c r="BF87" s="62"/>
      <c r="BG87" s="62"/>
      <c r="BH87" s="62"/>
      <c r="BI87" s="62"/>
      <c r="BJ87" s="62"/>
      <c r="BK87" s="62"/>
      <c r="BL87" s="62"/>
      <c r="BM87" s="62"/>
      <c r="BN87" s="62"/>
      <c r="BO87" s="62"/>
      <c r="BP87" s="62"/>
      <c r="BQ87" s="59">
        <v>81</v>
      </c>
      <c r="BR87" s="88"/>
      <c r="BS87" s="932"/>
      <c r="BT87" s="933"/>
      <c r="BU87" s="933"/>
      <c r="BV87" s="933"/>
      <c r="BW87" s="933"/>
      <c r="BX87" s="933"/>
      <c r="BY87" s="933"/>
      <c r="BZ87" s="933"/>
      <c r="CA87" s="933"/>
      <c r="CB87" s="933"/>
      <c r="CC87" s="933"/>
      <c r="CD87" s="933"/>
      <c r="CE87" s="933"/>
      <c r="CF87" s="933"/>
      <c r="CG87" s="934"/>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32"/>
      <c r="DW87" s="933"/>
      <c r="DX87" s="933"/>
      <c r="DY87" s="933"/>
      <c r="DZ87" s="938"/>
      <c r="EA87" s="54"/>
    </row>
    <row r="88" spans="1:131" s="51" customFormat="1" ht="26.25" customHeight="1" x14ac:dyDescent="0.2">
      <c r="A88" s="60" t="s">
        <v>257</v>
      </c>
      <c r="B88" s="939" t="s">
        <v>469</v>
      </c>
      <c r="C88" s="940"/>
      <c r="D88" s="940"/>
      <c r="E88" s="940"/>
      <c r="F88" s="940"/>
      <c r="G88" s="940"/>
      <c r="H88" s="940"/>
      <c r="I88" s="940"/>
      <c r="J88" s="940"/>
      <c r="K88" s="940"/>
      <c r="L88" s="940"/>
      <c r="M88" s="940"/>
      <c r="N88" s="940"/>
      <c r="O88" s="940"/>
      <c r="P88" s="941"/>
      <c r="Q88" s="949"/>
      <c r="R88" s="950"/>
      <c r="S88" s="950"/>
      <c r="T88" s="950"/>
      <c r="U88" s="950"/>
      <c r="V88" s="950"/>
      <c r="W88" s="950"/>
      <c r="X88" s="950"/>
      <c r="Y88" s="950"/>
      <c r="Z88" s="950"/>
      <c r="AA88" s="950"/>
      <c r="AB88" s="950"/>
      <c r="AC88" s="950"/>
      <c r="AD88" s="950"/>
      <c r="AE88" s="950"/>
      <c r="AF88" s="951">
        <v>14546</v>
      </c>
      <c r="AG88" s="951"/>
      <c r="AH88" s="951"/>
      <c r="AI88" s="951"/>
      <c r="AJ88" s="951"/>
      <c r="AK88" s="950"/>
      <c r="AL88" s="950"/>
      <c r="AM88" s="950"/>
      <c r="AN88" s="950"/>
      <c r="AO88" s="950"/>
      <c r="AP88" s="951">
        <v>5076</v>
      </c>
      <c r="AQ88" s="951"/>
      <c r="AR88" s="951"/>
      <c r="AS88" s="951"/>
      <c r="AT88" s="951"/>
      <c r="AU88" s="951">
        <v>477</v>
      </c>
      <c r="AV88" s="951"/>
      <c r="AW88" s="951"/>
      <c r="AX88" s="951"/>
      <c r="AY88" s="951"/>
      <c r="AZ88" s="952"/>
      <c r="BA88" s="952"/>
      <c r="BB88" s="952"/>
      <c r="BC88" s="952"/>
      <c r="BD88" s="953"/>
      <c r="BE88" s="62"/>
      <c r="BF88" s="62"/>
      <c r="BG88" s="62"/>
      <c r="BH88" s="62"/>
      <c r="BI88" s="62"/>
      <c r="BJ88" s="62"/>
      <c r="BK88" s="62"/>
      <c r="BL88" s="62"/>
      <c r="BM88" s="62"/>
      <c r="BN88" s="62"/>
      <c r="BO88" s="62"/>
      <c r="BP88" s="62"/>
      <c r="BQ88" s="59">
        <v>82</v>
      </c>
      <c r="BR88" s="88"/>
      <c r="BS88" s="932"/>
      <c r="BT88" s="933"/>
      <c r="BU88" s="933"/>
      <c r="BV88" s="933"/>
      <c r="BW88" s="933"/>
      <c r="BX88" s="933"/>
      <c r="BY88" s="933"/>
      <c r="BZ88" s="933"/>
      <c r="CA88" s="933"/>
      <c r="CB88" s="933"/>
      <c r="CC88" s="933"/>
      <c r="CD88" s="933"/>
      <c r="CE88" s="933"/>
      <c r="CF88" s="933"/>
      <c r="CG88" s="934"/>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32"/>
      <c r="DW88" s="933"/>
      <c r="DX88" s="933"/>
      <c r="DY88" s="933"/>
      <c r="DZ88" s="938"/>
      <c r="EA88" s="54"/>
    </row>
    <row r="89" spans="1:131" s="51" customFormat="1" ht="26.25"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32"/>
      <c r="BT89" s="933"/>
      <c r="BU89" s="933"/>
      <c r="BV89" s="933"/>
      <c r="BW89" s="933"/>
      <c r="BX89" s="933"/>
      <c r="BY89" s="933"/>
      <c r="BZ89" s="933"/>
      <c r="CA89" s="933"/>
      <c r="CB89" s="933"/>
      <c r="CC89" s="933"/>
      <c r="CD89" s="933"/>
      <c r="CE89" s="933"/>
      <c r="CF89" s="933"/>
      <c r="CG89" s="934"/>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32"/>
      <c r="DW89" s="933"/>
      <c r="DX89" s="933"/>
      <c r="DY89" s="933"/>
      <c r="DZ89" s="938"/>
      <c r="EA89" s="54"/>
    </row>
    <row r="90" spans="1:131" s="51" customFormat="1" ht="26.25"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32"/>
      <c r="BT90" s="933"/>
      <c r="BU90" s="933"/>
      <c r="BV90" s="933"/>
      <c r="BW90" s="933"/>
      <c r="BX90" s="933"/>
      <c r="BY90" s="933"/>
      <c r="BZ90" s="933"/>
      <c r="CA90" s="933"/>
      <c r="CB90" s="933"/>
      <c r="CC90" s="933"/>
      <c r="CD90" s="933"/>
      <c r="CE90" s="933"/>
      <c r="CF90" s="933"/>
      <c r="CG90" s="934"/>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32"/>
      <c r="DW90" s="933"/>
      <c r="DX90" s="933"/>
      <c r="DY90" s="933"/>
      <c r="DZ90" s="938"/>
      <c r="EA90" s="54"/>
    </row>
    <row r="91" spans="1:131" s="51" customFormat="1" ht="26.25"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32"/>
      <c r="BT91" s="933"/>
      <c r="BU91" s="933"/>
      <c r="BV91" s="933"/>
      <c r="BW91" s="933"/>
      <c r="BX91" s="933"/>
      <c r="BY91" s="933"/>
      <c r="BZ91" s="933"/>
      <c r="CA91" s="933"/>
      <c r="CB91" s="933"/>
      <c r="CC91" s="933"/>
      <c r="CD91" s="933"/>
      <c r="CE91" s="933"/>
      <c r="CF91" s="933"/>
      <c r="CG91" s="934"/>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32"/>
      <c r="DW91" s="933"/>
      <c r="DX91" s="933"/>
      <c r="DY91" s="933"/>
      <c r="DZ91" s="938"/>
      <c r="EA91" s="54"/>
    </row>
    <row r="92" spans="1:131" s="51" customFormat="1" ht="26.25"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32"/>
      <c r="BT92" s="933"/>
      <c r="BU92" s="933"/>
      <c r="BV92" s="933"/>
      <c r="BW92" s="933"/>
      <c r="BX92" s="933"/>
      <c r="BY92" s="933"/>
      <c r="BZ92" s="933"/>
      <c r="CA92" s="933"/>
      <c r="CB92" s="933"/>
      <c r="CC92" s="933"/>
      <c r="CD92" s="933"/>
      <c r="CE92" s="933"/>
      <c r="CF92" s="933"/>
      <c r="CG92" s="934"/>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32"/>
      <c r="DW92" s="933"/>
      <c r="DX92" s="933"/>
      <c r="DY92" s="933"/>
      <c r="DZ92" s="938"/>
      <c r="EA92" s="54"/>
    </row>
    <row r="93" spans="1:131" s="51" customFormat="1" ht="26.25"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32"/>
      <c r="BT93" s="933"/>
      <c r="BU93" s="933"/>
      <c r="BV93" s="933"/>
      <c r="BW93" s="933"/>
      <c r="BX93" s="933"/>
      <c r="BY93" s="933"/>
      <c r="BZ93" s="933"/>
      <c r="CA93" s="933"/>
      <c r="CB93" s="933"/>
      <c r="CC93" s="933"/>
      <c r="CD93" s="933"/>
      <c r="CE93" s="933"/>
      <c r="CF93" s="933"/>
      <c r="CG93" s="934"/>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32"/>
      <c r="DW93" s="933"/>
      <c r="DX93" s="933"/>
      <c r="DY93" s="933"/>
      <c r="DZ93" s="938"/>
      <c r="EA93" s="54"/>
    </row>
    <row r="94" spans="1:131" s="51" customFormat="1" ht="26.25"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32"/>
      <c r="BT94" s="933"/>
      <c r="BU94" s="933"/>
      <c r="BV94" s="933"/>
      <c r="BW94" s="933"/>
      <c r="BX94" s="933"/>
      <c r="BY94" s="933"/>
      <c r="BZ94" s="933"/>
      <c r="CA94" s="933"/>
      <c r="CB94" s="933"/>
      <c r="CC94" s="933"/>
      <c r="CD94" s="933"/>
      <c r="CE94" s="933"/>
      <c r="CF94" s="933"/>
      <c r="CG94" s="934"/>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32"/>
      <c r="DW94" s="933"/>
      <c r="DX94" s="933"/>
      <c r="DY94" s="933"/>
      <c r="DZ94" s="938"/>
      <c r="EA94" s="54"/>
    </row>
    <row r="95" spans="1:131" s="51" customFormat="1" ht="26.25"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32"/>
      <c r="BT95" s="933"/>
      <c r="BU95" s="933"/>
      <c r="BV95" s="933"/>
      <c r="BW95" s="933"/>
      <c r="BX95" s="933"/>
      <c r="BY95" s="933"/>
      <c r="BZ95" s="933"/>
      <c r="CA95" s="933"/>
      <c r="CB95" s="933"/>
      <c r="CC95" s="933"/>
      <c r="CD95" s="933"/>
      <c r="CE95" s="933"/>
      <c r="CF95" s="933"/>
      <c r="CG95" s="934"/>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32"/>
      <c r="DW95" s="933"/>
      <c r="DX95" s="933"/>
      <c r="DY95" s="933"/>
      <c r="DZ95" s="938"/>
      <c r="EA95" s="54"/>
    </row>
    <row r="96" spans="1:131" s="51" customFormat="1" ht="26.25"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32"/>
      <c r="BT96" s="933"/>
      <c r="BU96" s="933"/>
      <c r="BV96" s="933"/>
      <c r="BW96" s="933"/>
      <c r="BX96" s="933"/>
      <c r="BY96" s="933"/>
      <c r="BZ96" s="933"/>
      <c r="CA96" s="933"/>
      <c r="CB96" s="933"/>
      <c r="CC96" s="933"/>
      <c r="CD96" s="933"/>
      <c r="CE96" s="933"/>
      <c r="CF96" s="933"/>
      <c r="CG96" s="934"/>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32"/>
      <c r="DW96" s="933"/>
      <c r="DX96" s="933"/>
      <c r="DY96" s="933"/>
      <c r="DZ96" s="938"/>
      <c r="EA96" s="54"/>
    </row>
    <row r="97" spans="1:131" s="51" customFormat="1" ht="26.25"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32"/>
      <c r="BT97" s="933"/>
      <c r="BU97" s="933"/>
      <c r="BV97" s="933"/>
      <c r="BW97" s="933"/>
      <c r="BX97" s="933"/>
      <c r="BY97" s="933"/>
      <c r="BZ97" s="933"/>
      <c r="CA97" s="933"/>
      <c r="CB97" s="933"/>
      <c r="CC97" s="933"/>
      <c r="CD97" s="933"/>
      <c r="CE97" s="933"/>
      <c r="CF97" s="933"/>
      <c r="CG97" s="934"/>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32"/>
      <c r="DW97" s="933"/>
      <c r="DX97" s="933"/>
      <c r="DY97" s="933"/>
      <c r="DZ97" s="938"/>
      <c r="EA97" s="54"/>
    </row>
    <row r="98" spans="1:131" s="51" customFormat="1" ht="26.25"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32"/>
      <c r="BT98" s="933"/>
      <c r="BU98" s="933"/>
      <c r="BV98" s="933"/>
      <c r="BW98" s="933"/>
      <c r="BX98" s="933"/>
      <c r="BY98" s="933"/>
      <c r="BZ98" s="933"/>
      <c r="CA98" s="933"/>
      <c r="CB98" s="933"/>
      <c r="CC98" s="933"/>
      <c r="CD98" s="933"/>
      <c r="CE98" s="933"/>
      <c r="CF98" s="933"/>
      <c r="CG98" s="934"/>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32"/>
      <c r="DW98" s="933"/>
      <c r="DX98" s="933"/>
      <c r="DY98" s="933"/>
      <c r="DZ98" s="938"/>
      <c r="EA98" s="54"/>
    </row>
    <row r="99" spans="1:131" s="51" customFormat="1" ht="26.25"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32"/>
      <c r="BT99" s="933"/>
      <c r="BU99" s="933"/>
      <c r="BV99" s="933"/>
      <c r="BW99" s="933"/>
      <c r="BX99" s="933"/>
      <c r="BY99" s="933"/>
      <c r="BZ99" s="933"/>
      <c r="CA99" s="933"/>
      <c r="CB99" s="933"/>
      <c r="CC99" s="933"/>
      <c r="CD99" s="933"/>
      <c r="CE99" s="933"/>
      <c r="CF99" s="933"/>
      <c r="CG99" s="934"/>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32"/>
      <c r="DW99" s="933"/>
      <c r="DX99" s="933"/>
      <c r="DY99" s="933"/>
      <c r="DZ99" s="938"/>
      <c r="EA99" s="54"/>
    </row>
    <row r="100" spans="1:131" s="51" customFormat="1" ht="26.25"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32"/>
      <c r="BT100" s="933"/>
      <c r="BU100" s="933"/>
      <c r="BV100" s="933"/>
      <c r="BW100" s="933"/>
      <c r="BX100" s="933"/>
      <c r="BY100" s="933"/>
      <c r="BZ100" s="933"/>
      <c r="CA100" s="933"/>
      <c r="CB100" s="933"/>
      <c r="CC100" s="933"/>
      <c r="CD100" s="933"/>
      <c r="CE100" s="933"/>
      <c r="CF100" s="933"/>
      <c r="CG100" s="934"/>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32"/>
      <c r="DW100" s="933"/>
      <c r="DX100" s="933"/>
      <c r="DY100" s="933"/>
      <c r="DZ100" s="938"/>
      <c r="EA100" s="54"/>
    </row>
    <row r="101" spans="1:131" s="51" customFormat="1" ht="26.25"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32"/>
      <c r="BT101" s="933"/>
      <c r="BU101" s="933"/>
      <c r="BV101" s="933"/>
      <c r="BW101" s="933"/>
      <c r="BX101" s="933"/>
      <c r="BY101" s="933"/>
      <c r="BZ101" s="933"/>
      <c r="CA101" s="933"/>
      <c r="CB101" s="933"/>
      <c r="CC101" s="933"/>
      <c r="CD101" s="933"/>
      <c r="CE101" s="933"/>
      <c r="CF101" s="933"/>
      <c r="CG101" s="934"/>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32"/>
      <c r="DW101" s="933"/>
      <c r="DX101" s="933"/>
      <c r="DY101" s="933"/>
      <c r="DZ101" s="938"/>
      <c r="EA101" s="54"/>
    </row>
    <row r="102" spans="1:131" s="51" customFormat="1" ht="26.25"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257</v>
      </c>
      <c r="BR102" s="939" t="s">
        <v>453</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424</v>
      </c>
      <c r="CS102" s="946"/>
      <c r="CT102" s="946"/>
      <c r="CU102" s="946"/>
      <c r="CV102" s="947"/>
      <c r="CW102" s="945">
        <v>68</v>
      </c>
      <c r="CX102" s="946"/>
      <c r="CY102" s="946"/>
      <c r="CZ102" s="946"/>
      <c r="DA102" s="947"/>
      <c r="DB102" s="945"/>
      <c r="DC102" s="946"/>
      <c r="DD102" s="946"/>
      <c r="DE102" s="946"/>
      <c r="DF102" s="947"/>
      <c r="DG102" s="945"/>
      <c r="DH102" s="946"/>
      <c r="DI102" s="946"/>
      <c r="DJ102" s="946"/>
      <c r="DK102" s="947"/>
      <c r="DL102" s="945"/>
      <c r="DM102" s="946"/>
      <c r="DN102" s="946"/>
      <c r="DO102" s="946"/>
      <c r="DP102" s="947"/>
      <c r="DQ102" s="945"/>
      <c r="DR102" s="946"/>
      <c r="DS102" s="946"/>
      <c r="DT102" s="946"/>
      <c r="DU102" s="947"/>
      <c r="DV102" s="939"/>
      <c r="DW102" s="940"/>
      <c r="DX102" s="940"/>
      <c r="DY102" s="940"/>
      <c r="DZ102" s="948"/>
      <c r="EA102" s="54"/>
    </row>
    <row r="103" spans="1:131" s="51" customFormat="1" ht="26.25"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26" t="s">
        <v>470</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54"/>
    </row>
    <row r="104" spans="1:131" s="51" customFormat="1" ht="26.25"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27" t="s">
        <v>471</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54"/>
    </row>
    <row r="105" spans="1:131" s="51" customFormat="1" ht="11.2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
      <c r="A107" s="67" t="s">
        <v>472</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289</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
      <c r="A108" s="928" t="s">
        <v>473</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207</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54" customFormat="1" ht="26.25" customHeight="1" x14ac:dyDescent="0.2">
      <c r="A109" s="803" t="s">
        <v>474</v>
      </c>
      <c r="B109" s="804"/>
      <c r="C109" s="804"/>
      <c r="D109" s="804"/>
      <c r="E109" s="804"/>
      <c r="F109" s="804"/>
      <c r="G109" s="804"/>
      <c r="H109" s="804"/>
      <c r="I109" s="804"/>
      <c r="J109" s="804"/>
      <c r="K109" s="804"/>
      <c r="L109" s="804"/>
      <c r="M109" s="804"/>
      <c r="N109" s="804"/>
      <c r="O109" s="804"/>
      <c r="P109" s="804"/>
      <c r="Q109" s="804"/>
      <c r="R109" s="804"/>
      <c r="S109" s="804"/>
      <c r="T109" s="804"/>
      <c r="U109" s="804"/>
      <c r="V109" s="804"/>
      <c r="W109" s="804"/>
      <c r="X109" s="804"/>
      <c r="Y109" s="804"/>
      <c r="Z109" s="805"/>
      <c r="AA109" s="806" t="s">
        <v>475</v>
      </c>
      <c r="AB109" s="804"/>
      <c r="AC109" s="804"/>
      <c r="AD109" s="804"/>
      <c r="AE109" s="805"/>
      <c r="AF109" s="806" t="s">
        <v>262</v>
      </c>
      <c r="AG109" s="804"/>
      <c r="AH109" s="804"/>
      <c r="AI109" s="804"/>
      <c r="AJ109" s="805"/>
      <c r="AK109" s="806" t="s">
        <v>396</v>
      </c>
      <c r="AL109" s="804"/>
      <c r="AM109" s="804"/>
      <c r="AN109" s="804"/>
      <c r="AO109" s="805"/>
      <c r="AP109" s="806" t="s">
        <v>476</v>
      </c>
      <c r="AQ109" s="804"/>
      <c r="AR109" s="804"/>
      <c r="AS109" s="804"/>
      <c r="AT109" s="910"/>
      <c r="AU109" s="803" t="s">
        <v>474</v>
      </c>
      <c r="AV109" s="804"/>
      <c r="AW109" s="804"/>
      <c r="AX109" s="804"/>
      <c r="AY109" s="804"/>
      <c r="AZ109" s="804"/>
      <c r="BA109" s="804"/>
      <c r="BB109" s="804"/>
      <c r="BC109" s="804"/>
      <c r="BD109" s="804"/>
      <c r="BE109" s="804"/>
      <c r="BF109" s="804"/>
      <c r="BG109" s="804"/>
      <c r="BH109" s="804"/>
      <c r="BI109" s="804"/>
      <c r="BJ109" s="804"/>
      <c r="BK109" s="804"/>
      <c r="BL109" s="804"/>
      <c r="BM109" s="804"/>
      <c r="BN109" s="804"/>
      <c r="BO109" s="804"/>
      <c r="BP109" s="805"/>
      <c r="BQ109" s="806" t="s">
        <v>475</v>
      </c>
      <c r="BR109" s="804"/>
      <c r="BS109" s="804"/>
      <c r="BT109" s="804"/>
      <c r="BU109" s="805"/>
      <c r="BV109" s="806" t="s">
        <v>262</v>
      </c>
      <c r="BW109" s="804"/>
      <c r="BX109" s="804"/>
      <c r="BY109" s="804"/>
      <c r="BZ109" s="805"/>
      <c r="CA109" s="806" t="s">
        <v>396</v>
      </c>
      <c r="CB109" s="804"/>
      <c r="CC109" s="804"/>
      <c r="CD109" s="804"/>
      <c r="CE109" s="805"/>
      <c r="CF109" s="931" t="s">
        <v>476</v>
      </c>
      <c r="CG109" s="931"/>
      <c r="CH109" s="931"/>
      <c r="CI109" s="931"/>
      <c r="CJ109" s="931"/>
      <c r="CK109" s="806" t="s">
        <v>96</v>
      </c>
      <c r="CL109" s="804"/>
      <c r="CM109" s="804"/>
      <c r="CN109" s="804"/>
      <c r="CO109" s="804"/>
      <c r="CP109" s="804"/>
      <c r="CQ109" s="804"/>
      <c r="CR109" s="804"/>
      <c r="CS109" s="804"/>
      <c r="CT109" s="804"/>
      <c r="CU109" s="804"/>
      <c r="CV109" s="804"/>
      <c r="CW109" s="804"/>
      <c r="CX109" s="804"/>
      <c r="CY109" s="804"/>
      <c r="CZ109" s="804"/>
      <c r="DA109" s="804"/>
      <c r="DB109" s="804"/>
      <c r="DC109" s="804"/>
      <c r="DD109" s="804"/>
      <c r="DE109" s="804"/>
      <c r="DF109" s="805"/>
      <c r="DG109" s="806" t="s">
        <v>475</v>
      </c>
      <c r="DH109" s="804"/>
      <c r="DI109" s="804"/>
      <c r="DJ109" s="804"/>
      <c r="DK109" s="805"/>
      <c r="DL109" s="806" t="s">
        <v>262</v>
      </c>
      <c r="DM109" s="804"/>
      <c r="DN109" s="804"/>
      <c r="DO109" s="804"/>
      <c r="DP109" s="805"/>
      <c r="DQ109" s="806" t="s">
        <v>396</v>
      </c>
      <c r="DR109" s="804"/>
      <c r="DS109" s="804"/>
      <c r="DT109" s="804"/>
      <c r="DU109" s="805"/>
      <c r="DV109" s="806" t="s">
        <v>476</v>
      </c>
      <c r="DW109" s="804"/>
      <c r="DX109" s="804"/>
      <c r="DY109" s="804"/>
      <c r="DZ109" s="910"/>
    </row>
    <row r="110" spans="1:131" s="54" customFormat="1" ht="26.25" customHeight="1" x14ac:dyDescent="0.2">
      <c r="A110" s="841" t="s">
        <v>337</v>
      </c>
      <c r="B110" s="842"/>
      <c r="C110" s="842"/>
      <c r="D110" s="842"/>
      <c r="E110" s="842"/>
      <c r="F110" s="842"/>
      <c r="G110" s="842"/>
      <c r="H110" s="842"/>
      <c r="I110" s="842"/>
      <c r="J110" s="842"/>
      <c r="K110" s="842"/>
      <c r="L110" s="842"/>
      <c r="M110" s="842"/>
      <c r="N110" s="842"/>
      <c r="O110" s="842"/>
      <c r="P110" s="842"/>
      <c r="Q110" s="842"/>
      <c r="R110" s="842"/>
      <c r="S110" s="842"/>
      <c r="T110" s="842"/>
      <c r="U110" s="842"/>
      <c r="V110" s="842"/>
      <c r="W110" s="842"/>
      <c r="X110" s="842"/>
      <c r="Y110" s="842"/>
      <c r="Z110" s="843"/>
      <c r="AA110" s="834">
        <v>1347507</v>
      </c>
      <c r="AB110" s="835"/>
      <c r="AC110" s="835"/>
      <c r="AD110" s="835"/>
      <c r="AE110" s="836"/>
      <c r="AF110" s="837">
        <v>1426425</v>
      </c>
      <c r="AG110" s="835"/>
      <c r="AH110" s="835"/>
      <c r="AI110" s="835"/>
      <c r="AJ110" s="836"/>
      <c r="AK110" s="837">
        <v>1432989</v>
      </c>
      <c r="AL110" s="835"/>
      <c r="AM110" s="835"/>
      <c r="AN110" s="835"/>
      <c r="AO110" s="836"/>
      <c r="AP110" s="914">
        <v>28.2</v>
      </c>
      <c r="AQ110" s="915"/>
      <c r="AR110" s="915"/>
      <c r="AS110" s="915"/>
      <c r="AT110" s="916"/>
      <c r="AU110" s="741" t="s">
        <v>121</v>
      </c>
      <c r="AV110" s="742"/>
      <c r="AW110" s="742"/>
      <c r="AX110" s="742"/>
      <c r="AY110" s="742"/>
      <c r="AZ110" s="883" t="s">
        <v>477</v>
      </c>
      <c r="BA110" s="842"/>
      <c r="BB110" s="842"/>
      <c r="BC110" s="842"/>
      <c r="BD110" s="842"/>
      <c r="BE110" s="842"/>
      <c r="BF110" s="842"/>
      <c r="BG110" s="842"/>
      <c r="BH110" s="842"/>
      <c r="BI110" s="842"/>
      <c r="BJ110" s="842"/>
      <c r="BK110" s="842"/>
      <c r="BL110" s="842"/>
      <c r="BM110" s="842"/>
      <c r="BN110" s="842"/>
      <c r="BO110" s="842"/>
      <c r="BP110" s="843"/>
      <c r="BQ110" s="884">
        <v>14748006</v>
      </c>
      <c r="BR110" s="885"/>
      <c r="BS110" s="885"/>
      <c r="BT110" s="885"/>
      <c r="BU110" s="885"/>
      <c r="BV110" s="885">
        <v>14264473</v>
      </c>
      <c r="BW110" s="885"/>
      <c r="BX110" s="885"/>
      <c r="BY110" s="885"/>
      <c r="BZ110" s="885"/>
      <c r="CA110" s="885">
        <v>13999951</v>
      </c>
      <c r="CB110" s="885"/>
      <c r="CC110" s="885"/>
      <c r="CD110" s="885"/>
      <c r="CE110" s="885"/>
      <c r="CF110" s="900">
        <v>275.3</v>
      </c>
      <c r="CG110" s="901"/>
      <c r="CH110" s="901"/>
      <c r="CI110" s="901"/>
      <c r="CJ110" s="901"/>
      <c r="CK110" s="747" t="s">
        <v>392</v>
      </c>
      <c r="CL110" s="748"/>
      <c r="CM110" s="911" t="s">
        <v>478</v>
      </c>
      <c r="CN110" s="912"/>
      <c r="CO110" s="912"/>
      <c r="CP110" s="912"/>
      <c r="CQ110" s="912"/>
      <c r="CR110" s="912"/>
      <c r="CS110" s="912"/>
      <c r="CT110" s="912"/>
      <c r="CU110" s="912"/>
      <c r="CV110" s="912"/>
      <c r="CW110" s="912"/>
      <c r="CX110" s="912"/>
      <c r="CY110" s="912"/>
      <c r="CZ110" s="912"/>
      <c r="DA110" s="912"/>
      <c r="DB110" s="912"/>
      <c r="DC110" s="912"/>
      <c r="DD110" s="912"/>
      <c r="DE110" s="912"/>
      <c r="DF110" s="913"/>
      <c r="DG110" s="884" t="s">
        <v>205</v>
      </c>
      <c r="DH110" s="885"/>
      <c r="DI110" s="885"/>
      <c r="DJ110" s="885"/>
      <c r="DK110" s="885"/>
      <c r="DL110" s="885" t="s">
        <v>205</v>
      </c>
      <c r="DM110" s="885"/>
      <c r="DN110" s="885"/>
      <c r="DO110" s="885"/>
      <c r="DP110" s="885"/>
      <c r="DQ110" s="885" t="s">
        <v>205</v>
      </c>
      <c r="DR110" s="885"/>
      <c r="DS110" s="885"/>
      <c r="DT110" s="885"/>
      <c r="DU110" s="885"/>
      <c r="DV110" s="886" t="s">
        <v>205</v>
      </c>
      <c r="DW110" s="886"/>
      <c r="DX110" s="886"/>
      <c r="DY110" s="886"/>
      <c r="DZ110" s="887"/>
    </row>
    <row r="111" spans="1:131" s="54" customFormat="1" ht="26.25" customHeight="1" x14ac:dyDescent="0.2">
      <c r="A111" s="785" t="s">
        <v>456</v>
      </c>
      <c r="B111" s="786"/>
      <c r="C111" s="786"/>
      <c r="D111" s="786"/>
      <c r="E111" s="786"/>
      <c r="F111" s="786"/>
      <c r="G111" s="786"/>
      <c r="H111" s="786"/>
      <c r="I111" s="786"/>
      <c r="J111" s="786"/>
      <c r="K111" s="786"/>
      <c r="L111" s="786"/>
      <c r="M111" s="786"/>
      <c r="N111" s="786"/>
      <c r="O111" s="786"/>
      <c r="P111" s="786"/>
      <c r="Q111" s="786"/>
      <c r="R111" s="786"/>
      <c r="S111" s="786"/>
      <c r="T111" s="786"/>
      <c r="U111" s="786"/>
      <c r="V111" s="786"/>
      <c r="W111" s="786"/>
      <c r="X111" s="786"/>
      <c r="Y111" s="786"/>
      <c r="Z111" s="925"/>
      <c r="AA111" s="790" t="s">
        <v>205</v>
      </c>
      <c r="AB111" s="791"/>
      <c r="AC111" s="791"/>
      <c r="AD111" s="791"/>
      <c r="AE111" s="792"/>
      <c r="AF111" s="793" t="s">
        <v>205</v>
      </c>
      <c r="AG111" s="791"/>
      <c r="AH111" s="791"/>
      <c r="AI111" s="791"/>
      <c r="AJ111" s="792"/>
      <c r="AK111" s="793" t="s">
        <v>205</v>
      </c>
      <c r="AL111" s="791"/>
      <c r="AM111" s="791"/>
      <c r="AN111" s="791"/>
      <c r="AO111" s="792"/>
      <c r="AP111" s="800" t="s">
        <v>205</v>
      </c>
      <c r="AQ111" s="801"/>
      <c r="AR111" s="801"/>
      <c r="AS111" s="801"/>
      <c r="AT111" s="802"/>
      <c r="AU111" s="743"/>
      <c r="AV111" s="744"/>
      <c r="AW111" s="744"/>
      <c r="AX111" s="744"/>
      <c r="AY111" s="744"/>
      <c r="AZ111" s="858" t="s">
        <v>480</v>
      </c>
      <c r="BA111" s="774"/>
      <c r="BB111" s="774"/>
      <c r="BC111" s="774"/>
      <c r="BD111" s="774"/>
      <c r="BE111" s="774"/>
      <c r="BF111" s="774"/>
      <c r="BG111" s="774"/>
      <c r="BH111" s="774"/>
      <c r="BI111" s="774"/>
      <c r="BJ111" s="774"/>
      <c r="BK111" s="774"/>
      <c r="BL111" s="774"/>
      <c r="BM111" s="774"/>
      <c r="BN111" s="774"/>
      <c r="BO111" s="774"/>
      <c r="BP111" s="775"/>
      <c r="BQ111" s="859" t="s">
        <v>205</v>
      </c>
      <c r="BR111" s="860"/>
      <c r="BS111" s="860"/>
      <c r="BT111" s="860"/>
      <c r="BU111" s="860"/>
      <c r="BV111" s="860" t="s">
        <v>205</v>
      </c>
      <c r="BW111" s="860"/>
      <c r="BX111" s="860"/>
      <c r="BY111" s="860"/>
      <c r="BZ111" s="860"/>
      <c r="CA111" s="860" t="s">
        <v>205</v>
      </c>
      <c r="CB111" s="860"/>
      <c r="CC111" s="860"/>
      <c r="CD111" s="860"/>
      <c r="CE111" s="860"/>
      <c r="CF111" s="908" t="s">
        <v>205</v>
      </c>
      <c r="CG111" s="909"/>
      <c r="CH111" s="909"/>
      <c r="CI111" s="909"/>
      <c r="CJ111" s="909"/>
      <c r="CK111" s="749"/>
      <c r="CL111" s="750"/>
      <c r="CM111" s="797" t="s">
        <v>133</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59" t="s">
        <v>205</v>
      </c>
      <c r="DH111" s="860"/>
      <c r="DI111" s="860"/>
      <c r="DJ111" s="860"/>
      <c r="DK111" s="860"/>
      <c r="DL111" s="860" t="s">
        <v>205</v>
      </c>
      <c r="DM111" s="860"/>
      <c r="DN111" s="860"/>
      <c r="DO111" s="860"/>
      <c r="DP111" s="860"/>
      <c r="DQ111" s="860" t="s">
        <v>205</v>
      </c>
      <c r="DR111" s="860"/>
      <c r="DS111" s="860"/>
      <c r="DT111" s="860"/>
      <c r="DU111" s="860"/>
      <c r="DV111" s="861" t="s">
        <v>205</v>
      </c>
      <c r="DW111" s="861"/>
      <c r="DX111" s="861"/>
      <c r="DY111" s="861"/>
      <c r="DZ111" s="862"/>
    </row>
    <row r="112" spans="1:131" s="54" customFormat="1" ht="26.25" customHeight="1" x14ac:dyDescent="0.2">
      <c r="A112" s="710" t="s">
        <v>158</v>
      </c>
      <c r="B112" s="711"/>
      <c r="C112" s="774" t="s">
        <v>481</v>
      </c>
      <c r="D112" s="774"/>
      <c r="E112" s="774"/>
      <c r="F112" s="774"/>
      <c r="G112" s="774"/>
      <c r="H112" s="774"/>
      <c r="I112" s="774"/>
      <c r="J112" s="774"/>
      <c r="K112" s="774"/>
      <c r="L112" s="774"/>
      <c r="M112" s="774"/>
      <c r="N112" s="774"/>
      <c r="O112" s="774"/>
      <c r="P112" s="774"/>
      <c r="Q112" s="774"/>
      <c r="R112" s="774"/>
      <c r="S112" s="774"/>
      <c r="T112" s="774"/>
      <c r="U112" s="774"/>
      <c r="V112" s="774"/>
      <c r="W112" s="774"/>
      <c r="X112" s="774"/>
      <c r="Y112" s="774"/>
      <c r="Z112" s="775"/>
      <c r="AA112" s="790" t="s">
        <v>205</v>
      </c>
      <c r="AB112" s="791"/>
      <c r="AC112" s="791"/>
      <c r="AD112" s="791"/>
      <c r="AE112" s="792"/>
      <c r="AF112" s="793" t="s">
        <v>205</v>
      </c>
      <c r="AG112" s="791"/>
      <c r="AH112" s="791"/>
      <c r="AI112" s="791"/>
      <c r="AJ112" s="792"/>
      <c r="AK112" s="793" t="s">
        <v>205</v>
      </c>
      <c r="AL112" s="791"/>
      <c r="AM112" s="791"/>
      <c r="AN112" s="791"/>
      <c r="AO112" s="792"/>
      <c r="AP112" s="800" t="s">
        <v>205</v>
      </c>
      <c r="AQ112" s="801"/>
      <c r="AR112" s="801"/>
      <c r="AS112" s="801"/>
      <c r="AT112" s="802"/>
      <c r="AU112" s="743"/>
      <c r="AV112" s="744"/>
      <c r="AW112" s="744"/>
      <c r="AX112" s="744"/>
      <c r="AY112" s="744"/>
      <c r="AZ112" s="858" t="s">
        <v>279</v>
      </c>
      <c r="BA112" s="774"/>
      <c r="BB112" s="774"/>
      <c r="BC112" s="774"/>
      <c r="BD112" s="774"/>
      <c r="BE112" s="774"/>
      <c r="BF112" s="774"/>
      <c r="BG112" s="774"/>
      <c r="BH112" s="774"/>
      <c r="BI112" s="774"/>
      <c r="BJ112" s="774"/>
      <c r="BK112" s="774"/>
      <c r="BL112" s="774"/>
      <c r="BM112" s="774"/>
      <c r="BN112" s="774"/>
      <c r="BO112" s="774"/>
      <c r="BP112" s="775"/>
      <c r="BQ112" s="859">
        <v>10102406</v>
      </c>
      <c r="BR112" s="860"/>
      <c r="BS112" s="860"/>
      <c r="BT112" s="860"/>
      <c r="BU112" s="860"/>
      <c r="BV112" s="860">
        <v>9992486</v>
      </c>
      <c r="BW112" s="860"/>
      <c r="BX112" s="860"/>
      <c r="BY112" s="860"/>
      <c r="BZ112" s="860"/>
      <c r="CA112" s="860">
        <v>9957974</v>
      </c>
      <c r="CB112" s="860"/>
      <c r="CC112" s="860"/>
      <c r="CD112" s="860"/>
      <c r="CE112" s="860"/>
      <c r="CF112" s="908">
        <v>195.8</v>
      </c>
      <c r="CG112" s="909"/>
      <c r="CH112" s="909"/>
      <c r="CI112" s="909"/>
      <c r="CJ112" s="909"/>
      <c r="CK112" s="749"/>
      <c r="CL112" s="750"/>
      <c r="CM112" s="797" t="s">
        <v>402</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59" t="s">
        <v>205</v>
      </c>
      <c r="DH112" s="860"/>
      <c r="DI112" s="860"/>
      <c r="DJ112" s="860"/>
      <c r="DK112" s="860"/>
      <c r="DL112" s="860" t="s">
        <v>205</v>
      </c>
      <c r="DM112" s="860"/>
      <c r="DN112" s="860"/>
      <c r="DO112" s="860"/>
      <c r="DP112" s="860"/>
      <c r="DQ112" s="860" t="s">
        <v>205</v>
      </c>
      <c r="DR112" s="860"/>
      <c r="DS112" s="860"/>
      <c r="DT112" s="860"/>
      <c r="DU112" s="860"/>
      <c r="DV112" s="861" t="s">
        <v>205</v>
      </c>
      <c r="DW112" s="861"/>
      <c r="DX112" s="861"/>
      <c r="DY112" s="861"/>
      <c r="DZ112" s="862"/>
    </row>
    <row r="113" spans="1:130" s="54" customFormat="1" ht="26.25" customHeight="1" x14ac:dyDescent="0.2">
      <c r="A113" s="712"/>
      <c r="B113" s="713"/>
      <c r="C113" s="774" t="s">
        <v>483</v>
      </c>
      <c r="D113" s="774"/>
      <c r="E113" s="774"/>
      <c r="F113" s="774"/>
      <c r="G113" s="774"/>
      <c r="H113" s="774"/>
      <c r="I113" s="774"/>
      <c r="J113" s="774"/>
      <c r="K113" s="774"/>
      <c r="L113" s="774"/>
      <c r="M113" s="774"/>
      <c r="N113" s="774"/>
      <c r="O113" s="774"/>
      <c r="P113" s="774"/>
      <c r="Q113" s="774"/>
      <c r="R113" s="774"/>
      <c r="S113" s="774"/>
      <c r="T113" s="774"/>
      <c r="U113" s="774"/>
      <c r="V113" s="774"/>
      <c r="W113" s="774"/>
      <c r="X113" s="774"/>
      <c r="Y113" s="774"/>
      <c r="Z113" s="775"/>
      <c r="AA113" s="790">
        <v>1031504</v>
      </c>
      <c r="AB113" s="791"/>
      <c r="AC113" s="791"/>
      <c r="AD113" s="791"/>
      <c r="AE113" s="792"/>
      <c r="AF113" s="793">
        <v>993879</v>
      </c>
      <c r="AG113" s="791"/>
      <c r="AH113" s="791"/>
      <c r="AI113" s="791"/>
      <c r="AJ113" s="792"/>
      <c r="AK113" s="793">
        <v>1086036</v>
      </c>
      <c r="AL113" s="791"/>
      <c r="AM113" s="791"/>
      <c r="AN113" s="791"/>
      <c r="AO113" s="792"/>
      <c r="AP113" s="800">
        <v>21.4</v>
      </c>
      <c r="AQ113" s="801"/>
      <c r="AR113" s="801"/>
      <c r="AS113" s="801"/>
      <c r="AT113" s="802"/>
      <c r="AU113" s="743"/>
      <c r="AV113" s="744"/>
      <c r="AW113" s="744"/>
      <c r="AX113" s="744"/>
      <c r="AY113" s="744"/>
      <c r="AZ113" s="858" t="s">
        <v>484</v>
      </c>
      <c r="BA113" s="774"/>
      <c r="BB113" s="774"/>
      <c r="BC113" s="774"/>
      <c r="BD113" s="774"/>
      <c r="BE113" s="774"/>
      <c r="BF113" s="774"/>
      <c r="BG113" s="774"/>
      <c r="BH113" s="774"/>
      <c r="BI113" s="774"/>
      <c r="BJ113" s="774"/>
      <c r="BK113" s="774"/>
      <c r="BL113" s="774"/>
      <c r="BM113" s="774"/>
      <c r="BN113" s="774"/>
      <c r="BO113" s="774"/>
      <c r="BP113" s="775"/>
      <c r="BQ113" s="859">
        <v>643144</v>
      </c>
      <c r="BR113" s="860"/>
      <c r="BS113" s="860"/>
      <c r="BT113" s="860"/>
      <c r="BU113" s="860"/>
      <c r="BV113" s="860">
        <v>555409</v>
      </c>
      <c r="BW113" s="860"/>
      <c r="BX113" s="860"/>
      <c r="BY113" s="860"/>
      <c r="BZ113" s="860"/>
      <c r="CA113" s="860">
        <v>476909</v>
      </c>
      <c r="CB113" s="860"/>
      <c r="CC113" s="860"/>
      <c r="CD113" s="860"/>
      <c r="CE113" s="860"/>
      <c r="CF113" s="908">
        <v>9.4</v>
      </c>
      <c r="CG113" s="909"/>
      <c r="CH113" s="909"/>
      <c r="CI113" s="909"/>
      <c r="CJ113" s="909"/>
      <c r="CK113" s="749"/>
      <c r="CL113" s="750"/>
      <c r="CM113" s="797" t="s">
        <v>412</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90" t="s">
        <v>205</v>
      </c>
      <c r="DH113" s="791"/>
      <c r="DI113" s="791"/>
      <c r="DJ113" s="791"/>
      <c r="DK113" s="792"/>
      <c r="DL113" s="793" t="s">
        <v>205</v>
      </c>
      <c r="DM113" s="791"/>
      <c r="DN113" s="791"/>
      <c r="DO113" s="791"/>
      <c r="DP113" s="792"/>
      <c r="DQ113" s="793" t="s">
        <v>205</v>
      </c>
      <c r="DR113" s="791"/>
      <c r="DS113" s="791"/>
      <c r="DT113" s="791"/>
      <c r="DU113" s="792"/>
      <c r="DV113" s="800" t="s">
        <v>205</v>
      </c>
      <c r="DW113" s="801"/>
      <c r="DX113" s="801"/>
      <c r="DY113" s="801"/>
      <c r="DZ113" s="802"/>
    </row>
    <row r="114" spans="1:130" s="54" customFormat="1" ht="26.25" customHeight="1" x14ac:dyDescent="0.2">
      <c r="A114" s="712"/>
      <c r="B114" s="713"/>
      <c r="C114" s="774" t="s">
        <v>485</v>
      </c>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5"/>
      <c r="AA114" s="790">
        <v>16697</v>
      </c>
      <c r="AB114" s="791"/>
      <c r="AC114" s="791"/>
      <c r="AD114" s="791"/>
      <c r="AE114" s="792"/>
      <c r="AF114" s="793">
        <v>19518</v>
      </c>
      <c r="AG114" s="791"/>
      <c r="AH114" s="791"/>
      <c r="AI114" s="791"/>
      <c r="AJ114" s="792"/>
      <c r="AK114" s="793">
        <v>18767</v>
      </c>
      <c r="AL114" s="791"/>
      <c r="AM114" s="791"/>
      <c r="AN114" s="791"/>
      <c r="AO114" s="792"/>
      <c r="AP114" s="800">
        <v>0.4</v>
      </c>
      <c r="AQ114" s="801"/>
      <c r="AR114" s="801"/>
      <c r="AS114" s="801"/>
      <c r="AT114" s="802"/>
      <c r="AU114" s="743"/>
      <c r="AV114" s="744"/>
      <c r="AW114" s="744"/>
      <c r="AX114" s="744"/>
      <c r="AY114" s="744"/>
      <c r="AZ114" s="858" t="s">
        <v>486</v>
      </c>
      <c r="BA114" s="774"/>
      <c r="BB114" s="774"/>
      <c r="BC114" s="774"/>
      <c r="BD114" s="774"/>
      <c r="BE114" s="774"/>
      <c r="BF114" s="774"/>
      <c r="BG114" s="774"/>
      <c r="BH114" s="774"/>
      <c r="BI114" s="774"/>
      <c r="BJ114" s="774"/>
      <c r="BK114" s="774"/>
      <c r="BL114" s="774"/>
      <c r="BM114" s="774"/>
      <c r="BN114" s="774"/>
      <c r="BO114" s="774"/>
      <c r="BP114" s="775"/>
      <c r="BQ114" s="859">
        <v>1254412</v>
      </c>
      <c r="BR114" s="860"/>
      <c r="BS114" s="860"/>
      <c r="BT114" s="860"/>
      <c r="BU114" s="860"/>
      <c r="BV114" s="860">
        <v>1240019</v>
      </c>
      <c r="BW114" s="860"/>
      <c r="BX114" s="860"/>
      <c r="BY114" s="860"/>
      <c r="BZ114" s="860"/>
      <c r="CA114" s="860">
        <v>1167079</v>
      </c>
      <c r="CB114" s="860"/>
      <c r="CC114" s="860"/>
      <c r="CD114" s="860"/>
      <c r="CE114" s="860"/>
      <c r="CF114" s="908">
        <v>22.9</v>
      </c>
      <c r="CG114" s="909"/>
      <c r="CH114" s="909"/>
      <c r="CI114" s="909"/>
      <c r="CJ114" s="909"/>
      <c r="CK114" s="749"/>
      <c r="CL114" s="750"/>
      <c r="CM114" s="797" t="s">
        <v>487</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90" t="s">
        <v>205</v>
      </c>
      <c r="DH114" s="791"/>
      <c r="DI114" s="791"/>
      <c r="DJ114" s="791"/>
      <c r="DK114" s="792"/>
      <c r="DL114" s="793" t="s">
        <v>205</v>
      </c>
      <c r="DM114" s="791"/>
      <c r="DN114" s="791"/>
      <c r="DO114" s="791"/>
      <c r="DP114" s="792"/>
      <c r="DQ114" s="793" t="s">
        <v>205</v>
      </c>
      <c r="DR114" s="791"/>
      <c r="DS114" s="791"/>
      <c r="DT114" s="791"/>
      <c r="DU114" s="792"/>
      <c r="DV114" s="800" t="s">
        <v>205</v>
      </c>
      <c r="DW114" s="801"/>
      <c r="DX114" s="801"/>
      <c r="DY114" s="801"/>
      <c r="DZ114" s="802"/>
    </row>
    <row r="115" spans="1:130" s="54" customFormat="1" ht="26.25" customHeight="1" x14ac:dyDescent="0.2">
      <c r="A115" s="712"/>
      <c r="B115" s="713"/>
      <c r="C115" s="774" t="s">
        <v>383</v>
      </c>
      <c r="D115" s="774"/>
      <c r="E115" s="774"/>
      <c r="F115" s="774"/>
      <c r="G115" s="774"/>
      <c r="H115" s="774"/>
      <c r="I115" s="774"/>
      <c r="J115" s="774"/>
      <c r="K115" s="774"/>
      <c r="L115" s="774"/>
      <c r="M115" s="774"/>
      <c r="N115" s="774"/>
      <c r="O115" s="774"/>
      <c r="P115" s="774"/>
      <c r="Q115" s="774"/>
      <c r="R115" s="774"/>
      <c r="S115" s="774"/>
      <c r="T115" s="774"/>
      <c r="U115" s="774"/>
      <c r="V115" s="774"/>
      <c r="W115" s="774"/>
      <c r="X115" s="774"/>
      <c r="Y115" s="774"/>
      <c r="Z115" s="775"/>
      <c r="AA115" s="790" t="s">
        <v>205</v>
      </c>
      <c r="AB115" s="791"/>
      <c r="AC115" s="791"/>
      <c r="AD115" s="791"/>
      <c r="AE115" s="792"/>
      <c r="AF115" s="793" t="s">
        <v>205</v>
      </c>
      <c r="AG115" s="791"/>
      <c r="AH115" s="791"/>
      <c r="AI115" s="791"/>
      <c r="AJ115" s="792"/>
      <c r="AK115" s="793" t="s">
        <v>205</v>
      </c>
      <c r="AL115" s="791"/>
      <c r="AM115" s="791"/>
      <c r="AN115" s="791"/>
      <c r="AO115" s="792"/>
      <c r="AP115" s="800" t="s">
        <v>205</v>
      </c>
      <c r="AQ115" s="801"/>
      <c r="AR115" s="801"/>
      <c r="AS115" s="801"/>
      <c r="AT115" s="802"/>
      <c r="AU115" s="743"/>
      <c r="AV115" s="744"/>
      <c r="AW115" s="744"/>
      <c r="AX115" s="744"/>
      <c r="AY115" s="744"/>
      <c r="AZ115" s="858" t="s">
        <v>152</v>
      </c>
      <c r="BA115" s="774"/>
      <c r="BB115" s="774"/>
      <c r="BC115" s="774"/>
      <c r="BD115" s="774"/>
      <c r="BE115" s="774"/>
      <c r="BF115" s="774"/>
      <c r="BG115" s="774"/>
      <c r="BH115" s="774"/>
      <c r="BI115" s="774"/>
      <c r="BJ115" s="774"/>
      <c r="BK115" s="774"/>
      <c r="BL115" s="774"/>
      <c r="BM115" s="774"/>
      <c r="BN115" s="774"/>
      <c r="BO115" s="774"/>
      <c r="BP115" s="775"/>
      <c r="BQ115" s="859" t="s">
        <v>205</v>
      </c>
      <c r="BR115" s="860"/>
      <c r="BS115" s="860"/>
      <c r="BT115" s="860"/>
      <c r="BU115" s="860"/>
      <c r="BV115" s="860" t="s">
        <v>205</v>
      </c>
      <c r="BW115" s="860"/>
      <c r="BX115" s="860"/>
      <c r="BY115" s="860"/>
      <c r="BZ115" s="860"/>
      <c r="CA115" s="860" t="s">
        <v>205</v>
      </c>
      <c r="CB115" s="860"/>
      <c r="CC115" s="860"/>
      <c r="CD115" s="860"/>
      <c r="CE115" s="860"/>
      <c r="CF115" s="908" t="s">
        <v>205</v>
      </c>
      <c r="CG115" s="909"/>
      <c r="CH115" s="909"/>
      <c r="CI115" s="909"/>
      <c r="CJ115" s="909"/>
      <c r="CK115" s="749"/>
      <c r="CL115" s="750"/>
      <c r="CM115" s="858" t="s">
        <v>31</v>
      </c>
      <c r="CN115" s="924"/>
      <c r="CO115" s="924"/>
      <c r="CP115" s="924"/>
      <c r="CQ115" s="924"/>
      <c r="CR115" s="924"/>
      <c r="CS115" s="924"/>
      <c r="CT115" s="924"/>
      <c r="CU115" s="924"/>
      <c r="CV115" s="924"/>
      <c r="CW115" s="924"/>
      <c r="CX115" s="924"/>
      <c r="CY115" s="924"/>
      <c r="CZ115" s="924"/>
      <c r="DA115" s="924"/>
      <c r="DB115" s="924"/>
      <c r="DC115" s="924"/>
      <c r="DD115" s="924"/>
      <c r="DE115" s="924"/>
      <c r="DF115" s="775"/>
      <c r="DG115" s="790" t="s">
        <v>205</v>
      </c>
      <c r="DH115" s="791"/>
      <c r="DI115" s="791"/>
      <c r="DJ115" s="791"/>
      <c r="DK115" s="792"/>
      <c r="DL115" s="793" t="s">
        <v>205</v>
      </c>
      <c r="DM115" s="791"/>
      <c r="DN115" s="791"/>
      <c r="DO115" s="791"/>
      <c r="DP115" s="792"/>
      <c r="DQ115" s="793" t="s">
        <v>205</v>
      </c>
      <c r="DR115" s="791"/>
      <c r="DS115" s="791"/>
      <c r="DT115" s="791"/>
      <c r="DU115" s="792"/>
      <c r="DV115" s="800" t="s">
        <v>205</v>
      </c>
      <c r="DW115" s="801"/>
      <c r="DX115" s="801"/>
      <c r="DY115" s="801"/>
      <c r="DZ115" s="802"/>
    </row>
    <row r="116" spans="1:130" s="54" customFormat="1" ht="26.25" customHeight="1" x14ac:dyDescent="0.2">
      <c r="A116" s="714"/>
      <c r="B116" s="715"/>
      <c r="C116" s="889" t="s">
        <v>1</v>
      </c>
      <c r="D116" s="889"/>
      <c r="E116" s="889"/>
      <c r="F116" s="889"/>
      <c r="G116" s="889"/>
      <c r="H116" s="889"/>
      <c r="I116" s="889"/>
      <c r="J116" s="889"/>
      <c r="K116" s="889"/>
      <c r="L116" s="889"/>
      <c r="M116" s="889"/>
      <c r="N116" s="889"/>
      <c r="O116" s="889"/>
      <c r="P116" s="889"/>
      <c r="Q116" s="889"/>
      <c r="R116" s="889"/>
      <c r="S116" s="889"/>
      <c r="T116" s="889"/>
      <c r="U116" s="889"/>
      <c r="V116" s="889"/>
      <c r="W116" s="889"/>
      <c r="X116" s="889"/>
      <c r="Y116" s="889"/>
      <c r="Z116" s="890"/>
      <c r="AA116" s="790" t="s">
        <v>205</v>
      </c>
      <c r="AB116" s="791"/>
      <c r="AC116" s="791"/>
      <c r="AD116" s="791"/>
      <c r="AE116" s="792"/>
      <c r="AF116" s="793" t="s">
        <v>205</v>
      </c>
      <c r="AG116" s="791"/>
      <c r="AH116" s="791"/>
      <c r="AI116" s="791"/>
      <c r="AJ116" s="792"/>
      <c r="AK116" s="793" t="s">
        <v>205</v>
      </c>
      <c r="AL116" s="791"/>
      <c r="AM116" s="791"/>
      <c r="AN116" s="791"/>
      <c r="AO116" s="792"/>
      <c r="AP116" s="800" t="s">
        <v>205</v>
      </c>
      <c r="AQ116" s="801"/>
      <c r="AR116" s="801"/>
      <c r="AS116" s="801"/>
      <c r="AT116" s="802"/>
      <c r="AU116" s="743"/>
      <c r="AV116" s="744"/>
      <c r="AW116" s="744"/>
      <c r="AX116" s="744"/>
      <c r="AY116" s="744"/>
      <c r="AZ116" s="905" t="s">
        <v>230</v>
      </c>
      <c r="BA116" s="906"/>
      <c r="BB116" s="906"/>
      <c r="BC116" s="906"/>
      <c r="BD116" s="906"/>
      <c r="BE116" s="906"/>
      <c r="BF116" s="906"/>
      <c r="BG116" s="906"/>
      <c r="BH116" s="906"/>
      <c r="BI116" s="906"/>
      <c r="BJ116" s="906"/>
      <c r="BK116" s="906"/>
      <c r="BL116" s="906"/>
      <c r="BM116" s="906"/>
      <c r="BN116" s="906"/>
      <c r="BO116" s="906"/>
      <c r="BP116" s="907"/>
      <c r="BQ116" s="859" t="s">
        <v>205</v>
      </c>
      <c r="BR116" s="860"/>
      <c r="BS116" s="860"/>
      <c r="BT116" s="860"/>
      <c r="BU116" s="860"/>
      <c r="BV116" s="860" t="s">
        <v>205</v>
      </c>
      <c r="BW116" s="860"/>
      <c r="BX116" s="860"/>
      <c r="BY116" s="860"/>
      <c r="BZ116" s="860"/>
      <c r="CA116" s="860" t="s">
        <v>205</v>
      </c>
      <c r="CB116" s="860"/>
      <c r="CC116" s="860"/>
      <c r="CD116" s="860"/>
      <c r="CE116" s="860"/>
      <c r="CF116" s="908" t="s">
        <v>205</v>
      </c>
      <c r="CG116" s="909"/>
      <c r="CH116" s="909"/>
      <c r="CI116" s="909"/>
      <c r="CJ116" s="909"/>
      <c r="CK116" s="749"/>
      <c r="CL116" s="750"/>
      <c r="CM116" s="797" t="s">
        <v>488</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90" t="s">
        <v>205</v>
      </c>
      <c r="DH116" s="791"/>
      <c r="DI116" s="791"/>
      <c r="DJ116" s="791"/>
      <c r="DK116" s="792"/>
      <c r="DL116" s="793" t="s">
        <v>205</v>
      </c>
      <c r="DM116" s="791"/>
      <c r="DN116" s="791"/>
      <c r="DO116" s="791"/>
      <c r="DP116" s="792"/>
      <c r="DQ116" s="793" t="s">
        <v>205</v>
      </c>
      <c r="DR116" s="791"/>
      <c r="DS116" s="791"/>
      <c r="DT116" s="791"/>
      <c r="DU116" s="792"/>
      <c r="DV116" s="800" t="s">
        <v>205</v>
      </c>
      <c r="DW116" s="801"/>
      <c r="DX116" s="801"/>
      <c r="DY116" s="801"/>
      <c r="DZ116" s="802"/>
    </row>
    <row r="117" spans="1:130" s="54" customFormat="1" ht="26.25" customHeight="1" x14ac:dyDescent="0.2">
      <c r="A117" s="803" t="s">
        <v>283</v>
      </c>
      <c r="B117" s="804"/>
      <c r="C117" s="804"/>
      <c r="D117" s="804"/>
      <c r="E117" s="804"/>
      <c r="F117" s="804"/>
      <c r="G117" s="804"/>
      <c r="H117" s="804"/>
      <c r="I117" s="804"/>
      <c r="J117" s="804"/>
      <c r="K117" s="804"/>
      <c r="L117" s="804"/>
      <c r="M117" s="804"/>
      <c r="N117" s="804"/>
      <c r="O117" s="804"/>
      <c r="P117" s="804"/>
      <c r="Q117" s="804"/>
      <c r="R117" s="804"/>
      <c r="S117" s="804"/>
      <c r="T117" s="804"/>
      <c r="U117" s="804"/>
      <c r="V117" s="804"/>
      <c r="W117" s="804"/>
      <c r="X117" s="804"/>
      <c r="Y117" s="895" t="s">
        <v>333</v>
      </c>
      <c r="Z117" s="805"/>
      <c r="AA117" s="917">
        <v>2395708</v>
      </c>
      <c r="AB117" s="918"/>
      <c r="AC117" s="918"/>
      <c r="AD117" s="918"/>
      <c r="AE117" s="919"/>
      <c r="AF117" s="920">
        <v>2439822</v>
      </c>
      <c r="AG117" s="918"/>
      <c r="AH117" s="918"/>
      <c r="AI117" s="918"/>
      <c r="AJ117" s="919"/>
      <c r="AK117" s="920">
        <v>2537792</v>
      </c>
      <c r="AL117" s="918"/>
      <c r="AM117" s="918"/>
      <c r="AN117" s="918"/>
      <c r="AO117" s="919"/>
      <c r="AP117" s="921"/>
      <c r="AQ117" s="922"/>
      <c r="AR117" s="922"/>
      <c r="AS117" s="922"/>
      <c r="AT117" s="923"/>
      <c r="AU117" s="743"/>
      <c r="AV117" s="744"/>
      <c r="AW117" s="744"/>
      <c r="AX117" s="744"/>
      <c r="AY117" s="744"/>
      <c r="AZ117" s="905" t="s">
        <v>489</v>
      </c>
      <c r="BA117" s="906"/>
      <c r="BB117" s="906"/>
      <c r="BC117" s="906"/>
      <c r="BD117" s="906"/>
      <c r="BE117" s="906"/>
      <c r="BF117" s="906"/>
      <c r="BG117" s="906"/>
      <c r="BH117" s="906"/>
      <c r="BI117" s="906"/>
      <c r="BJ117" s="906"/>
      <c r="BK117" s="906"/>
      <c r="BL117" s="906"/>
      <c r="BM117" s="906"/>
      <c r="BN117" s="906"/>
      <c r="BO117" s="906"/>
      <c r="BP117" s="907"/>
      <c r="BQ117" s="859" t="s">
        <v>205</v>
      </c>
      <c r="BR117" s="860"/>
      <c r="BS117" s="860"/>
      <c r="BT117" s="860"/>
      <c r="BU117" s="860"/>
      <c r="BV117" s="860" t="s">
        <v>205</v>
      </c>
      <c r="BW117" s="860"/>
      <c r="BX117" s="860"/>
      <c r="BY117" s="860"/>
      <c r="BZ117" s="860"/>
      <c r="CA117" s="860" t="s">
        <v>205</v>
      </c>
      <c r="CB117" s="860"/>
      <c r="CC117" s="860"/>
      <c r="CD117" s="860"/>
      <c r="CE117" s="860"/>
      <c r="CF117" s="908" t="s">
        <v>205</v>
      </c>
      <c r="CG117" s="909"/>
      <c r="CH117" s="909"/>
      <c r="CI117" s="909"/>
      <c r="CJ117" s="909"/>
      <c r="CK117" s="749"/>
      <c r="CL117" s="750"/>
      <c r="CM117" s="797" t="s">
        <v>345</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90" t="s">
        <v>205</v>
      </c>
      <c r="DH117" s="791"/>
      <c r="DI117" s="791"/>
      <c r="DJ117" s="791"/>
      <c r="DK117" s="792"/>
      <c r="DL117" s="793" t="s">
        <v>205</v>
      </c>
      <c r="DM117" s="791"/>
      <c r="DN117" s="791"/>
      <c r="DO117" s="791"/>
      <c r="DP117" s="792"/>
      <c r="DQ117" s="793" t="s">
        <v>205</v>
      </c>
      <c r="DR117" s="791"/>
      <c r="DS117" s="791"/>
      <c r="DT117" s="791"/>
      <c r="DU117" s="792"/>
      <c r="DV117" s="800" t="s">
        <v>205</v>
      </c>
      <c r="DW117" s="801"/>
      <c r="DX117" s="801"/>
      <c r="DY117" s="801"/>
      <c r="DZ117" s="802"/>
    </row>
    <row r="118" spans="1:130" s="54" customFormat="1" ht="26.25" customHeight="1" x14ac:dyDescent="0.2">
      <c r="A118" s="803" t="s">
        <v>96</v>
      </c>
      <c r="B118" s="804"/>
      <c r="C118" s="804"/>
      <c r="D118" s="804"/>
      <c r="E118" s="804"/>
      <c r="F118" s="804"/>
      <c r="G118" s="804"/>
      <c r="H118" s="804"/>
      <c r="I118" s="804"/>
      <c r="J118" s="804"/>
      <c r="K118" s="804"/>
      <c r="L118" s="804"/>
      <c r="M118" s="804"/>
      <c r="N118" s="804"/>
      <c r="O118" s="804"/>
      <c r="P118" s="804"/>
      <c r="Q118" s="804"/>
      <c r="R118" s="804"/>
      <c r="S118" s="804"/>
      <c r="T118" s="804"/>
      <c r="U118" s="804"/>
      <c r="V118" s="804"/>
      <c r="W118" s="804"/>
      <c r="X118" s="804"/>
      <c r="Y118" s="804"/>
      <c r="Z118" s="805"/>
      <c r="AA118" s="806" t="s">
        <v>475</v>
      </c>
      <c r="AB118" s="804"/>
      <c r="AC118" s="804"/>
      <c r="AD118" s="804"/>
      <c r="AE118" s="805"/>
      <c r="AF118" s="806" t="s">
        <v>262</v>
      </c>
      <c r="AG118" s="804"/>
      <c r="AH118" s="804"/>
      <c r="AI118" s="804"/>
      <c r="AJ118" s="805"/>
      <c r="AK118" s="806" t="s">
        <v>396</v>
      </c>
      <c r="AL118" s="804"/>
      <c r="AM118" s="804"/>
      <c r="AN118" s="804"/>
      <c r="AO118" s="805"/>
      <c r="AP118" s="806" t="s">
        <v>476</v>
      </c>
      <c r="AQ118" s="804"/>
      <c r="AR118" s="804"/>
      <c r="AS118" s="804"/>
      <c r="AT118" s="910"/>
      <c r="AU118" s="743"/>
      <c r="AV118" s="744"/>
      <c r="AW118" s="744"/>
      <c r="AX118" s="744"/>
      <c r="AY118" s="744"/>
      <c r="AZ118" s="888" t="s">
        <v>490</v>
      </c>
      <c r="BA118" s="889"/>
      <c r="BB118" s="889"/>
      <c r="BC118" s="889"/>
      <c r="BD118" s="889"/>
      <c r="BE118" s="889"/>
      <c r="BF118" s="889"/>
      <c r="BG118" s="889"/>
      <c r="BH118" s="889"/>
      <c r="BI118" s="889"/>
      <c r="BJ118" s="889"/>
      <c r="BK118" s="889"/>
      <c r="BL118" s="889"/>
      <c r="BM118" s="889"/>
      <c r="BN118" s="889"/>
      <c r="BO118" s="889"/>
      <c r="BP118" s="890"/>
      <c r="BQ118" s="891" t="s">
        <v>205</v>
      </c>
      <c r="BR118" s="892"/>
      <c r="BS118" s="892"/>
      <c r="BT118" s="892"/>
      <c r="BU118" s="892"/>
      <c r="BV118" s="892" t="s">
        <v>205</v>
      </c>
      <c r="BW118" s="892"/>
      <c r="BX118" s="892"/>
      <c r="BY118" s="892"/>
      <c r="BZ118" s="892"/>
      <c r="CA118" s="892" t="s">
        <v>205</v>
      </c>
      <c r="CB118" s="892"/>
      <c r="CC118" s="892"/>
      <c r="CD118" s="892"/>
      <c r="CE118" s="892"/>
      <c r="CF118" s="908" t="s">
        <v>205</v>
      </c>
      <c r="CG118" s="909"/>
      <c r="CH118" s="909"/>
      <c r="CI118" s="909"/>
      <c r="CJ118" s="909"/>
      <c r="CK118" s="749"/>
      <c r="CL118" s="750"/>
      <c r="CM118" s="797" t="s">
        <v>491</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90" t="s">
        <v>205</v>
      </c>
      <c r="DH118" s="791"/>
      <c r="DI118" s="791"/>
      <c r="DJ118" s="791"/>
      <c r="DK118" s="792"/>
      <c r="DL118" s="793" t="s">
        <v>205</v>
      </c>
      <c r="DM118" s="791"/>
      <c r="DN118" s="791"/>
      <c r="DO118" s="791"/>
      <c r="DP118" s="792"/>
      <c r="DQ118" s="793" t="s">
        <v>205</v>
      </c>
      <c r="DR118" s="791"/>
      <c r="DS118" s="791"/>
      <c r="DT118" s="791"/>
      <c r="DU118" s="792"/>
      <c r="DV118" s="800" t="s">
        <v>205</v>
      </c>
      <c r="DW118" s="801"/>
      <c r="DX118" s="801"/>
      <c r="DY118" s="801"/>
      <c r="DZ118" s="802"/>
    </row>
    <row r="119" spans="1:130" s="54" customFormat="1" ht="26.25" customHeight="1" x14ac:dyDescent="0.2">
      <c r="A119" s="753" t="s">
        <v>392</v>
      </c>
      <c r="B119" s="748"/>
      <c r="C119" s="911" t="s">
        <v>478</v>
      </c>
      <c r="D119" s="912"/>
      <c r="E119" s="912"/>
      <c r="F119" s="912"/>
      <c r="G119" s="912"/>
      <c r="H119" s="912"/>
      <c r="I119" s="912"/>
      <c r="J119" s="912"/>
      <c r="K119" s="912"/>
      <c r="L119" s="912"/>
      <c r="M119" s="912"/>
      <c r="N119" s="912"/>
      <c r="O119" s="912"/>
      <c r="P119" s="912"/>
      <c r="Q119" s="912"/>
      <c r="R119" s="912"/>
      <c r="S119" s="912"/>
      <c r="T119" s="912"/>
      <c r="U119" s="912"/>
      <c r="V119" s="912"/>
      <c r="W119" s="912"/>
      <c r="X119" s="912"/>
      <c r="Y119" s="912"/>
      <c r="Z119" s="913"/>
      <c r="AA119" s="834" t="s">
        <v>205</v>
      </c>
      <c r="AB119" s="835"/>
      <c r="AC119" s="835"/>
      <c r="AD119" s="835"/>
      <c r="AE119" s="836"/>
      <c r="AF119" s="837" t="s">
        <v>205</v>
      </c>
      <c r="AG119" s="835"/>
      <c r="AH119" s="835"/>
      <c r="AI119" s="835"/>
      <c r="AJ119" s="836"/>
      <c r="AK119" s="837" t="s">
        <v>205</v>
      </c>
      <c r="AL119" s="835"/>
      <c r="AM119" s="835"/>
      <c r="AN119" s="835"/>
      <c r="AO119" s="836"/>
      <c r="AP119" s="914" t="s">
        <v>205</v>
      </c>
      <c r="AQ119" s="915"/>
      <c r="AR119" s="915"/>
      <c r="AS119" s="915"/>
      <c r="AT119" s="916"/>
      <c r="AU119" s="745"/>
      <c r="AV119" s="746"/>
      <c r="AW119" s="746"/>
      <c r="AX119" s="746"/>
      <c r="AY119" s="746"/>
      <c r="AZ119" s="83" t="s">
        <v>283</v>
      </c>
      <c r="BA119" s="83"/>
      <c r="BB119" s="83"/>
      <c r="BC119" s="83"/>
      <c r="BD119" s="83"/>
      <c r="BE119" s="83"/>
      <c r="BF119" s="83"/>
      <c r="BG119" s="83"/>
      <c r="BH119" s="83"/>
      <c r="BI119" s="83"/>
      <c r="BJ119" s="83"/>
      <c r="BK119" s="83"/>
      <c r="BL119" s="83"/>
      <c r="BM119" s="83"/>
      <c r="BN119" s="83"/>
      <c r="BO119" s="895" t="s">
        <v>175</v>
      </c>
      <c r="BP119" s="896"/>
      <c r="BQ119" s="891">
        <v>26747968</v>
      </c>
      <c r="BR119" s="892"/>
      <c r="BS119" s="892"/>
      <c r="BT119" s="892"/>
      <c r="BU119" s="892"/>
      <c r="BV119" s="892">
        <v>26052387</v>
      </c>
      <c r="BW119" s="892"/>
      <c r="BX119" s="892"/>
      <c r="BY119" s="892"/>
      <c r="BZ119" s="892"/>
      <c r="CA119" s="892">
        <v>25601913</v>
      </c>
      <c r="CB119" s="892"/>
      <c r="CC119" s="892"/>
      <c r="CD119" s="892"/>
      <c r="CE119" s="892"/>
      <c r="CF119" s="762"/>
      <c r="CG119" s="763"/>
      <c r="CH119" s="763"/>
      <c r="CI119" s="763"/>
      <c r="CJ119" s="899"/>
      <c r="CK119" s="751"/>
      <c r="CL119" s="752"/>
      <c r="CM119" s="863" t="s">
        <v>492</v>
      </c>
      <c r="CN119" s="864"/>
      <c r="CO119" s="864"/>
      <c r="CP119" s="864"/>
      <c r="CQ119" s="864"/>
      <c r="CR119" s="864"/>
      <c r="CS119" s="864"/>
      <c r="CT119" s="864"/>
      <c r="CU119" s="864"/>
      <c r="CV119" s="864"/>
      <c r="CW119" s="864"/>
      <c r="CX119" s="864"/>
      <c r="CY119" s="864"/>
      <c r="CZ119" s="864"/>
      <c r="DA119" s="864"/>
      <c r="DB119" s="864"/>
      <c r="DC119" s="864"/>
      <c r="DD119" s="864"/>
      <c r="DE119" s="864"/>
      <c r="DF119" s="865"/>
      <c r="DG119" s="814" t="s">
        <v>205</v>
      </c>
      <c r="DH119" s="815"/>
      <c r="DI119" s="815"/>
      <c r="DJ119" s="815"/>
      <c r="DK119" s="816"/>
      <c r="DL119" s="817" t="s">
        <v>205</v>
      </c>
      <c r="DM119" s="815"/>
      <c r="DN119" s="815"/>
      <c r="DO119" s="815"/>
      <c r="DP119" s="816"/>
      <c r="DQ119" s="817" t="s">
        <v>205</v>
      </c>
      <c r="DR119" s="815"/>
      <c r="DS119" s="815"/>
      <c r="DT119" s="815"/>
      <c r="DU119" s="816"/>
      <c r="DV119" s="880" t="s">
        <v>205</v>
      </c>
      <c r="DW119" s="881"/>
      <c r="DX119" s="881"/>
      <c r="DY119" s="881"/>
      <c r="DZ119" s="882"/>
    </row>
    <row r="120" spans="1:130" s="54" customFormat="1" ht="26.25" customHeight="1" x14ac:dyDescent="0.2">
      <c r="A120" s="754"/>
      <c r="B120" s="750"/>
      <c r="C120" s="797" t="s">
        <v>133</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90" t="s">
        <v>205</v>
      </c>
      <c r="AB120" s="791"/>
      <c r="AC120" s="791"/>
      <c r="AD120" s="791"/>
      <c r="AE120" s="792"/>
      <c r="AF120" s="793" t="s">
        <v>205</v>
      </c>
      <c r="AG120" s="791"/>
      <c r="AH120" s="791"/>
      <c r="AI120" s="791"/>
      <c r="AJ120" s="792"/>
      <c r="AK120" s="793" t="s">
        <v>205</v>
      </c>
      <c r="AL120" s="791"/>
      <c r="AM120" s="791"/>
      <c r="AN120" s="791"/>
      <c r="AO120" s="792"/>
      <c r="AP120" s="800" t="s">
        <v>205</v>
      </c>
      <c r="AQ120" s="801"/>
      <c r="AR120" s="801"/>
      <c r="AS120" s="801"/>
      <c r="AT120" s="802"/>
      <c r="AU120" s="716" t="s">
        <v>482</v>
      </c>
      <c r="AV120" s="717"/>
      <c r="AW120" s="717"/>
      <c r="AX120" s="717"/>
      <c r="AY120" s="718"/>
      <c r="AZ120" s="883" t="s">
        <v>219</v>
      </c>
      <c r="BA120" s="842"/>
      <c r="BB120" s="842"/>
      <c r="BC120" s="842"/>
      <c r="BD120" s="842"/>
      <c r="BE120" s="842"/>
      <c r="BF120" s="842"/>
      <c r="BG120" s="842"/>
      <c r="BH120" s="842"/>
      <c r="BI120" s="842"/>
      <c r="BJ120" s="842"/>
      <c r="BK120" s="842"/>
      <c r="BL120" s="842"/>
      <c r="BM120" s="842"/>
      <c r="BN120" s="842"/>
      <c r="BO120" s="842"/>
      <c r="BP120" s="843"/>
      <c r="BQ120" s="884">
        <v>3141785</v>
      </c>
      <c r="BR120" s="885"/>
      <c r="BS120" s="885"/>
      <c r="BT120" s="885"/>
      <c r="BU120" s="885"/>
      <c r="BV120" s="885">
        <v>3114525</v>
      </c>
      <c r="BW120" s="885"/>
      <c r="BX120" s="885"/>
      <c r="BY120" s="885"/>
      <c r="BZ120" s="885"/>
      <c r="CA120" s="885">
        <v>2682800</v>
      </c>
      <c r="CB120" s="885"/>
      <c r="CC120" s="885"/>
      <c r="CD120" s="885"/>
      <c r="CE120" s="885"/>
      <c r="CF120" s="900">
        <v>52.8</v>
      </c>
      <c r="CG120" s="901"/>
      <c r="CH120" s="901"/>
      <c r="CI120" s="901"/>
      <c r="CJ120" s="901"/>
      <c r="CK120" s="724" t="s">
        <v>280</v>
      </c>
      <c r="CL120" s="725"/>
      <c r="CM120" s="725"/>
      <c r="CN120" s="725"/>
      <c r="CO120" s="726"/>
      <c r="CP120" s="902" t="s">
        <v>42</v>
      </c>
      <c r="CQ120" s="903"/>
      <c r="CR120" s="903"/>
      <c r="CS120" s="903"/>
      <c r="CT120" s="903"/>
      <c r="CU120" s="903"/>
      <c r="CV120" s="903"/>
      <c r="CW120" s="903"/>
      <c r="CX120" s="903"/>
      <c r="CY120" s="903"/>
      <c r="CZ120" s="903"/>
      <c r="DA120" s="903"/>
      <c r="DB120" s="903"/>
      <c r="DC120" s="903"/>
      <c r="DD120" s="903"/>
      <c r="DE120" s="903"/>
      <c r="DF120" s="904"/>
      <c r="DG120" s="884">
        <v>4818382</v>
      </c>
      <c r="DH120" s="885"/>
      <c r="DI120" s="885"/>
      <c r="DJ120" s="885"/>
      <c r="DK120" s="885"/>
      <c r="DL120" s="885">
        <v>4948161</v>
      </c>
      <c r="DM120" s="885"/>
      <c r="DN120" s="885"/>
      <c r="DO120" s="885"/>
      <c r="DP120" s="885"/>
      <c r="DQ120" s="885">
        <v>5119998</v>
      </c>
      <c r="DR120" s="885"/>
      <c r="DS120" s="885"/>
      <c r="DT120" s="885"/>
      <c r="DU120" s="885"/>
      <c r="DV120" s="886">
        <v>100.7</v>
      </c>
      <c r="DW120" s="886"/>
      <c r="DX120" s="886"/>
      <c r="DY120" s="886"/>
      <c r="DZ120" s="887"/>
    </row>
    <row r="121" spans="1:130" s="54" customFormat="1" ht="26.25" customHeight="1" x14ac:dyDescent="0.2">
      <c r="A121" s="754"/>
      <c r="B121" s="750"/>
      <c r="C121" s="905" t="s">
        <v>135</v>
      </c>
      <c r="D121" s="906"/>
      <c r="E121" s="906"/>
      <c r="F121" s="906"/>
      <c r="G121" s="906"/>
      <c r="H121" s="906"/>
      <c r="I121" s="906"/>
      <c r="J121" s="906"/>
      <c r="K121" s="906"/>
      <c r="L121" s="906"/>
      <c r="M121" s="906"/>
      <c r="N121" s="906"/>
      <c r="O121" s="906"/>
      <c r="P121" s="906"/>
      <c r="Q121" s="906"/>
      <c r="R121" s="906"/>
      <c r="S121" s="906"/>
      <c r="T121" s="906"/>
      <c r="U121" s="906"/>
      <c r="V121" s="906"/>
      <c r="W121" s="906"/>
      <c r="X121" s="906"/>
      <c r="Y121" s="906"/>
      <c r="Z121" s="907"/>
      <c r="AA121" s="790" t="s">
        <v>205</v>
      </c>
      <c r="AB121" s="791"/>
      <c r="AC121" s="791"/>
      <c r="AD121" s="791"/>
      <c r="AE121" s="792"/>
      <c r="AF121" s="793" t="s">
        <v>205</v>
      </c>
      <c r="AG121" s="791"/>
      <c r="AH121" s="791"/>
      <c r="AI121" s="791"/>
      <c r="AJ121" s="792"/>
      <c r="AK121" s="793" t="s">
        <v>205</v>
      </c>
      <c r="AL121" s="791"/>
      <c r="AM121" s="791"/>
      <c r="AN121" s="791"/>
      <c r="AO121" s="792"/>
      <c r="AP121" s="800" t="s">
        <v>205</v>
      </c>
      <c r="AQ121" s="801"/>
      <c r="AR121" s="801"/>
      <c r="AS121" s="801"/>
      <c r="AT121" s="802"/>
      <c r="AU121" s="719"/>
      <c r="AV121" s="720"/>
      <c r="AW121" s="720"/>
      <c r="AX121" s="720"/>
      <c r="AY121" s="721"/>
      <c r="AZ121" s="858" t="s">
        <v>493</v>
      </c>
      <c r="BA121" s="774"/>
      <c r="BB121" s="774"/>
      <c r="BC121" s="774"/>
      <c r="BD121" s="774"/>
      <c r="BE121" s="774"/>
      <c r="BF121" s="774"/>
      <c r="BG121" s="774"/>
      <c r="BH121" s="774"/>
      <c r="BI121" s="774"/>
      <c r="BJ121" s="774"/>
      <c r="BK121" s="774"/>
      <c r="BL121" s="774"/>
      <c r="BM121" s="774"/>
      <c r="BN121" s="774"/>
      <c r="BO121" s="774"/>
      <c r="BP121" s="775"/>
      <c r="BQ121" s="859">
        <v>249048</v>
      </c>
      <c r="BR121" s="860"/>
      <c r="BS121" s="860"/>
      <c r="BT121" s="860"/>
      <c r="BU121" s="860"/>
      <c r="BV121" s="860">
        <v>177082</v>
      </c>
      <c r="BW121" s="860"/>
      <c r="BX121" s="860"/>
      <c r="BY121" s="860"/>
      <c r="BZ121" s="860"/>
      <c r="CA121" s="860">
        <v>140242</v>
      </c>
      <c r="CB121" s="860"/>
      <c r="CC121" s="860"/>
      <c r="CD121" s="860"/>
      <c r="CE121" s="860"/>
      <c r="CF121" s="908">
        <v>2.8</v>
      </c>
      <c r="CG121" s="909"/>
      <c r="CH121" s="909"/>
      <c r="CI121" s="909"/>
      <c r="CJ121" s="909"/>
      <c r="CK121" s="727"/>
      <c r="CL121" s="728"/>
      <c r="CM121" s="728"/>
      <c r="CN121" s="728"/>
      <c r="CO121" s="729"/>
      <c r="CP121" s="877" t="s">
        <v>466</v>
      </c>
      <c r="CQ121" s="878"/>
      <c r="CR121" s="878"/>
      <c r="CS121" s="878"/>
      <c r="CT121" s="878"/>
      <c r="CU121" s="878"/>
      <c r="CV121" s="878"/>
      <c r="CW121" s="878"/>
      <c r="CX121" s="878"/>
      <c r="CY121" s="878"/>
      <c r="CZ121" s="878"/>
      <c r="DA121" s="878"/>
      <c r="DB121" s="878"/>
      <c r="DC121" s="878"/>
      <c r="DD121" s="878"/>
      <c r="DE121" s="878"/>
      <c r="DF121" s="879"/>
      <c r="DG121" s="859" t="s">
        <v>205</v>
      </c>
      <c r="DH121" s="860"/>
      <c r="DI121" s="860"/>
      <c r="DJ121" s="860"/>
      <c r="DK121" s="860"/>
      <c r="DL121" s="860">
        <v>4625522</v>
      </c>
      <c r="DM121" s="860"/>
      <c r="DN121" s="860"/>
      <c r="DO121" s="860"/>
      <c r="DP121" s="860"/>
      <c r="DQ121" s="860">
        <v>4441474</v>
      </c>
      <c r="DR121" s="860"/>
      <c r="DS121" s="860"/>
      <c r="DT121" s="860"/>
      <c r="DU121" s="860"/>
      <c r="DV121" s="861">
        <v>87.3</v>
      </c>
      <c r="DW121" s="861"/>
      <c r="DX121" s="861"/>
      <c r="DY121" s="861"/>
      <c r="DZ121" s="862"/>
    </row>
    <row r="122" spans="1:130" s="54" customFormat="1" ht="26.25" customHeight="1" x14ac:dyDescent="0.2">
      <c r="A122" s="754"/>
      <c r="B122" s="750"/>
      <c r="C122" s="797" t="s">
        <v>487</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90" t="s">
        <v>205</v>
      </c>
      <c r="AB122" s="791"/>
      <c r="AC122" s="791"/>
      <c r="AD122" s="791"/>
      <c r="AE122" s="792"/>
      <c r="AF122" s="793" t="s">
        <v>205</v>
      </c>
      <c r="AG122" s="791"/>
      <c r="AH122" s="791"/>
      <c r="AI122" s="791"/>
      <c r="AJ122" s="792"/>
      <c r="AK122" s="793" t="s">
        <v>205</v>
      </c>
      <c r="AL122" s="791"/>
      <c r="AM122" s="791"/>
      <c r="AN122" s="791"/>
      <c r="AO122" s="792"/>
      <c r="AP122" s="800" t="s">
        <v>205</v>
      </c>
      <c r="AQ122" s="801"/>
      <c r="AR122" s="801"/>
      <c r="AS122" s="801"/>
      <c r="AT122" s="802"/>
      <c r="AU122" s="719"/>
      <c r="AV122" s="720"/>
      <c r="AW122" s="720"/>
      <c r="AX122" s="720"/>
      <c r="AY122" s="721"/>
      <c r="AZ122" s="888" t="s">
        <v>495</v>
      </c>
      <c r="BA122" s="889"/>
      <c r="BB122" s="889"/>
      <c r="BC122" s="889"/>
      <c r="BD122" s="889"/>
      <c r="BE122" s="889"/>
      <c r="BF122" s="889"/>
      <c r="BG122" s="889"/>
      <c r="BH122" s="889"/>
      <c r="BI122" s="889"/>
      <c r="BJ122" s="889"/>
      <c r="BK122" s="889"/>
      <c r="BL122" s="889"/>
      <c r="BM122" s="889"/>
      <c r="BN122" s="889"/>
      <c r="BO122" s="889"/>
      <c r="BP122" s="890"/>
      <c r="BQ122" s="891">
        <v>16734939</v>
      </c>
      <c r="BR122" s="892"/>
      <c r="BS122" s="892"/>
      <c r="BT122" s="892"/>
      <c r="BU122" s="892"/>
      <c r="BV122" s="892">
        <v>16068138</v>
      </c>
      <c r="BW122" s="892"/>
      <c r="BX122" s="892"/>
      <c r="BY122" s="892"/>
      <c r="BZ122" s="892"/>
      <c r="CA122" s="892">
        <v>15583469</v>
      </c>
      <c r="CB122" s="892"/>
      <c r="CC122" s="892"/>
      <c r="CD122" s="892"/>
      <c r="CE122" s="892"/>
      <c r="CF122" s="893">
        <v>306.39999999999998</v>
      </c>
      <c r="CG122" s="894"/>
      <c r="CH122" s="894"/>
      <c r="CI122" s="894"/>
      <c r="CJ122" s="894"/>
      <c r="CK122" s="727"/>
      <c r="CL122" s="728"/>
      <c r="CM122" s="728"/>
      <c r="CN122" s="728"/>
      <c r="CO122" s="729"/>
      <c r="CP122" s="877" t="s">
        <v>224</v>
      </c>
      <c r="CQ122" s="878"/>
      <c r="CR122" s="878"/>
      <c r="CS122" s="878"/>
      <c r="CT122" s="878"/>
      <c r="CU122" s="878"/>
      <c r="CV122" s="878"/>
      <c r="CW122" s="878"/>
      <c r="CX122" s="878"/>
      <c r="CY122" s="878"/>
      <c r="CZ122" s="878"/>
      <c r="DA122" s="878"/>
      <c r="DB122" s="878"/>
      <c r="DC122" s="878"/>
      <c r="DD122" s="878"/>
      <c r="DE122" s="878"/>
      <c r="DF122" s="879"/>
      <c r="DG122" s="859">
        <v>530914</v>
      </c>
      <c r="DH122" s="860"/>
      <c r="DI122" s="860"/>
      <c r="DJ122" s="860"/>
      <c r="DK122" s="860"/>
      <c r="DL122" s="860">
        <v>418803</v>
      </c>
      <c r="DM122" s="860"/>
      <c r="DN122" s="860"/>
      <c r="DO122" s="860"/>
      <c r="DP122" s="860"/>
      <c r="DQ122" s="860">
        <v>396502</v>
      </c>
      <c r="DR122" s="860"/>
      <c r="DS122" s="860"/>
      <c r="DT122" s="860"/>
      <c r="DU122" s="860"/>
      <c r="DV122" s="861">
        <v>7.8</v>
      </c>
      <c r="DW122" s="861"/>
      <c r="DX122" s="861"/>
      <c r="DY122" s="861"/>
      <c r="DZ122" s="862"/>
    </row>
    <row r="123" spans="1:130" s="54" customFormat="1" ht="26.25" customHeight="1" x14ac:dyDescent="0.2">
      <c r="A123" s="754"/>
      <c r="B123" s="750"/>
      <c r="C123" s="797" t="s">
        <v>488</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90" t="s">
        <v>205</v>
      </c>
      <c r="AB123" s="791"/>
      <c r="AC123" s="791"/>
      <c r="AD123" s="791"/>
      <c r="AE123" s="792"/>
      <c r="AF123" s="793" t="s">
        <v>205</v>
      </c>
      <c r="AG123" s="791"/>
      <c r="AH123" s="791"/>
      <c r="AI123" s="791"/>
      <c r="AJ123" s="792"/>
      <c r="AK123" s="793" t="s">
        <v>205</v>
      </c>
      <c r="AL123" s="791"/>
      <c r="AM123" s="791"/>
      <c r="AN123" s="791"/>
      <c r="AO123" s="792"/>
      <c r="AP123" s="800" t="s">
        <v>205</v>
      </c>
      <c r="AQ123" s="801"/>
      <c r="AR123" s="801"/>
      <c r="AS123" s="801"/>
      <c r="AT123" s="802"/>
      <c r="AU123" s="722"/>
      <c r="AV123" s="723"/>
      <c r="AW123" s="723"/>
      <c r="AX123" s="723"/>
      <c r="AY123" s="723"/>
      <c r="AZ123" s="83" t="s">
        <v>283</v>
      </c>
      <c r="BA123" s="83"/>
      <c r="BB123" s="83"/>
      <c r="BC123" s="83"/>
      <c r="BD123" s="83"/>
      <c r="BE123" s="83"/>
      <c r="BF123" s="83"/>
      <c r="BG123" s="83"/>
      <c r="BH123" s="83"/>
      <c r="BI123" s="83"/>
      <c r="BJ123" s="83"/>
      <c r="BK123" s="83"/>
      <c r="BL123" s="83"/>
      <c r="BM123" s="83"/>
      <c r="BN123" s="83"/>
      <c r="BO123" s="895" t="s">
        <v>496</v>
      </c>
      <c r="BP123" s="896"/>
      <c r="BQ123" s="897">
        <v>20125772</v>
      </c>
      <c r="BR123" s="898"/>
      <c r="BS123" s="898"/>
      <c r="BT123" s="898"/>
      <c r="BU123" s="898"/>
      <c r="BV123" s="898">
        <v>19359745</v>
      </c>
      <c r="BW123" s="898"/>
      <c r="BX123" s="898"/>
      <c r="BY123" s="898"/>
      <c r="BZ123" s="898"/>
      <c r="CA123" s="898">
        <v>18406511</v>
      </c>
      <c r="CB123" s="898"/>
      <c r="CC123" s="898"/>
      <c r="CD123" s="898"/>
      <c r="CE123" s="898"/>
      <c r="CF123" s="762"/>
      <c r="CG123" s="763"/>
      <c r="CH123" s="763"/>
      <c r="CI123" s="763"/>
      <c r="CJ123" s="899"/>
      <c r="CK123" s="727"/>
      <c r="CL123" s="728"/>
      <c r="CM123" s="728"/>
      <c r="CN123" s="728"/>
      <c r="CO123" s="729"/>
      <c r="CP123" s="877"/>
      <c r="CQ123" s="878"/>
      <c r="CR123" s="878"/>
      <c r="CS123" s="878"/>
      <c r="CT123" s="878"/>
      <c r="CU123" s="878"/>
      <c r="CV123" s="878"/>
      <c r="CW123" s="878"/>
      <c r="CX123" s="878"/>
      <c r="CY123" s="878"/>
      <c r="CZ123" s="878"/>
      <c r="DA123" s="878"/>
      <c r="DB123" s="878"/>
      <c r="DC123" s="878"/>
      <c r="DD123" s="878"/>
      <c r="DE123" s="878"/>
      <c r="DF123" s="879"/>
      <c r="DG123" s="790"/>
      <c r="DH123" s="791"/>
      <c r="DI123" s="791"/>
      <c r="DJ123" s="791"/>
      <c r="DK123" s="792"/>
      <c r="DL123" s="793"/>
      <c r="DM123" s="791"/>
      <c r="DN123" s="791"/>
      <c r="DO123" s="791"/>
      <c r="DP123" s="792"/>
      <c r="DQ123" s="793"/>
      <c r="DR123" s="791"/>
      <c r="DS123" s="791"/>
      <c r="DT123" s="791"/>
      <c r="DU123" s="792"/>
      <c r="DV123" s="800"/>
      <c r="DW123" s="801"/>
      <c r="DX123" s="801"/>
      <c r="DY123" s="801"/>
      <c r="DZ123" s="802"/>
    </row>
    <row r="124" spans="1:130" s="54" customFormat="1" ht="26.25" customHeight="1" x14ac:dyDescent="0.2">
      <c r="A124" s="754"/>
      <c r="B124" s="750"/>
      <c r="C124" s="797" t="s">
        <v>345</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90" t="s">
        <v>205</v>
      </c>
      <c r="AB124" s="791"/>
      <c r="AC124" s="791"/>
      <c r="AD124" s="791"/>
      <c r="AE124" s="792"/>
      <c r="AF124" s="793" t="s">
        <v>205</v>
      </c>
      <c r="AG124" s="791"/>
      <c r="AH124" s="791"/>
      <c r="AI124" s="791"/>
      <c r="AJ124" s="792"/>
      <c r="AK124" s="793" t="s">
        <v>205</v>
      </c>
      <c r="AL124" s="791"/>
      <c r="AM124" s="791"/>
      <c r="AN124" s="791"/>
      <c r="AO124" s="792"/>
      <c r="AP124" s="800" t="s">
        <v>205</v>
      </c>
      <c r="AQ124" s="801"/>
      <c r="AR124" s="801"/>
      <c r="AS124" s="801"/>
      <c r="AT124" s="802"/>
      <c r="AU124" s="871" t="s">
        <v>81</v>
      </c>
      <c r="AV124" s="872"/>
      <c r="AW124" s="872"/>
      <c r="AX124" s="872"/>
      <c r="AY124" s="872"/>
      <c r="AZ124" s="872"/>
      <c r="BA124" s="872"/>
      <c r="BB124" s="872"/>
      <c r="BC124" s="872"/>
      <c r="BD124" s="872"/>
      <c r="BE124" s="872"/>
      <c r="BF124" s="872"/>
      <c r="BG124" s="872"/>
      <c r="BH124" s="872"/>
      <c r="BI124" s="872"/>
      <c r="BJ124" s="872"/>
      <c r="BK124" s="872"/>
      <c r="BL124" s="872"/>
      <c r="BM124" s="872"/>
      <c r="BN124" s="872"/>
      <c r="BO124" s="872"/>
      <c r="BP124" s="873"/>
      <c r="BQ124" s="874">
        <v>121</v>
      </c>
      <c r="BR124" s="875"/>
      <c r="BS124" s="875"/>
      <c r="BT124" s="875"/>
      <c r="BU124" s="875"/>
      <c r="BV124" s="875">
        <v>128.69999999999999</v>
      </c>
      <c r="BW124" s="875"/>
      <c r="BX124" s="875"/>
      <c r="BY124" s="875"/>
      <c r="BZ124" s="875"/>
      <c r="CA124" s="875">
        <v>141.4</v>
      </c>
      <c r="CB124" s="875"/>
      <c r="CC124" s="875"/>
      <c r="CD124" s="875"/>
      <c r="CE124" s="875"/>
      <c r="CF124" s="770"/>
      <c r="CG124" s="771"/>
      <c r="CH124" s="771"/>
      <c r="CI124" s="771"/>
      <c r="CJ124" s="876"/>
      <c r="CK124" s="730"/>
      <c r="CL124" s="730"/>
      <c r="CM124" s="730"/>
      <c r="CN124" s="730"/>
      <c r="CO124" s="731"/>
      <c r="CP124" s="877" t="s">
        <v>497</v>
      </c>
      <c r="CQ124" s="878"/>
      <c r="CR124" s="878"/>
      <c r="CS124" s="878"/>
      <c r="CT124" s="878"/>
      <c r="CU124" s="878"/>
      <c r="CV124" s="878"/>
      <c r="CW124" s="878"/>
      <c r="CX124" s="878"/>
      <c r="CY124" s="878"/>
      <c r="CZ124" s="878"/>
      <c r="DA124" s="878"/>
      <c r="DB124" s="878"/>
      <c r="DC124" s="878"/>
      <c r="DD124" s="878"/>
      <c r="DE124" s="878"/>
      <c r="DF124" s="879"/>
      <c r="DG124" s="814">
        <v>4753110</v>
      </c>
      <c r="DH124" s="815"/>
      <c r="DI124" s="815"/>
      <c r="DJ124" s="815"/>
      <c r="DK124" s="816"/>
      <c r="DL124" s="817" t="s">
        <v>205</v>
      </c>
      <c r="DM124" s="815"/>
      <c r="DN124" s="815"/>
      <c r="DO124" s="815"/>
      <c r="DP124" s="816"/>
      <c r="DQ124" s="817" t="s">
        <v>205</v>
      </c>
      <c r="DR124" s="815"/>
      <c r="DS124" s="815"/>
      <c r="DT124" s="815"/>
      <c r="DU124" s="816"/>
      <c r="DV124" s="880" t="s">
        <v>205</v>
      </c>
      <c r="DW124" s="881"/>
      <c r="DX124" s="881"/>
      <c r="DY124" s="881"/>
      <c r="DZ124" s="882"/>
    </row>
    <row r="125" spans="1:130" s="54" customFormat="1" ht="26.25" customHeight="1" x14ac:dyDescent="0.2">
      <c r="A125" s="754"/>
      <c r="B125" s="750"/>
      <c r="C125" s="797" t="s">
        <v>491</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90" t="s">
        <v>205</v>
      </c>
      <c r="AB125" s="791"/>
      <c r="AC125" s="791"/>
      <c r="AD125" s="791"/>
      <c r="AE125" s="792"/>
      <c r="AF125" s="793" t="s">
        <v>205</v>
      </c>
      <c r="AG125" s="791"/>
      <c r="AH125" s="791"/>
      <c r="AI125" s="791"/>
      <c r="AJ125" s="792"/>
      <c r="AK125" s="793" t="s">
        <v>205</v>
      </c>
      <c r="AL125" s="791"/>
      <c r="AM125" s="791"/>
      <c r="AN125" s="791"/>
      <c r="AO125" s="792"/>
      <c r="AP125" s="800" t="s">
        <v>205</v>
      </c>
      <c r="AQ125" s="801"/>
      <c r="AR125" s="801"/>
      <c r="AS125" s="801"/>
      <c r="AT125" s="802"/>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32" t="s">
        <v>498</v>
      </c>
      <c r="CL125" s="725"/>
      <c r="CM125" s="725"/>
      <c r="CN125" s="725"/>
      <c r="CO125" s="726"/>
      <c r="CP125" s="883" t="s">
        <v>141</v>
      </c>
      <c r="CQ125" s="842"/>
      <c r="CR125" s="842"/>
      <c r="CS125" s="842"/>
      <c r="CT125" s="842"/>
      <c r="CU125" s="842"/>
      <c r="CV125" s="842"/>
      <c r="CW125" s="842"/>
      <c r="CX125" s="842"/>
      <c r="CY125" s="842"/>
      <c r="CZ125" s="842"/>
      <c r="DA125" s="842"/>
      <c r="DB125" s="842"/>
      <c r="DC125" s="842"/>
      <c r="DD125" s="842"/>
      <c r="DE125" s="842"/>
      <c r="DF125" s="843"/>
      <c r="DG125" s="884" t="s">
        <v>205</v>
      </c>
      <c r="DH125" s="885"/>
      <c r="DI125" s="885"/>
      <c r="DJ125" s="885"/>
      <c r="DK125" s="885"/>
      <c r="DL125" s="885" t="s">
        <v>205</v>
      </c>
      <c r="DM125" s="885"/>
      <c r="DN125" s="885"/>
      <c r="DO125" s="885"/>
      <c r="DP125" s="885"/>
      <c r="DQ125" s="885" t="s">
        <v>205</v>
      </c>
      <c r="DR125" s="885"/>
      <c r="DS125" s="885"/>
      <c r="DT125" s="885"/>
      <c r="DU125" s="885"/>
      <c r="DV125" s="886" t="s">
        <v>205</v>
      </c>
      <c r="DW125" s="886"/>
      <c r="DX125" s="886"/>
      <c r="DY125" s="886"/>
      <c r="DZ125" s="887"/>
    </row>
    <row r="126" spans="1:130" s="54" customFormat="1" ht="26.25" customHeight="1" x14ac:dyDescent="0.2">
      <c r="A126" s="754"/>
      <c r="B126" s="750"/>
      <c r="C126" s="797" t="s">
        <v>492</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90" t="s">
        <v>205</v>
      </c>
      <c r="AB126" s="791"/>
      <c r="AC126" s="791"/>
      <c r="AD126" s="791"/>
      <c r="AE126" s="792"/>
      <c r="AF126" s="793" t="s">
        <v>205</v>
      </c>
      <c r="AG126" s="791"/>
      <c r="AH126" s="791"/>
      <c r="AI126" s="791"/>
      <c r="AJ126" s="792"/>
      <c r="AK126" s="793" t="s">
        <v>205</v>
      </c>
      <c r="AL126" s="791"/>
      <c r="AM126" s="791"/>
      <c r="AN126" s="791"/>
      <c r="AO126" s="792"/>
      <c r="AP126" s="800" t="s">
        <v>205</v>
      </c>
      <c r="AQ126" s="801"/>
      <c r="AR126" s="801"/>
      <c r="AS126" s="801"/>
      <c r="AT126" s="802"/>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33"/>
      <c r="CL126" s="728"/>
      <c r="CM126" s="728"/>
      <c r="CN126" s="728"/>
      <c r="CO126" s="729"/>
      <c r="CP126" s="858" t="s">
        <v>430</v>
      </c>
      <c r="CQ126" s="774"/>
      <c r="CR126" s="774"/>
      <c r="CS126" s="774"/>
      <c r="CT126" s="774"/>
      <c r="CU126" s="774"/>
      <c r="CV126" s="774"/>
      <c r="CW126" s="774"/>
      <c r="CX126" s="774"/>
      <c r="CY126" s="774"/>
      <c r="CZ126" s="774"/>
      <c r="DA126" s="774"/>
      <c r="DB126" s="774"/>
      <c r="DC126" s="774"/>
      <c r="DD126" s="774"/>
      <c r="DE126" s="774"/>
      <c r="DF126" s="775"/>
      <c r="DG126" s="859" t="s">
        <v>205</v>
      </c>
      <c r="DH126" s="860"/>
      <c r="DI126" s="860"/>
      <c r="DJ126" s="860"/>
      <c r="DK126" s="860"/>
      <c r="DL126" s="860" t="s">
        <v>205</v>
      </c>
      <c r="DM126" s="860"/>
      <c r="DN126" s="860"/>
      <c r="DO126" s="860"/>
      <c r="DP126" s="860"/>
      <c r="DQ126" s="860" t="s">
        <v>205</v>
      </c>
      <c r="DR126" s="860"/>
      <c r="DS126" s="860"/>
      <c r="DT126" s="860"/>
      <c r="DU126" s="860"/>
      <c r="DV126" s="861" t="s">
        <v>205</v>
      </c>
      <c r="DW126" s="861"/>
      <c r="DX126" s="861"/>
      <c r="DY126" s="861"/>
      <c r="DZ126" s="862"/>
    </row>
    <row r="127" spans="1:130" s="54" customFormat="1" ht="26.25" customHeight="1" x14ac:dyDescent="0.2">
      <c r="A127" s="755"/>
      <c r="B127" s="752"/>
      <c r="C127" s="863" t="s">
        <v>76</v>
      </c>
      <c r="D127" s="864"/>
      <c r="E127" s="864"/>
      <c r="F127" s="864"/>
      <c r="G127" s="864"/>
      <c r="H127" s="864"/>
      <c r="I127" s="864"/>
      <c r="J127" s="864"/>
      <c r="K127" s="864"/>
      <c r="L127" s="864"/>
      <c r="M127" s="864"/>
      <c r="N127" s="864"/>
      <c r="O127" s="864"/>
      <c r="P127" s="864"/>
      <c r="Q127" s="864"/>
      <c r="R127" s="864"/>
      <c r="S127" s="864"/>
      <c r="T127" s="864"/>
      <c r="U127" s="864"/>
      <c r="V127" s="864"/>
      <c r="W127" s="864"/>
      <c r="X127" s="864"/>
      <c r="Y127" s="864"/>
      <c r="Z127" s="865"/>
      <c r="AA127" s="790" t="s">
        <v>205</v>
      </c>
      <c r="AB127" s="791"/>
      <c r="AC127" s="791"/>
      <c r="AD127" s="791"/>
      <c r="AE127" s="792"/>
      <c r="AF127" s="793" t="s">
        <v>205</v>
      </c>
      <c r="AG127" s="791"/>
      <c r="AH127" s="791"/>
      <c r="AI127" s="791"/>
      <c r="AJ127" s="792"/>
      <c r="AK127" s="793" t="s">
        <v>205</v>
      </c>
      <c r="AL127" s="791"/>
      <c r="AM127" s="791"/>
      <c r="AN127" s="791"/>
      <c r="AO127" s="792"/>
      <c r="AP127" s="800" t="s">
        <v>205</v>
      </c>
      <c r="AQ127" s="801"/>
      <c r="AR127" s="801"/>
      <c r="AS127" s="801"/>
      <c r="AT127" s="802"/>
      <c r="AU127" s="77"/>
      <c r="AV127" s="77"/>
      <c r="AW127" s="77"/>
      <c r="AX127" s="866" t="s">
        <v>501</v>
      </c>
      <c r="AY127" s="867"/>
      <c r="AZ127" s="867"/>
      <c r="BA127" s="867"/>
      <c r="BB127" s="867"/>
      <c r="BC127" s="867"/>
      <c r="BD127" s="867"/>
      <c r="BE127" s="868"/>
      <c r="BF127" s="869" t="s">
        <v>502</v>
      </c>
      <c r="BG127" s="867"/>
      <c r="BH127" s="867"/>
      <c r="BI127" s="867"/>
      <c r="BJ127" s="867"/>
      <c r="BK127" s="867"/>
      <c r="BL127" s="868"/>
      <c r="BM127" s="869" t="s">
        <v>431</v>
      </c>
      <c r="BN127" s="867"/>
      <c r="BO127" s="867"/>
      <c r="BP127" s="867"/>
      <c r="BQ127" s="867"/>
      <c r="BR127" s="867"/>
      <c r="BS127" s="868"/>
      <c r="BT127" s="869" t="s">
        <v>415</v>
      </c>
      <c r="BU127" s="867"/>
      <c r="BV127" s="867"/>
      <c r="BW127" s="867"/>
      <c r="BX127" s="867"/>
      <c r="BY127" s="867"/>
      <c r="BZ127" s="870"/>
      <c r="CA127" s="77"/>
      <c r="CB127" s="77"/>
      <c r="CC127" s="77"/>
      <c r="CD127" s="89"/>
      <c r="CE127" s="89"/>
      <c r="CF127" s="89"/>
      <c r="CG127" s="74"/>
      <c r="CH127" s="74"/>
      <c r="CI127" s="74"/>
      <c r="CJ127" s="90"/>
      <c r="CK127" s="733"/>
      <c r="CL127" s="728"/>
      <c r="CM127" s="728"/>
      <c r="CN127" s="728"/>
      <c r="CO127" s="729"/>
      <c r="CP127" s="858" t="s">
        <v>424</v>
      </c>
      <c r="CQ127" s="774"/>
      <c r="CR127" s="774"/>
      <c r="CS127" s="774"/>
      <c r="CT127" s="774"/>
      <c r="CU127" s="774"/>
      <c r="CV127" s="774"/>
      <c r="CW127" s="774"/>
      <c r="CX127" s="774"/>
      <c r="CY127" s="774"/>
      <c r="CZ127" s="774"/>
      <c r="DA127" s="774"/>
      <c r="DB127" s="774"/>
      <c r="DC127" s="774"/>
      <c r="DD127" s="774"/>
      <c r="DE127" s="774"/>
      <c r="DF127" s="775"/>
      <c r="DG127" s="859" t="s">
        <v>205</v>
      </c>
      <c r="DH127" s="860"/>
      <c r="DI127" s="860"/>
      <c r="DJ127" s="860"/>
      <c r="DK127" s="860"/>
      <c r="DL127" s="860" t="s">
        <v>205</v>
      </c>
      <c r="DM127" s="860"/>
      <c r="DN127" s="860"/>
      <c r="DO127" s="860"/>
      <c r="DP127" s="860"/>
      <c r="DQ127" s="860" t="s">
        <v>205</v>
      </c>
      <c r="DR127" s="860"/>
      <c r="DS127" s="860"/>
      <c r="DT127" s="860"/>
      <c r="DU127" s="860"/>
      <c r="DV127" s="861" t="s">
        <v>205</v>
      </c>
      <c r="DW127" s="861"/>
      <c r="DX127" s="861"/>
      <c r="DY127" s="861"/>
      <c r="DZ127" s="862"/>
    </row>
    <row r="128" spans="1:130" s="54" customFormat="1" ht="26.25" customHeight="1" x14ac:dyDescent="0.2">
      <c r="A128" s="830" t="s">
        <v>503</v>
      </c>
      <c r="B128" s="831"/>
      <c r="C128" s="831"/>
      <c r="D128" s="831"/>
      <c r="E128" s="831"/>
      <c r="F128" s="831"/>
      <c r="G128" s="831"/>
      <c r="H128" s="831"/>
      <c r="I128" s="831"/>
      <c r="J128" s="831"/>
      <c r="K128" s="831"/>
      <c r="L128" s="831"/>
      <c r="M128" s="831"/>
      <c r="N128" s="831"/>
      <c r="O128" s="831"/>
      <c r="P128" s="831"/>
      <c r="Q128" s="831"/>
      <c r="R128" s="831"/>
      <c r="S128" s="831"/>
      <c r="T128" s="831"/>
      <c r="U128" s="831"/>
      <c r="V128" s="831"/>
      <c r="W128" s="832" t="s">
        <v>8</v>
      </c>
      <c r="X128" s="832"/>
      <c r="Y128" s="832"/>
      <c r="Z128" s="833"/>
      <c r="AA128" s="834">
        <v>39206</v>
      </c>
      <c r="AB128" s="835"/>
      <c r="AC128" s="835"/>
      <c r="AD128" s="835"/>
      <c r="AE128" s="836"/>
      <c r="AF128" s="837">
        <v>31064</v>
      </c>
      <c r="AG128" s="835"/>
      <c r="AH128" s="835"/>
      <c r="AI128" s="835"/>
      <c r="AJ128" s="836"/>
      <c r="AK128" s="837">
        <v>31544</v>
      </c>
      <c r="AL128" s="835"/>
      <c r="AM128" s="835"/>
      <c r="AN128" s="835"/>
      <c r="AO128" s="836"/>
      <c r="AP128" s="838"/>
      <c r="AQ128" s="839"/>
      <c r="AR128" s="839"/>
      <c r="AS128" s="839"/>
      <c r="AT128" s="840"/>
      <c r="AU128" s="77"/>
      <c r="AV128" s="77"/>
      <c r="AW128" s="77"/>
      <c r="AX128" s="841" t="s">
        <v>318</v>
      </c>
      <c r="AY128" s="842"/>
      <c r="AZ128" s="842"/>
      <c r="BA128" s="842"/>
      <c r="BB128" s="842"/>
      <c r="BC128" s="842"/>
      <c r="BD128" s="842"/>
      <c r="BE128" s="843"/>
      <c r="BF128" s="844" t="s">
        <v>205</v>
      </c>
      <c r="BG128" s="845"/>
      <c r="BH128" s="845"/>
      <c r="BI128" s="845"/>
      <c r="BJ128" s="845"/>
      <c r="BK128" s="845"/>
      <c r="BL128" s="846"/>
      <c r="BM128" s="844">
        <v>14.18</v>
      </c>
      <c r="BN128" s="845"/>
      <c r="BO128" s="845"/>
      <c r="BP128" s="845"/>
      <c r="BQ128" s="845"/>
      <c r="BR128" s="845"/>
      <c r="BS128" s="846"/>
      <c r="BT128" s="844">
        <v>20</v>
      </c>
      <c r="BU128" s="845"/>
      <c r="BV128" s="845"/>
      <c r="BW128" s="845"/>
      <c r="BX128" s="845"/>
      <c r="BY128" s="845"/>
      <c r="BZ128" s="847"/>
      <c r="CA128" s="89"/>
      <c r="CB128" s="89"/>
      <c r="CC128" s="89"/>
      <c r="CD128" s="89"/>
      <c r="CE128" s="89"/>
      <c r="CF128" s="89"/>
      <c r="CG128" s="74"/>
      <c r="CH128" s="74"/>
      <c r="CI128" s="74"/>
      <c r="CJ128" s="90"/>
      <c r="CK128" s="734"/>
      <c r="CL128" s="735"/>
      <c r="CM128" s="735"/>
      <c r="CN128" s="735"/>
      <c r="CO128" s="736"/>
      <c r="CP128" s="848" t="s">
        <v>408</v>
      </c>
      <c r="CQ128" s="822"/>
      <c r="CR128" s="822"/>
      <c r="CS128" s="822"/>
      <c r="CT128" s="822"/>
      <c r="CU128" s="822"/>
      <c r="CV128" s="822"/>
      <c r="CW128" s="822"/>
      <c r="CX128" s="822"/>
      <c r="CY128" s="822"/>
      <c r="CZ128" s="822"/>
      <c r="DA128" s="822"/>
      <c r="DB128" s="822"/>
      <c r="DC128" s="822"/>
      <c r="DD128" s="822"/>
      <c r="DE128" s="822"/>
      <c r="DF128" s="823"/>
      <c r="DG128" s="849" t="s">
        <v>205</v>
      </c>
      <c r="DH128" s="850"/>
      <c r="DI128" s="850"/>
      <c r="DJ128" s="850"/>
      <c r="DK128" s="850"/>
      <c r="DL128" s="850" t="s">
        <v>205</v>
      </c>
      <c r="DM128" s="850"/>
      <c r="DN128" s="850"/>
      <c r="DO128" s="850"/>
      <c r="DP128" s="850"/>
      <c r="DQ128" s="850" t="s">
        <v>205</v>
      </c>
      <c r="DR128" s="850"/>
      <c r="DS128" s="850"/>
      <c r="DT128" s="850"/>
      <c r="DU128" s="850"/>
      <c r="DV128" s="851" t="s">
        <v>205</v>
      </c>
      <c r="DW128" s="851"/>
      <c r="DX128" s="851"/>
      <c r="DY128" s="851"/>
      <c r="DZ128" s="852"/>
    </row>
    <row r="129" spans="1:131" s="54" customFormat="1" ht="26.25" customHeight="1" x14ac:dyDescent="0.2">
      <c r="A129" s="785" t="s">
        <v>179</v>
      </c>
      <c r="B129" s="786"/>
      <c r="C129" s="786"/>
      <c r="D129" s="786"/>
      <c r="E129" s="786"/>
      <c r="F129" s="786"/>
      <c r="G129" s="786"/>
      <c r="H129" s="786"/>
      <c r="I129" s="786"/>
      <c r="J129" s="786"/>
      <c r="K129" s="786"/>
      <c r="L129" s="786"/>
      <c r="M129" s="786"/>
      <c r="N129" s="786"/>
      <c r="O129" s="786"/>
      <c r="P129" s="786"/>
      <c r="Q129" s="786"/>
      <c r="R129" s="786"/>
      <c r="S129" s="786"/>
      <c r="T129" s="786"/>
      <c r="U129" s="786"/>
      <c r="V129" s="786"/>
      <c r="W129" s="787" t="s">
        <v>244</v>
      </c>
      <c r="X129" s="788"/>
      <c r="Y129" s="788"/>
      <c r="Z129" s="789"/>
      <c r="AA129" s="790">
        <v>7010091</v>
      </c>
      <c r="AB129" s="791"/>
      <c r="AC129" s="791"/>
      <c r="AD129" s="791"/>
      <c r="AE129" s="792"/>
      <c r="AF129" s="793">
        <v>6743208</v>
      </c>
      <c r="AG129" s="791"/>
      <c r="AH129" s="791"/>
      <c r="AI129" s="791"/>
      <c r="AJ129" s="792"/>
      <c r="AK129" s="793">
        <v>6619087</v>
      </c>
      <c r="AL129" s="791"/>
      <c r="AM129" s="791"/>
      <c r="AN129" s="791"/>
      <c r="AO129" s="792"/>
      <c r="AP129" s="794"/>
      <c r="AQ129" s="795"/>
      <c r="AR129" s="795"/>
      <c r="AS129" s="795"/>
      <c r="AT129" s="796"/>
      <c r="AU129" s="79"/>
      <c r="AV129" s="79"/>
      <c r="AW129" s="79"/>
      <c r="AX129" s="773" t="s">
        <v>116</v>
      </c>
      <c r="AY129" s="774"/>
      <c r="AZ129" s="774"/>
      <c r="BA129" s="774"/>
      <c r="BB129" s="774"/>
      <c r="BC129" s="774"/>
      <c r="BD129" s="774"/>
      <c r="BE129" s="775"/>
      <c r="BF129" s="853" t="s">
        <v>205</v>
      </c>
      <c r="BG129" s="854"/>
      <c r="BH129" s="854"/>
      <c r="BI129" s="854"/>
      <c r="BJ129" s="854"/>
      <c r="BK129" s="854"/>
      <c r="BL129" s="855"/>
      <c r="BM129" s="853">
        <v>19.18</v>
      </c>
      <c r="BN129" s="854"/>
      <c r="BO129" s="854"/>
      <c r="BP129" s="854"/>
      <c r="BQ129" s="854"/>
      <c r="BR129" s="854"/>
      <c r="BS129" s="855"/>
      <c r="BT129" s="853">
        <v>30</v>
      </c>
      <c r="BU129" s="856"/>
      <c r="BV129" s="856"/>
      <c r="BW129" s="856"/>
      <c r="BX129" s="856"/>
      <c r="BY129" s="856"/>
      <c r="BZ129" s="857"/>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
      <c r="A130" s="785" t="s">
        <v>504</v>
      </c>
      <c r="B130" s="786"/>
      <c r="C130" s="786"/>
      <c r="D130" s="786"/>
      <c r="E130" s="786"/>
      <c r="F130" s="786"/>
      <c r="G130" s="786"/>
      <c r="H130" s="786"/>
      <c r="I130" s="786"/>
      <c r="J130" s="786"/>
      <c r="K130" s="786"/>
      <c r="L130" s="786"/>
      <c r="M130" s="786"/>
      <c r="N130" s="786"/>
      <c r="O130" s="786"/>
      <c r="P130" s="786"/>
      <c r="Q130" s="786"/>
      <c r="R130" s="786"/>
      <c r="S130" s="786"/>
      <c r="T130" s="786"/>
      <c r="U130" s="786"/>
      <c r="V130" s="786"/>
      <c r="W130" s="787" t="s">
        <v>505</v>
      </c>
      <c r="X130" s="788"/>
      <c r="Y130" s="788"/>
      <c r="Z130" s="789"/>
      <c r="AA130" s="790">
        <v>1538457</v>
      </c>
      <c r="AB130" s="791"/>
      <c r="AC130" s="791"/>
      <c r="AD130" s="791"/>
      <c r="AE130" s="792"/>
      <c r="AF130" s="793">
        <v>1546235</v>
      </c>
      <c r="AG130" s="791"/>
      <c r="AH130" s="791"/>
      <c r="AI130" s="791"/>
      <c r="AJ130" s="792"/>
      <c r="AK130" s="793">
        <v>1533257</v>
      </c>
      <c r="AL130" s="791"/>
      <c r="AM130" s="791"/>
      <c r="AN130" s="791"/>
      <c r="AO130" s="792"/>
      <c r="AP130" s="794"/>
      <c r="AQ130" s="795"/>
      <c r="AR130" s="795"/>
      <c r="AS130" s="795"/>
      <c r="AT130" s="796"/>
      <c r="AU130" s="79"/>
      <c r="AV130" s="79"/>
      <c r="AW130" s="79"/>
      <c r="AX130" s="773" t="s">
        <v>439</v>
      </c>
      <c r="AY130" s="774"/>
      <c r="AZ130" s="774"/>
      <c r="BA130" s="774"/>
      <c r="BB130" s="774"/>
      <c r="BC130" s="774"/>
      <c r="BD130" s="774"/>
      <c r="BE130" s="775"/>
      <c r="BF130" s="776">
        <v>16.8</v>
      </c>
      <c r="BG130" s="777"/>
      <c r="BH130" s="777"/>
      <c r="BI130" s="777"/>
      <c r="BJ130" s="777"/>
      <c r="BK130" s="777"/>
      <c r="BL130" s="778"/>
      <c r="BM130" s="776">
        <v>25</v>
      </c>
      <c r="BN130" s="777"/>
      <c r="BO130" s="777"/>
      <c r="BP130" s="777"/>
      <c r="BQ130" s="777"/>
      <c r="BR130" s="777"/>
      <c r="BS130" s="778"/>
      <c r="BT130" s="776">
        <v>35</v>
      </c>
      <c r="BU130" s="807"/>
      <c r="BV130" s="807"/>
      <c r="BW130" s="807"/>
      <c r="BX130" s="807"/>
      <c r="BY130" s="807"/>
      <c r="BZ130" s="808"/>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
      <c r="A131" s="809"/>
      <c r="B131" s="810"/>
      <c r="C131" s="810"/>
      <c r="D131" s="810"/>
      <c r="E131" s="810"/>
      <c r="F131" s="810"/>
      <c r="G131" s="810"/>
      <c r="H131" s="810"/>
      <c r="I131" s="810"/>
      <c r="J131" s="810"/>
      <c r="K131" s="810"/>
      <c r="L131" s="810"/>
      <c r="M131" s="810"/>
      <c r="N131" s="810"/>
      <c r="O131" s="810"/>
      <c r="P131" s="810"/>
      <c r="Q131" s="810"/>
      <c r="R131" s="810"/>
      <c r="S131" s="810"/>
      <c r="T131" s="810"/>
      <c r="U131" s="810"/>
      <c r="V131" s="810"/>
      <c r="W131" s="811" t="s">
        <v>182</v>
      </c>
      <c r="X131" s="812"/>
      <c r="Y131" s="812"/>
      <c r="Z131" s="813"/>
      <c r="AA131" s="814">
        <v>5471634</v>
      </c>
      <c r="AB131" s="815"/>
      <c r="AC131" s="815"/>
      <c r="AD131" s="815"/>
      <c r="AE131" s="816"/>
      <c r="AF131" s="817">
        <v>5196973</v>
      </c>
      <c r="AG131" s="815"/>
      <c r="AH131" s="815"/>
      <c r="AI131" s="815"/>
      <c r="AJ131" s="816"/>
      <c r="AK131" s="817">
        <v>5085830</v>
      </c>
      <c r="AL131" s="815"/>
      <c r="AM131" s="815"/>
      <c r="AN131" s="815"/>
      <c r="AO131" s="816"/>
      <c r="AP131" s="818"/>
      <c r="AQ131" s="819"/>
      <c r="AR131" s="819"/>
      <c r="AS131" s="819"/>
      <c r="AT131" s="820"/>
      <c r="AU131" s="79"/>
      <c r="AV131" s="79"/>
      <c r="AW131" s="79"/>
      <c r="AX131" s="821" t="s">
        <v>479</v>
      </c>
      <c r="AY131" s="822"/>
      <c r="AZ131" s="822"/>
      <c r="BA131" s="822"/>
      <c r="BB131" s="822"/>
      <c r="BC131" s="822"/>
      <c r="BD131" s="822"/>
      <c r="BE131" s="823"/>
      <c r="BF131" s="824">
        <v>141.4</v>
      </c>
      <c r="BG131" s="825"/>
      <c r="BH131" s="825"/>
      <c r="BI131" s="825"/>
      <c r="BJ131" s="825"/>
      <c r="BK131" s="825"/>
      <c r="BL131" s="826"/>
      <c r="BM131" s="824">
        <v>350</v>
      </c>
      <c r="BN131" s="825"/>
      <c r="BO131" s="825"/>
      <c r="BP131" s="825"/>
      <c r="BQ131" s="825"/>
      <c r="BR131" s="825"/>
      <c r="BS131" s="826"/>
      <c r="BT131" s="827"/>
      <c r="BU131" s="828"/>
      <c r="BV131" s="828"/>
      <c r="BW131" s="828"/>
      <c r="BX131" s="828"/>
      <c r="BY131" s="828"/>
      <c r="BZ131" s="829"/>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
      <c r="A132" s="737" t="s">
        <v>29</v>
      </c>
      <c r="B132" s="738"/>
      <c r="C132" s="738"/>
      <c r="D132" s="738"/>
      <c r="E132" s="738"/>
      <c r="F132" s="738"/>
      <c r="G132" s="738"/>
      <c r="H132" s="738"/>
      <c r="I132" s="738"/>
      <c r="J132" s="738"/>
      <c r="K132" s="738"/>
      <c r="L132" s="738"/>
      <c r="M132" s="738"/>
      <c r="N132" s="738"/>
      <c r="O132" s="738"/>
      <c r="P132" s="738"/>
      <c r="Q132" s="738"/>
      <c r="R132" s="738"/>
      <c r="S132" s="738"/>
      <c r="T132" s="738"/>
      <c r="U132" s="738"/>
      <c r="V132" s="756" t="s">
        <v>506</v>
      </c>
      <c r="W132" s="756"/>
      <c r="X132" s="756"/>
      <c r="Y132" s="756"/>
      <c r="Z132" s="757"/>
      <c r="AA132" s="758">
        <v>14.95065277</v>
      </c>
      <c r="AB132" s="759"/>
      <c r="AC132" s="759"/>
      <c r="AD132" s="759"/>
      <c r="AE132" s="760"/>
      <c r="AF132" s="761">
        <v>16.596641930000001</v>
      </c>
      <c r="AG132" s="759"/>
      <c r="AH132" s="759"/>
      <c r="AI132" s="759"/>
      <c r="AJ132" s="760"/>
      <c r="AK132" s="761">
        <v>19.131410209999999</v>
      </c>
      <c r="AL132" s="759"/>
      <c r="AM132" s="759"/>
      <c r="AN132" s="759"/>
      <c r="AO132" s="760"/>
      <c r="AP132" s="762"/>
      <c r="AQ132" s="763"/>
      <c r="AR132" s="763"/>
      <c r="AS132" s="763"/>
      <c r="AT132" s="764"/>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
      <c r="A133" s="739"/>
      <c r="B133" s="740"/>
      <c r="C133" s="740"/>
      <c r="D133" s="740"/>
      <c r="E133" s="740"/>
      <c r="F133" s="740"/>
      <c r="G133" s="740"/>
      <c r="H133" s="740"/>
      <c r="I133" s="740"/>
      <c r="J133" s="740"/>
      <c r="K133" s="740"/>
      <c r="L133" s="740"/>
      <c r="M133" s="740"/>
      <c r="N133" s="740"/>
      <c r="O133" s="740"/>
      <c r="P133" s="740"/>
      <c r="Q133" s="740"/>
      <c r="R133" s="740"/>
      <c r="S133" s="740"/>
      <c r="T133" s="740"/>
      <c r="U133" s="740"/>
      <c r="V133" s="765" t="s">
        <v>83</v>
      </c>
      <c r="W133" s="765"/>
      <c r="X133" s="765"/>
      <c r="Y133" s="765"/>
      <c r="Z133" s="766"/>
      <c r="AA133" s="767">
        <v>14.2</v>
      </c>
      <c r="AB133" s="768"/>
      <c r="AC133" s="768"/>
      <c r="AD133" s="768"/>
      <c r="AE133" s="769"/>
      <c r="AF133" s="767">
        <v>15</v>
      </c>
      <c r="AG133" s="768"/>
      <c r="AH133" s="768"/>
      <c r="AI133" s="768"/>
      <c r="AJ133" s="769"/>
      <c r="AK133" s="767">
        <v>16.8</v>
      </c>
      <c r="AL133" s="768"/>
      <c r="AM133" s="768"/>
      <c r="AN133" s="768"/>
      <c r="AO133" s="769"/>
      <c r="AP133" s="770"/>
      <c r="AQ133" s="771"/>
      <c r="AR133" s="771"/>
      <c r="AS133" s="771"/>
      <c r="AT133" s="772"/>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o4ie6xa+6bTSuAjm5U3PonLxuFiHcRVJCgskgiChchVydvLO7nPOy3hn002ksru5cQ36/XwcvtDAOlIgSXGpA==" saltValue="isG8Xml+u7x+8vvX/zq1h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94" customWidth="1"/>
    <col min="121" max="121" width="0" style="95" hidden="1" customWidth="1"/>
    <col min="122" max="122" width="9" style="95" hidden="1" customWidth="1"/>
    <col min="123" max="16384" width="9" style="95" hidden="1"/>
  </cols>
  <sheetData>
    <row r="1" spans="1:120" ht="13"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95"/>
    </row>
    <row r="17" spans="119:120" ht="13" x14ac:dyDescent="0.2">
      <c r="DP17" s="95"/>
    </row>
    <row r="18" spans="119:120" ht="13" x14ac:dyDescent="0.2"/>
    <row r="19" spans="119:120" ht="13" x14ac:dyDescent="0.2"/>
    <row r="20" spans="119:120" ht="13" x14ac:dyDescent="0.2">
      <c r="DO20" s="95"/>
      <c r="DP20" s="95"/>
    </row>
    <row r="21" spans="119:120" ht="13" x14ac:dyDescent="0.2">
      <c r="DP21" s="95"/>
    </row>
    <row r="22" spans="119:120" ht="13" x14ac:dyDescent="0.2"/>
    <row r="23" spans="119:120" ht="13" x14ac:dyDescent="0.2">
      <c r="DO23" s="95"/>
      <c r="DP23" s="95"/>
    </row>
    <row r="24" spans="119:120" ht="13" x14ac:dyDescent="0.2">
      <c r="DP24" s="95"/>
    </row>
    <row r="25" spans="119:120" ht="13" x14ac:dyDescent="0.2">
      <c r="DP25" s="95"/>
    </row>
    <row r="26" spans="119:120" ht="13" x14ac:dyDescent="0.2">
      <c r="DO26" s="95"/>
      <c r="DP26" s="95"/>
    </row>
    <row r="27" spans="119:120" ht="13" x14ac:dyDescent="0.2"/>
    <row r="28" spans="119:120" ht="13" x14ac:dyDescent="0.2">
      <c r="DO28" s="95"/>
      <c r="DP28" s="95"/>
    </row>
    <row r="29" spans="119:120" ht="13" x14ac:dyDescent="0.2">
      <c r="DP29" s="95"/>
    </row>
    <row r="30" spans="119:120" ht="13" x14ac:dyDescent="0.2"/>
    <row r="31" spans="119:120" ht="13" x14ac:dyDescent="0.2">
      <c r="DO31" s="95"/>
      <c r="DP31" s="95"/>
    </row>
    <row r="32" spans="119:120" ht="13" x14ac:dyDescent="0.2"/>
    <row r="33" spans="98:120" ht="13" x14ac:dyDescent="0.2">
      <c r="DO33" s="95"/>
      <c r="DP33" s="95"/>
    </row>
    <row r="34" spans="98:120" ht="13" x14ac:dyDescent="0.2">
      <c r="DM34" s="95"/>
    </row>
    <row r="35" spans="98:120" ht="13" x14ac:dyDescent="0.2">
      <c r="CT35" s="95"/>
      <c r="CU35" s="95"/>
      <c r="CV35" s="95"/>
      <c r="CY35" s="95"/>
      <c r="CZ35" s="95"/>
      <c r="DA35" s="95"/>
      <c r="DD35" s="95"/>
      <c r="DE35" s="95"/>
      <c r="DF35" s="95"/>
      <c r="DI35" s="95"/>
      <c r="DJ35" s="95"/>
      <c r="DK35" s="95"/>
      <c r="DM35" s="95"/>
      <c r="DN35" s="95"/>
      <c r="DO35" s="95"/>
      <c r="DP35" s="95"/>
    </row>
    <row r="36" spans="98:120" ht="13" x14ac:dyDescent="0.2"/>
    <row r="37" spans="98:120" ht="13" x14ac:dyDescent="0.2">
      <c r="CW37" s="95"/>
      <c r="DB37" s="95"/>
      <c r="DG37" s="95"/>
      <c r="DL37" s="95"/>
      <c r="DP37" s="95"/>
    </row>
    <row r="38" spans="98:120" ht="13" x14ac:dyDescent="0.2">
      <c r="CT38" s="95"/>
      <c r="CU38" s="95"/>
      <c r="CV38" s="95"/>
      <c r="CW38" s="95"/>
      <c r="CY38" s="95"/>
      <c r="CZ38" s="95"/>
      <c r="DA38" s="95"/>
      <c r="DB38" s="95"/>
      <c r="DD38" s="95"/>
      <c r="DE38" s="95"/>
      <c r="DF38" s="95"/>
      <c r="DG38" s="95"/>
      <c r="DI38" s="95"/>
      <c r="DJ38" s="95"/>
      <c r="DK38" s="95"/>
      <c r="DL38" s="95"/>
      <c r="DN38" s="95"/>
      <c r="DO38" s="95"/>
      <c r="DP38" s="9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95"/>
      <c r="DO49" s="95"/>
      <c r="DP49" s="9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95"/>
      <c r="CS63" s="95"/>
      <c r="CX63" s="95"/>
      <c r="DC63" s="95"/>
      <c r="DH63" s="95"/>
    </row>
    <row r="64" spans="22:120" ht="13" x14ac:dyDescent="0.2">
      <c r="V64" s="95"/>
    </row>
    <row r="65" spans="15:120" ht="13"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 x14ac:dyDescent="0.2">
      <c r="Q66" s="95"/>
      <c r="S66" s="95"/>
      <c r="U66" s="95"/>
      <c r="DM66" s="95"/>
    </row>
    <row r="67" spans="15:120" ht="13"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 x14ac:dyDescent="0.2"/>
    <row r="69" spans="15:120" ht="13" x14ac:dyDescent="0.2"/>
    <row r="70" spans="15:120" ht="13" x14ac:dyDescent="0.2"/>
    <row r="71" spans="15:120" ht="13" x14ac:dyDescent="0.2"/>
    <row r="72" spans="15:120" ht="13" x14ac:dyDescent="0.2">
      <c r="DP72" s="95"/>
    </row>
    <row r="73" spans="15:120" ht="13" x14ac:dyDescent="0.2">
      <c r="DP73" s="9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95"/>
      <c r="CX96" s="95"/>
      <c r="DC96" s="95"/>
      <c r="DH96" s="95"/>
    </row>
    <row r="97" spans="24:120" ht="13" x14ac:dyDescent="0.2">
      <c r="CS97" s="95"/>
      <c r="CX97" s="95"/>
      <c r="DC97" s="95"/>
      <c r="DH97" s="95"/>
      <c r="DP97" s="94" t="s">
        <v>101</v>
      </c>
    </row>
    <row r="98" spans="24:120" ht="13" hidden="1" x14ac:dyDescent="0.2">
      <c r="CS98" s="95"/>
      <c r="CX98" s="95"/>
      <c r="DC98" s="95"/>
      <c r="DH98" s="95"/>
    </row>
    <row r="99" spans="24:120" ht="13" hidden="1" x14ac:dyDescent="0.2">
      <c r="CS99" s="95"/>
      <c r="CX99" s="95"/>
      <c r="DC99" s="95"/>
      <c r="DH99" s="95"/>
    </row>
    <row r="100" spans="24:120" ht="13" hidden="1" x14ac:dyDescent="0.2"/>
    <row r="101" spans="24:120" ht="12"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
      <c r="CU102" s="95"/>
      <c r="CZ102" s="95"/>
      <c r="DE102" s="95"/>
      <c r="DJ102" s="95"/>
      <c r="DM102" s="95"/>
    </row>
    <row r="103" spans="24:120" ht="13" hidden="1" x14ac:dyDescent="0.2">
      <c r="CT103" s="95"/>
      <c r="CV103" s="95"/>
      <c r="CW103" s="95"/>
      <c r="CY103" s="95"/>
      <c r="DA103" s="95"/>
      <c r="DB103" s="95"/>
      <c r="DD103" s="95"/>
      <c r="DF103" s="95"/>
      <c r="DG103" s="95"/>
      <c r="DI103" s="95"/>
      <c r="DK103" s="95"/>
      <c r="DL103" s="95"/>
      <c r="DM103" s="95"/>
      <c r="DN103" s="95"/>
      <c r="DO103" s="95"/>
      <c r="DP103" s="95"/>
    </row>
    <row r="104" spans="24:120" ht="13" hidden="1" x14ac:dyDescent="0.2">
      <c r="CV104" s="95"/>
      <c r="CW104" s="95"/>
      <c r="DA104" s="95"/>
      <c r="DB104" s="95"/>
      <c r="DF104" s="95"/>
      <c r="DG104" s="95"/>
      <c r="DK104" s="95"/>
      <c r="DL104" s="95"/>
      <c r="DN104" s="95"/>
      <c r="DO104" s="95"/>
      <c r="DP104" s="95"/>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FDDPUaNDJ1Jq5hiyiUwh5KmhJP+zK/a4KfI5AkQMjeMFPkg8og/XY2dKd+abmvs7p/8LEiTXsqmogxAsDtppxA==" saltValue="yMrLfe4aM/iV7nke8CifzQ==" spinCount="100000" sheet="1" objects="1" scenarios="1"/>
  <phoneticPr fontId="5"/>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SheetLayoutView="55" workbookViewId="0"/>
  </sheetViews>
  <sheetFormatPr defaultColWidth="0" defaultRowHeight="13.5" customHeight="1" zeroHeight="1" x14ac:dyDescent="0.2"/>
  <cols>
    <col min="1" max="116" width="2.6328125" style="94" customWidth="1"/>
    <col min="117" max="117" width="9" style="95" hidden="1" customWidth="1"/>
    <col min="118" max="16384" width="9" style="95" hidden="1"/>
  </cols>
  <sheetData>
    <row r="1" spans="2:116" ht="13"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 x14ac:dyDescent="0.2"/>
    <row r="3" spans="2:116" ht="13" x14ac:dyDescent="0.2"/>
    <row r="4" spans="2:116" ht="13"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 x14ac:dyDescent="0.2"/>
    <row r="20" spans="9:116" ht="13" x14ac:dyDescent="0.2"/>
    <row r="21" spans="9:116" ht="13" x14ac:dyDescent="0.2">
      <c r="DL21" s="95"/>
    </row>
    <row r="22" spans="9:116" ht="13" x14ac:dyDescent="0.2">
      <c r="DI22" s="95"/>
      <c r="DJ22" s="95"/>
      <c r="DK22" s="95"/>
      <c r="DL22" s="95"/>
    </row>
    <row r="23" spans="9:116" ht="13" x14ac:dyDescent="0.2">
      <c r="CY23" s="95"/>
      <c r="CZ23" s="95"/>
      <c r="DA23" s="95"/>
      <c r="DB23" s="95"/>
      <c r="DC23" s="95"/>
      <c r="DD23" s="95"/>
      <c r="DE23" s="95"/>
      <c r="DF23" s="95"/>
      <c r="DG23" s="95"/>
      <c r="DH23" s="95"/>
      <c r="DI23" s="95"/>
      <c r="DJ23" s="95"/>
      <c r="DK23" s="95"/>
      <c r="DL23" s="9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95"/>
      <c r="DA35" s="95"/>
      <c r="DB35" s="95"/>
      <c r="DC35" s="95"/>
      <c r="DD35" s="95"/>
      <c r="DE35" s="95"/>
      <c r="DF35" s="95"/>
      <c r="DG35" s="95"/>
      <c r="DH35" s="95"/>
      <c r="DI35" s="95"/>
      <c r="DJ35" s="95"/>
      <c r="DK35" s="95"/>
      <c r="DL35" s="95"/>
    </row>
    <row r="36" spans="15:116" ht="13" x14ac:dyDescent="0.2"/>
    <row r="37" spans="15:116" ht="13" x14ac:dyDescent="0.2">
      <c r="DL37" s="95"/>
    </row>
    <row r="38" spans="15:116" ht="13" x14ac:dyDescent="0.2">
      <c r="DI38" s="95"/>
      <c r="DJ38" s="95"/>
      <c r="DK38" s="95"/>
      <c r="DL38" s="95"/>
    </row>
    <row r="39" spans="15:116" ht="13" x14ac:dyDescent="0.2"/>
    <row r="40" spans="15:116" ht="13" x14ac:dyDescent="0.2"/>
    <row r="41" spans="15:116" ht="13" x14ac:dyDescent="0.2"/>
    <row r="42" spans="15:116" ht="13" x14ac:dyDescent="0.2"/>
    <row r="43" spans="15:116" ht="13"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 x14ac:dyDescent="0.2">
      <c r="DL44" s="95"/>
    </row>
    <row r="45" spans="15:116" ht="13" x14ac:dyDescent="0.2"/>
    <row r="46" spans="15:116" ht="13" x14ac:dyDescent="0.2">
      <c r="DA46" s="95"/>
      <c r="DB46" s="95"/>
      <c r="DC46" s="95"/>
      <c r="DD46" s="95"/>
      <c r="DE46" s="95"/>
      <c r="DF46" s="95"/>
      <c r="DG46" s="95"/>
      <c r="DH46" s="95"/>
      <c r="DI46" s="95"/>
      <c r="DJ46" s="95"/>
      <c r="DK46" s="95"/>
      <c r="DL46" s="95"/>
    </row>
    <row r="47" spans="15:116" ht="13" x14ac:dyDescent="0.2"/>
    <row r="48" spans="15:116" ht="13" x14ac:dyDescent="0.2"/>
    <row r="49" spans="104:116" ht="13" x14ac:dyDescent="0.2"/>
    <row r="50" spans="104:116" ht="13" x14ac:dyDescent="0.2">
      <c r="CZ50" s="95"/>
      <c r="DA50" s="95"/>
      <c r="DB50" s="95"/>
      <c r="DC50" s="95"/>
      <c r="DD50" s="95"/>
      <c r="DE50" s="95"/>
      <c r="DF50" s="95"/>
      <c r="DG50" s="95"/>
      <c r="DH50" s="95"/>
      <c r="DI50" s="95"/>
      <c r="DJ50" s="95"/>
      <c r="DK50" s="95"/>
      <c r="DL50" s="95"/>
    </row>
    <row r="51" spans="104:116" ht="13" x14ac:dyDescent="0.2"/>
    <row r="52" spans="104:116" ht="13" x14ac:dyDescent="0.2"/>
    <row r="53" spans="104:116" ht="13" x14ac:dyDescent="0.2">
      <c r="DL53" s="9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95"/>
      <c r="DD67" s="95"/>
      <c r="DE67" s="95"/>
      <c r="DF67" s="95"/>
      <c r="DG67" s="95"/>
      <c r="DH67" s="95"/>
      <c r="DI67" s="95"/>
      <c r="DJ67" s="95"/>
      <c r="DK67" s="95"/>
      <c r="DL67" s="9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jMC8rdcuAAOY7PVsBcyHQ9hzOQP130ZIdFP7MAtskGCeVGURHugn5vJfhkWlLFZi4u8z5K//7zagPGd6DWV2ag==" saltValue="9vrSqHyP1jztzgKkA6IRTA=="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50" customWidth="1"/>
    <col min="37" max="44" width="17" style="50" customWidth="1"/>
    <col min="45" max="45" width="6.08984375" style="96" customWidth="1"/>
    <col min="46" max="46" width="3" style="97" customWidth="1"/>
    <col min="47" max="47" width="19.08984375" style="50" hidden="1" customWidth="1"/>
    <col min="48" max="52" width="12.6328125" style="50" hidden="1" customWidth="1"/>
    <col min="53" max="53" width="8.6328125" style="50" hidden="1" customWidth="1"/>
    <col min="54" max="16384" width="8.6328125" style="50" hidden="1"/>
  </cols>
  <sheetData>
    <row r="1" spans="1:46" ht="13" x14ac:dyDescent="0.2">
      <c r="AS1" s="108"/>
      <c r="AT1" s="108"/>
    </row>
    <row r="2" spans="1:46" ht="13" x14ac:dyDescent="0.2">
      <c r="AS2" s="108"/>
      <c r="AT2" s="108"/>
    </row>
    <row r="3" spans="1:46" ht="13" x14ac:dyDescent="0.2">
      <c r="AS3" s="108"/>
      <c r="AT3" s="108"/>
    </row>
    <row r="4" spans="1:46" ht="13" x14ac:dyDescent="0.2">
      <c r="AS4" s="108"/>
      <c r="AT4" s="108"/>
    </row>
    <row r="5" spans="1:46" ht="16.5" x14ac:dyDescent="0.2">
      <c r="A5" s="99" t="s">
        <v>508</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227</v>
      </c>
      <c r="AL6" s="102"/>
      <c r="AM6" s="102"/>
      <c r="AN6" s="102"/>
      <c r="AO6" s="108"/>
      <c r="AP6" s="108"/>
      <c r="AQ6" s="108"/>
      <c r="AR6" s="108"/>
    </row>
    <row r="7" spans="1:46" ht="13"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2" t="s">
        <v>87</v>
      </c>
      <c r="AP7" s="144"/>
      <c r="AQ7" s="155" t="s">
        <v>509</v>
      </c>
      <c r="AR7" s="169"/>
    </row>
    <row r="8" spans="1:46" ht="13"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3"/>
      <c r="AP8" s="145" t="s">
        <v>510</v>
      </c>
      <c r="AQ8" s="156" t="s">
        <v>511</v>
      </c>
      <c r="AR8" s="170" t="s">
        <v>154</v>
      </c>
    </row>
    <row r="9" spans="1:46" ht="13"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55" t="s">
        <v>512</v>
      </c>
      <c r="AL9" s="1056"/>
      <c r="AM9" s="1056"/>
      <c r="AN9" s="1057"/>
      <c r="AO9" s="134">
        <v>1806722</v>
      </c>
      <c r="AP9" s="134">
        <v>126823</v>
      </c>
      <c r="AQ9" s="157">
        <v>87631</v>
      </c>
      <c r="AR9" s="171">
        <v>44.7</v>
      </c>
    </row>
    <row r="10" spans="1:46" ht="13"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55" t="s">
        <v>507</v>
      </c>
      <c r="AL10" s="1056"/>
      <c r="AM10" s="1056"/>
      <c r="AN10" s="1057"/>
      <c r="AO10" s="135">
        <v>151886</v>
      </c>
      <c r="AP10" s="135">
        <v>10662</v>
      </c>
      <c r="AQ10" s="158">
        <v>8917</v>
      </c>
      <c r="AR10" s="172">
        <v>19.600000000000001</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55" t="s">
        <v>211</v>
      </c>
      <c r="AL11" s="1056"/>
      <c r="AM11" s="1056"/>
      <c r="AN11" s="1057"/>
      <c r="AO11" s="135">
        <v>270282</v>
      </c>
      <c r="AP11" s="135">
        <v>18972</v>
      </c>
      <c r="AQ11" s="158">
        <v>14700</v>
      </c>
      <c r="AR11" s="172">
        <v>29.1</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55" t="s">
        <v>405</v>
      </c>
      <c r="AL12" s="1056"/>
      <c r="AM12" s="1056"/>
      <c r="AN12" s="1057"/>
      <c r="AO12" s="135" t="s">
        <v>205</v>
      </c>
      <c r="AP12" s="135" t="s">
        <v>205</v>
      </c>
      <c r="AQ12" s="158">
        <v>667</v>
      </c>
      <c r="AR12" s="172" t="s">
        <v>205</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55" t="s">
        <v>242</v>
      </c>
      <c r="AL13" s="1056"/>
      <c r="AM13" s="1056"/>
      <c r="AN13" s="1057"/>
      <c r="AO13" s="135" t="s">
        <v>205</v>
      </c>
      <c r="AP13" s="135" t="s">
        <v>205</v>
      </c>
      <c r="AQ13" s="158" t="s">
        <v>205</v>
      </c>
      <c r="AR13" s="172" t="s">
        <v>205</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55" t="s">
        <v>296</v>
      </c>
      <c r="AL14" s="1056"/>
      <c r="AM14" s="1056"/>
      <c r="AN14" s="1057"/>
      <c r="AO14" s="135">
        <v>93450</v>
      </c>
      <c r="AP14" s="135">
        <v>6560</v>
      </c>
      <c r="AQ14" s="158">
        <v>4134</v>
      </c>
      <c r="AR14" s="172">
        <v>58.7</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55" t="s">
        <v>513</v>
      </c>
      <c r="AL15" s="1056"/>
      <c r="AM15" s="1056"/>
      <c r="AN15" s="1057"/>
      <c r="AO15" s="135">
        <v>26092</v>
      </c>
      <c r="AP15" s="135">
        <v>1832</v>
      </c>
      <c r="AQ15" s="158">
        <v>2222</v>
      </c>
      <c r="AR15" s="172">
        <v>-17.600000000000001</v>
      </c>
    </row>
    <row r="16" spans="1:46" ht="13"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58" t="s">
        <v>321</v>
      </c>
      <c r="AL16" s="1059"/>
      <c r="AM16" s="1059"/>
      <c r="AN16" s="1060"/>
      <c r="AO16" s="135">
        <v>-136814</v>
      </c>
      <c r="AP16" s="135">
        <v>-9604</v>
      </c>
      <c r="AQ16" s="158">
        <v>-8178</v>
      </c>
      <c r="AR16" s="172">
        <v>17.399999999999999</v>
      </c>
    </row>
    <row r="17" spans="1:46" ht="13"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58" t="s">
        <v>283</v>
      </c>
      <c r="AL17" s="1059"/>
      <c r="AM17" s="1059"/>
      <c r="AN17" s="1060"/>
      <c r="AO17" s="135">
        <v>2211618</v>
      </c>
      <c r="AP17" s="135">
        <v>155245</v>
      </c>
      <c r="AQ17" s="158">
        <v>110093</v>
      </c>
      <c r="AR17" s="172">
        <v>41</v>
      </c>
    </row>
    <row r="18" spans="1:46" ht="13"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193</v>
      </c>
      <c r="AL19" s="108"/>
      <c r="AM19" s="108"/>
      <c r="AN19" s="108"/>
      <c r="AO19" s="108"/>
      <c r="AP19" s="108"/>
      <c r="AQ19" s="108"/>
      <c r="AR19" s="108"/>
    </row>
    <row r="20" spans="1:46" ht="13"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514</v>
      </c>
      <c r="AP20" s="146" t="s">
        <v>343</v>
      </c>
      <c r="AQ20" s="159" t="s">
        <v>39</v>
      </c>
      <c r="AR20" s="173"/>
    </row>
    <row r="21" spans="1:46" s="98" customFormat="1" ht="13" x14ac:dyDescent="0.2">
      <c r="A21" s="100"/>
      <c r="AK21" s="1052" t="s">
        <v>515</v>
      </c>
      <c r="AL21" s="1053"/>
      <c r="AM21" s="1053"/>
      <c r="AN21" s="1054"/>
      <c r="AO21" s="137">
        <v>13.48</v>
      </c>
      <c r="AP21" s="147">
        <v>10.38</v>
      </c>
      <c r="AQ21" s="160">
        <v>3.1</v>
      </c>
      <c r="AS21" s="179"/>
      <c r="AT21" s="100"/>
    </row>
    <row r="22" spans="1:46" s="98" customFormat="1" ht="13" x14ac:dyDescent="0.2">
      <c r="A22" s="100"/>
      <c r="AK22" s="1052" t="s">
        <v>516</v>
      </c>
      <c r="AL22" s="1053"/>
      <c r="AM22" s="1053"/>
      <c r="AN22" s="1054"/>
      <c r="AO22" s="138">
        <v>92.2</v>
      </c>
      <c r="AP22" s="148">
        <v>96.6</v>
      </c>
      <c r="AQ22" s="161">
        <v>-4.4000000000000004</v>
      </c>
      <c r="AR22" s="149"/>
      <c r="AS22" s="179"/>
      <c r="AT22" s="100"/>
    </row>
    <row r="23" spans="1:46" s="98" customFormat="1" ht="13" x14ac:dyDescent="0.2">
      <c r="A23" s="100"/>
      <c r="AP23" s="149"/>
      <c r="AQ23" s="149"/>
      <c r="AR23" s="149"/>
      <c r="AS23" s="179"/>
      <c r="AT23" s="100"/>
    </row>
    <row r="24" spans="1:46" s="98" customFormat="1" ht="13" x14ac:dyDescent="0.2">
      <c r="A24" s="100"/>
      <c r="AP24" s="149"/>
      <c r="AQ24" s="149"/>
      <c r="AR24" s="149"/>
      <c r="AS24" s="179"/>
      <c r="AT24" s="100"/>
    </row>
    <row r="25" spans="1:46" s="98" customFormat="1" ht="13"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 x14ac:dyDescent="0.2">
      <c r="A26" s="102" t="s">
        <v>517</v>
      </c>
      <c r="AP26" s="149"/>
      <c r="AQ26" s="149"/>
      <c r="AR26" s="149"/>
      <c r="AS26" s="102"/>
      <c r="AT26" s="102"/>
    </row>
    <row r="27" spans="1:46" ht="13" x14ac:dyDescent="0.2">
      <c r="A27" s="103"/>
      <c r="AO27" s="108"/>
      <c r="AP27" s="108"/>
      <c r="AQ27" s="108"/>
      <c r="AR27" s="108"/>
      <c r="AS27" s="108"/>
      <c r="AT27" s="108"/>
    </row>
    <row r="28" spans="1:46" ht="16.5" x14ac:dyDescent="0.2">
      <c r="A28" s="99" t="s">
        <v>273</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120</v>
      </c>
      <c r="AL29" s="102"/>
      <c r="AM29" s="102"/>
      <c r="AN29" s="102"/>
      <c r="AO29" s="108"/>
      <c r="AP29" s="108"/>
      <c r="AQ29" s="108"/>
      <c r="AR29" s="108"/>
      <c r="AS29" s="182"/>
    </row>
    <row r="30" spans="1:46" ht="13"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2" t="s">
        <v>87</v>
      </c>
      <c r="AP30" s="144"/>
      <c r="AQ30" s="155" t="s">
        <v>509</v>
      </c>
      <c r="AR30" s="169"/>
    </row>
    <row r="31" spans="1:46" ht="13"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3"/>
      <c r="AP31" s="145" t="s">
        <v>510</v>
      </c>
      <c r="AQ31" s="156" t="s">
        <v>511</v>
      </c>
      <c r="AR31" s="170" t="s">
        <v>154</v>
      </c>
    </row>
    <row r="32" spans="1:46" ht="27"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6" t="s">
        <v>518</v>
      </c>
      <c r="AL32" s="1047"/>
      <c r="AM32" s="1047"/>
      <c r="AN32" s="1048"/>
      <c r="AO32" s="135">
        <v>1432989</v>
      </c>
      <c r="AP32" s="135">
        <v>100589</v>
      </c>
      <c r="AQ32" s="162">
        <v>55141</v>
      </c>
      <c r="AR32" s="172">
        <v>82.4</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6" t="s">
        <v>519</v>
      </c>
      <c r="AL33" s="1047"/>
      <c r="AM33" s="1047"/>
      <c r="AN33" s="1048"/>
      <c r="AO33" s="135" t="s">
        <v>205</v>
      </c>
      <c r="AP33" s="135" t="s">
        <v>205</v>
      </c>
      <c r="AQ33" s="162" t="s">
        <v>205</v>
      </c>
      <c r="AR33" s="172" t="s">
        <v>205</v>
      </c>
    </row>
    <row r="34" spans="1:46" ht="27"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6" t="s">
        <v>59</v>
      </c>
      <c r="AL34" s="1047"/>
      <c r="AM34" s="1047"/>
      <c r="AN34" s="1048"/>
      <c r="AO34" s="135" t="s">
        <v>205</v>
      </c>
      <c r="AP34" s="135" t="s">
        <v>205</v>
      </c>
      <c r="AQ34" s="162">
        <v>3</v>
      </c>
      <c r="AR34" s="172" t="s">
        <v>205</v>
      </c>
    </row>
    <row r="35" spans="1:46" ht="27"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6" t="s">
        <v>521</v>
      </c>
      <c r="AL35" s="1047"/>
      <c r="AM35" s="1047"/>
      <c r="AN35" s="1048"/>
      <c r="AO35" s="135">
        <v>1086036</v>
      </c>
      <c r="AP35" s="135">
        <v>76234</v>
      </c>
      <c r="AQ35" s="162">
        <v>21916</v>
      </c>
      <c r="AR35" s="172">
        <v>247.8</v>
      </c>
    </row>
    <row r="36" spans="1:46" ht="27"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6" t="s">
        <v>33</v>
      </c>
      <c r="AL36" s="1047"/>
      <c r="AM36" s="1047"/>
      <c r="AN36" s="1048"/>
      <c r="AO36" s="135">
        <v>18767</v>
      </c>
      <c r="AP36" s="135">
        <v>1317</v>
      </c>
      <c r="AQ36" s="162">
        <v>3784</v>
      </c>
      <c r="AR36" s="172">
        <v>-65.2</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6" t="s">
        <v>356</v>
      </c>
      <c r="AL37" s="1047"/>
      <c r="AM37" s="1047"/>
      <c r="AN37" s="1048"/>
      <c r="AO37" s="135" t="s">
        <v>205</v>
      </c>
      <c r="AP37" s="135" t="s">
        <v>205</v>
      </c>
      <c r="AQ37" s="162">
        <v>1115</v>
      </c>
      <c r="AR37" s="172" t="s">
        <v>205</v>
      </c>
    </row>
    <row r="38" spans="1:46" ht="27"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9" t="s">
        <v>522</v>
      </c>
      <c r="AL38" s="1050"/>
      <c r="AM38" s="1050"/>
      <c r="AN38" s="1051"/>
      <c r="AO38" s="139" t="s">
        <v>205</v>
      </c>
      <c r="AP38" s="139" t="s">
        <v>205</v>
      </c>
      <c r="AQ38" s="163">
        <v>2</v>
      </c>
      <c r="AR38" s="161" t="s">
        <v>205</v>
      </c>
      <c r="AS38" s="182"/>
    </row>
    <row r="39" spans="1:46" ht="13"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9" t="s">
        <v>85</v>
      </c>
      <c r="AL39" s="1050"/>
      <c r="AM39" s="1050"/>
      <c r="AN39" s="1051"/>
      <c r="AO39" s="135">
        <v>-31544</v>
      </c>
      <c r="AP39" s="135">
        <v>-2214</v>
      </c>
      <c r="AQ39" s="162">
        <v>-1435</v>
      </c>
      <c r="AR39" s="172">
        <v>54.3</v>
      </c>
      <c r="AS39" s="182"/>
    </row>
    <row r="40" spans="1:46" ht="27"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6" t="s">
        <v>523</v>
      </c>
      <c r="AL40" s="1047"/>
      <c r="AM40" s="1047"/>
      <c r="AN40" s="1048"/>
      <c r="AO40" s="135">
        <v>-1533257</v>
      </c>
      <c r="AP40" s="135">
        <v>-107627</v>
      </c>
      <c r="AQ40" s="162">
        <v>-54229</v>
      </c>
      <c r="AR40" s="172">
        <v>98.5</v>
      </c>
      <c r="AS40" s="182"/>
    </row>
    <row r="41" spans="1:46" ht="13"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36" t="s">
        <v>393</v>
      </c>
      <c r="AL41" s="1037"/>
      <c r="AM41" s="1037"/>
      <c r="AN41" s="1038"/>
      <c r="AO41" s="135">
        <v>972991</v>
      </c>
      <c r="AP41" s="135">
        <v>68299</v>
      </c>
      <c r="AQ41" s="162">
        <v>26298</v>
      </c>
      <c r="AR41" s="172">
        <v>159.69999999999999</v>
      </c>
      <c r="AS41" s="182"/>
    </row>
    <row r="42" spans="1:46" ht="13"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371</v>
      </c>
      <c r="AL42" s="108"/>
      <c r="AM42" s="108"/>
      <c r="AN42" s="108"/>
      <c r="AO42" s="108"/>
      <c r="AP42" s="108"/>
      <c r="AQ42" s="149"/>
      <c r="AR42" s="149"/>
      <c r="AS42" s="182"/>
    </row>
    <row r="43" spans="1:46" ht="13"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524</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143</v>
      </c>
      <c r="AL48" s="105"/>
      <c r="AM48" s="105"/>
      <c r="AN48" s="105"/>
      <c r="AO48" s="105"/>
      <c r="AP48" s="105"/>
      <c r="AQ48" s="150"/>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44" t="s">
        <v>87</v>
      </c>
      <c r="AN49" s="1039" t="s">
        <v>448</v>
      </c>
      <c r="AO49" s="1040"/>
      <c r="AP49" s="1040"/>
      <c r="AQ49" s="1040"/>
      <c r="AR49" s="1041"/>
    </row>
    <row r="50" spans="1:44" ht="13"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45"/>
      <c r="AN50" s="131" t="s">
        <v>499</v>
      </c>
      <c r="AO50" s="141" t="s">
        <v>500</v>
      </c>
      <c r="AP50" s="152" t="s">
        <v>525</v>
      </c>
      <c r="AQ50" s="165" t="s">
        <v>389</v>
      </c>
      <c r="AR50" s="175" t="s">
        <v>526</v>
      </c>
    </row>
    <row r="51" spans="1:44" ht="13"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398</v>
      </c>
      <c r="AL51" s="120"/>
      <c r="AM51" s="125">
        <v>3199499</v>
      </c>
      <c r="AN51" s="132">
        <v>205689</v>
      </c>
      <c r="AO51" s="142">
        <v>27.5</v>
      </c>
      <c r="AP51" s="153">
        <v>87551</v>
      </c>
      <c r="AQ51" s="166">
        <v>6.8</v>
      </c>
      <c r="AR51" s="176">
        <v>20.7</v>
      </c>
    </row>
    <row r="52" spans="1:44" ht="13"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167</v>
      </c>
      <c r="AM52" s="126">
        <v>1861703</v>
      </c>
      <c r="AN52" s="133">
        <v>119685</v>
      </c>
      <c r="AO52" s="143">
        <v>50.2</v>
      </c>
      <c r="AP52" s="154">
        <v>43994</v>
      </c>
      <c r="AQ52" s="167">
        <v>27.6</v>
      </c>
      <c r="AR52" s="177">
        <v>22.6</v>
      </c>
    </row>
    <row r="53" spans="1:44" ht="13"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239</v>
      </c>
      <c r="AL53" s="120"/>
      <c r="AM53" s="125">
        <v>1809818</v>
      </c>
      <c r="AN53" s="132">
        <v>118716</v>
      </c>
      <c r="AO53" s="142">
        <v>-42.3</v>
      </c>
      <c r="AP53" s="153">
        <v>106092</v>
      </c>
      <c r="AQ53" s="166">
        <v>21.2</v>
      </c>
      <c r="AR53" s="176">
        <v>-63.5</v>
      </c>
    </row>
    <row r="54" spans="1:44" ht="13"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167</v>
      </c>
      <c r="AM54" s="126">
        <v>927581</v>
      </c>
      <c r="AN54" s="133">
        <v>60845</v>
      </c>
      <c r="AO54" s="143">
        <v>-49.2</v>
      </c>
      <c r="AP54" s="154">
        <v>44299</v>
      </c>
      <c r="AQ54" s="167">
        <v>0.7</v>
      </c>
      <c r="AR54" s="177">
        <v>-49.9</v>
      </c>
    </row>
    <row r="55" spans="1:44" ht="13"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132</v>
      </c>
      <c r="AL55" s="120"/>
      <c r="AM55" s="125">
        <v>1731060</v>
      </c>
      <c r="AN55" s="132">
        <v>116155</v>
      </c>
      <c r="AO55" s="142">
        <v>-2.2000000000000002</v>
      </c>
      <c r="AP55" s="153">
        <v>78903</v>
      </c>
      <c r="AQ55" s="166">
        <v>-25.6</v>
      </c>
      <c r="AR55" s="176">
        <v>23.4</v>
      </c>
    </row>
    <row r="56" spans="1:44" ht="13"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167</v>
      </c>
      <c r="AM56" s="126">
        <v>1076429</v>
      </c>
      <c r="AN56" s="133">
        <v>72229</v>
      </c>
      <c r="AO56" s="143">
        <v>18.7</v>
      </c>
      <c r="AP56" s="154">
        <v>49201</v>
      </c>
      <c r="AQ56" s="167">
        <v>11.1</v>
      </c>
      <c r="AR56" s="177">
        <v>7.6</v>
      </c>
    </row>
    <row r="57" spans="1:44" ht="13"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237</v>
      </c>
      <c r="AL57" s="120"/>
      <c r="AM57" s="125">
        <v>1431595</v>
      </c>
      <c r="AN57" s="132">
        <v>98331</v>
      </c>
      <c r="AO57" s="142">
        <v>-15.3</v>
      </c>
      <c r="AP57" s="153">
        <v>82993</v>
      </c>
      <c r="AQ57" s="166">
        <v>5.2</v>
      </c>
      <c r="AR57" s="176">
        <v>-20.5</v>
      </c>
    </row>
    <row r="58" spans="1:44" ht="13"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167</v>
      </c>
      <c r="AM58" s="126">
        <v>889733</v>
      </c>
      <c r="AN58" s="133">
        <v>61112</v>
      </c>
      <c r="AO58" s="143">
        <v>-15.4</v>
      </c>
      <c r="AP58" s="154">
        <v>46787</v>
      </c>
      <c r="AQ58" s="167">
        <v>-4.9000000000000004</v>
      </c>
      <c r="AR58" s="177">
        <v>-10.5</v>
      </c>
    </row>
    <row r="59" spans="1:44" ht="13"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527</v>
      </c>
      <c r="AL59" s="120"/>
      <c r="AM59" s="125">
        <v>1573241</v>
      </c>
      <c r="AN59" s="132">
        <v>110434</v>
      </c>
      <c r="AO59" s="142">
        <v>12.3</v>
      </c>
      <c r="AP59" s="153">
        <v>108252</v>
      </c>
      <c r="AQ59" s="166">
        <v>30.4</v>
      </c>
      <c r="AR59" s="176">
        <v>-18.100000000000001</v>
      </c>
    </row>
    <row r="60" spans="1:44" ht="13"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167</v>
      </c>
      <c r="AM60" s="126">
        <v>1017792</v>
      </c>
      <c r="AN60" s="133">
        <v>71444</v>
      </c>
      <c r="AO60" s="143">
        <v>16.899999999999999</v>
      </c>
      <c r="AP60" s="154">
        <v>50321</v>
      </c>
      <c r="AQ60" s="167">
        <v>7.6</v>
      </c>
      <c r="AR60" s="177">
        <v>9.3000000000000007</v>
      </c>
    </row>
    <row r="61" spans="1:44" ht="13"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528</v>
      </c>
      <c r="AL61" s="123"/>
      <c r="AM61" s="125">
        <v>1949043</v>
      </c>
      <c r="AN61" s="132">
        <v>129865</v>
      </c>
      <c r="AO61" s="142">
        <v>-4</v>
      </c>
      <c r="AP61" s="153">
        <v>92758</v>
      </c>
      <c r="AQ61" s="168">
        <v>7.6</v>
      </c>
      <c r="AR61" s="176">
        <v>-11.6</v>
      </c>
    </row>
    <row r="62" spans="1:44" ht="13"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167</v>
      </c>
      <c r="AM62" s="126">
        <v>1154648</v>
      </c>
      <c r="AN62" s="133">
        <v>77063</v>
      </c>
      <c r="AO62" s="143">
        <v>4.2</v>
      </c>
      <c r="AP62" s="154">
        <v>46920</v>
      </c>
      <c r="AQ62" s="167">
        <v>8.4</v>
      </c>
      <c r="AR62" s="177">
        <v>-4.2</v>
      </c>
    </row>
    <row r="63" spans="1:44" ht="13"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 hidden="1" x14ac:dyDescent="0.2">
      <c r="AK70" s="108"/>
      <c r="AL70" s="108"/>
      <c r="AM70" s="108"/>
      <c r="AN70" s="108"/>
      <c r="AO70" s="108"/>
      <c r="AP70" s="108"/>
      <c r="AQ70" s="108"/>
      <c r="AR70" s="108"/>
    </row>
    <row r="71" spans="1:46" ht="13" hidden="1" x14ac:dyDescent="0.2">
      <c r="AK71" s="108"/>
      <c r="AL71" s="108"/>
      <c r="AM71" s="108"/>
      <c r="AN71" s="108"/>
      <c r="AO71" s="108"/>
      <c r="AP71" s="108"/>
      <c r="AQ71" s="108"/>
      <c r="AR71" s="108"/>
    </row>
    <row r="72" spans="1:46" ht="13" hidden="1" x14ac:dyDescent="0.2">
      <c r="AK72" s="108"/>
      <c r="AL72" s="108"/>
      <c r="AM72" s="108"/>
      <c r="AN72" s="108"/>
      <c r="AO72" s="108"/>
      <c r="AP72" s="108"/>
      <c r="AQ72" s="108"/>
      <c r="AR72" s="108"/>
    </row>
    <row r="73" spans="1:46" ht="13" hidden="1" x14ac:dyDescent="0.2">
      <c r="AK73" s="108"/>
      <c r="AL73" s="108"/>
      <c r="AM73" s="108"/>
      <c r="AN73" s="108"/>
      <c r="AO73" s="108"/>
      <c r="AP73" s="108"/>
      <c r="AQ73" s="108"/>
      <c r="AR73" s="108"/>
    </row>
    <row r="74" spans="1:46" ht="13" hidden="1" x14ac:dyDescent="0.2"/>
  </sheetData>
  <sheetProtection algorithmName="SHA-512" hashValue="jb8odHnLmJ5Je5Alj4JyCa7xtr84gW9uycC7mPlHmiES21fK7pXVlhijhv64XlZEz991ddZT5sLxwYT9DaWtHg==" saltValue="yK5GP/kK6tRC/a2iNZnOOw=="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SheetLayoutView="55" workbookViewId="0"/>
  </sheetViews>
  <sheetFormatPr defaultColWidth="0" defaultRowHeight="13.5" customHeight="1" zeroHeight="1" x14ac:dyDescent="0.2"/>
  <cols>
    <col min="1" max="125" width="2.4531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 x14ac:dyDescent="0.2">
      <c r="B2" s="95"/>
      <c r="DG2" s="95"/>
    </row>
    <row r="3" spans="2:125" ht="13"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 x14ac:dyDescent="0.2"/>
    <row r="5" spans="2:125" ht="13" x14ac:dyDescent="0.2"/>
    <row r="6" spans="2:125" ht="13" x14ac:dyDescent="0.2"/>
    <row r="7" spans="2:125" ht="13" x14ac:dyDescent="0.2"/>
    <row r="8" spans="2:125" ht="13" x14ac:dyDescent="0.2"/>
    <row r="9" spans="2:125" ht="13" x14ac:dyDescent="0.2">
      <c r="DU9" s="9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95"/>
    </row>
    <row r="18" spans="125:125" ht="13" x14ac:dyDescent="0.2"/>
    <row r="19" spans="125:125" ht="13" x14ac:dyDescent="0.2"/>
    <row r="20" spans="125:125" ht="13" x14ac:dyDescent="0.2">
      <c r="DU20" s="95"/>
    </row>
    <row r="21" spans="125:125" ht="13" x14ac:dyDescent="0.2">
      <c r="DU21" s="9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95"/>
    </row>
    <row r="29" spans="125:125" ht="13" x14ac:dyDescent="0.2"/>
    <row r="30" spans="125:125" ht="13" x14ac:dyDescent="0.2"/>
    <row r="31" spans="125:125" ht="13" x14ac:dyDescent="0.2"/>
    <row r="32" spans="125:125" ht="13" x14ac:dyDescent="0.2"/>
    <row r="33" spans="2:125" ht="13" x14ac:dyDescent="0.2">
      <c r="B33" s="95"/>
      <c r="G33" s="95"/>
      <c r="I33" s="95"/>
    </row>
    <row r="34" spans="2:125" ht="13" x14ac:dyDescent="0.2">
      <c r="C34" s="95"/>
      <c r="P34" s="95"/>
      <c r="DE34" s="95"/>
      <c r="DH34" s="95"/>
    </row>
    <row r="35" spans="2:125" ht="13" x14ac:dyDescent="0.2">
      <c r="D35" s="95"/>
      <c r="E35" s="95"/>
      <c r="DG35" s="95"/>
      <c r="DJ35" s="95"/>
      <c r="DP35" s="95"/>
      <c r="DQ35" s="95"/>
      <c r="DR35" s="95"/>
      <c r="DS35" s="95"/>
      <c r="DT35" s="95"/>
      <c r="DU35" s="95"/>
    </row>
    <row r="36" spans="2:125" ht="13"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 x14ac:dyDescent="0.2">
      <c r="DU37" s="95"/>
    </row>
    <row r="38" spans="2:125" ht="13" x14ac:dyDescent="0.2">
      <c r="DT38" s="95"/>
      <c r="DU38" s="95"/>
    </row>
    <row r="39" spans="2:125" ht="13" x14ac:dyDescent="0.2"/>
    <row r="40" spans="2:125" ht="13" x14ac:dyDescent="0.2">
      <c r="DH40" s="95"/>
    </row>
    <row r="41" spans="2:125" ht="13" x14ac:dyDescent="0.2">
      <c r="DE41" s="95"/>
    </row>
    <row r="42" spans="2:125" ht="13" x14ac:dyDescent="0.2">
      <c r="DG42" s="95"/>
      <c r="DJ42" s="95"/>
    </row>
    <row r="43" spans="2:125" ht="13"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 x14ac:dyDescent="0.2">
      <c r="DU44" s="95"/>
    </row>
    <row r="45" spans="2:125" ht="13" x14ac:dyDescent="0.2"/>
    <row r="46" spans="2:125" ht="13" x14ac:dyDescent="0.2"/>
    <row r="47" spans="2:125" ht="13" x14ac:dyDescent="0.2"/>
    <row r="48" spans="2:125" ht="13" x14ac:dyDescent="0.2">
      <c r="DT48" s="95"/>
      <c r="DU48" s="95"/>
    </row>
    <row r="49" spans="120:125" ht="13" x14ac:dyDescent="0.2">
      <c r="DU49" s="95"/>
    </row>
    <row r="50" spans="120:125" ht="13" x14ac:dyDescent="0.2">
      <c r="DU50" s="95"/>
    </row>
    <row r="51" spans="120:125" ht="13" x14ac:dyDescent="0.2">
      <c r="DP51" s="95"/>
      <c r="DQ51" s="95"/>
      <c r="DR51" s="95"/>
      <c r="DS51" s="95"/>
      <c r="DT51" s="95"/>
      <c r="DU51" s="95"/>
    </row>
    <row r="52" spans="120:125" ht="13" x14ac:dyDescent="0.2"/>
    <row r="53" spans="120:125" ht="13" x14ac:dyDescent="0.2"/>
    <row r="54" spans="120:125" ht="13" x14ac:dyDescent="0.2">
      <c r="DU54" s="95"/>
    </row>
    <row r="55" spans="120:125" ht="13" x14ac:dyDescent="0.2"/>
    <row r="56" spans="120:125" ht="13" x14ac:dyDescent="0.2"/>
    <row r="57" spans="120:125" ht="13" x14ac:dyDescent="0.2"/>
    <row r="58" spans="120:125" ht="13" x14ac:dyDescent="0.2">
      <c r="DU58" s="95"/>
    </row>
    <row r="59" spans="120:125" ht="13" x14ac:dyDescent="0.2"/>
    <row r="60" spans="120:125" ht="13" x14ac:dyDescent="0.2"/>
    <row r="61" spans="120:125" ht="13" x14ac:dyDescent="0.2"/>
    <row r="62" spans="120:125" ht="13" x14ac:dyDescent="0.2"/>
    <row r="63" spans="120:125" ht="13" x14ac:dyDescent="0.2">
      <c r="DU63" s="95"/>
    </row>
    <row r="64" spans="120:125" ht="13" x14ac:dyDescent="0.2">
      <c r="DT64" s="95"/>
      <c r="DU64" s="95"/>
    </row>
    <row r="65" spans="123:125" ht="13" x14ac:dyDescent="0.2"/>
    <row r="66" spans="123:125" ht="13" x14ac:dyDescent="0.2"/>
    <row r="67" spans="123:125" ht="13" x14ac:dyDescent="0.2"/>
    <row r="68" spans="123:125" ht="13" x14ac:dyDescent="0.2"/>
    <row r="69" spans="123:125" ht="13" x14ac:dyDescent="0.2">
      <c r="DS69" s="95"/>
      <c r="DT69" s="95"/>
      <c r="DU69" s="9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95"/>
    </row>
    <row r="83" spans="116:125" ht="13" x14ac:dyDescent="0.2">
      <c r="DM83" s="95"/>
      <c r="DN83" s="95"/>
      <c r="DO83" s="95"/>
      <c r="DP83" s="95"/>
      <c r="DQ83" s="95"/>
      <c r="DR83" s="95"/>
      <c r="DS83" s="95"/>
      <c r="DT83" s="95"/>
      <c r="DU83" s="95"/>
    </row>
    <row r="84" spans="116:125" ht="13" x14ac:dyDescent="0.2"/>
    <row r="85" spans="116:125" ht="13" x14ac:dyDescent="0.2"/>
    <row r="86" spans="116:125" ht="13" x14ac:dyDescent="0.2"/>
    <row r="87" spans="116:125" ht="13" x14ac:dyDescent="0.2"/>
    <row r="88" spans="116:125" ht="13" x14ac:dyDescent="0.2">
      <c r="DU88" s="9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101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95"/>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1/aM8LfuDeYYyisl9WYc6HLMSO6fVe2RbJn/xcQngJSfur3wT9fuwI7PvK+JXYVRgo1UNE2g0UBQ3zt+K69F4A==" saltValue="SgzDg4odIuBLd+2TizVMc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SheetLayoutView="55" workbookViewId="0"/>
  </sheetViews>
  <sheetFormatPr defaultColWidth="0" defaultRowHeight="13.5" customHeight="1" zeroHeight="1" x14ac:dyDescent="0.2"/>
  <cols>
    <col min="1" max="125" width="2.4531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 x14ac:dyDescent="0.2">
      <c r="B2" s="95"/>
      <c r="T2" s="95"/>
    </row>
    <row r="3" spans="1:125" ht="13"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95"/>
      <c r="G33" s="95"/>
      <c r="I33" s="95"/>
    </row>
    <row r="34" spans="2:125" ht="13" x14ac:dyDescent="0.2">
      <c r="C34" s="95"/>
      <c r="P34" s="95"/>
      <c r="R34" s="95"/>
      <c r="U34" s="95"/>
    </row>
    <row r="35" spans="2:125" ht="13"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 x14ac:dyDescent="0.2">
      <c r="F36" s="95"/>
      <c r="H36" s="95"/>
      <c r="J36" s="95"/>
      <c r="K36" s="95"/>
      <c r="L36" s="95"/>
      <c r="M36" s="95"/>
      <c r="N36" s="95"/>
      <c r="O36" s="95"/>
      <c r="Q36" s="95"/>
      <c r="S36" s="95"/>
      <c r="V36" s="95"/>
    </row>
    <row r="37" spans="2:125" ht="13" x14ac:dyDescent="0.2"/>
    <row r="38" spans="2:125" ht="13" x14ac:dyDescent="0.2"/>
    <row r="39" spans="2:125" ht="13" x14ac:dyDescent="0.2"/>
    <row r="40" spans="2:125" ht="13" x14ac:dyDescent="0.2">
      <c r="U40" s="95"/>
    </row>
    <row r="41" spans="2:125" ht="13" x14ac:dyDescent="0.2">
      <c r="R41" s="95"/>
    </row>
    <row r="42" spans="2:125" ht="13"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 x14ac:dyDescent="0.2">
      <c r="Q43" s="95"/>
      <c r="S43" s="95"/>
      <c r="V43" s="9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101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5IT/EKmGrjlsoTDFeeS498xNSddJJChYAcPWwuCdlfuqNUC93VFYyDvp/trO30V96QUTe9wxgHZ3y9Rg0hCbyg==" saltValue="butT/6rwBs81zy4ah+aeV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50" customWidth="1"/>
    <col min="2" max="16" width="14.63281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3"/>
      <c r="C45" s="103"/>
      <c r="D45" s="103"/>
      <c r="E45" s="103"/>
      <c r="F45" s="103"/>
      <c r="G45" s="103"/>
      <c r="H45" s="103"/>
      <c r="I45" s="103"/>
      <c r="J45" s="198" t="s">
        <v>2</v>
      </c>
    </row>
    <row r="46" spans="2:10" ht="29.25" customHeight="1" x14ac:dyDescent="0.25">
      <c r="B46" s="184" t="s">
        <v>5</v>
      </c>
      <c r="C46" s="188"/>
      <c r="D46" s="188"/>
      <c r="E46" s="189" t="s">
        <v>13</v>
      </c>
      <c r="F46" s="190" t="s">
        <v>530</v>
      </c>
      <c r="G46" s="194" t="s">
        <v>531</v>
      </c>
      <c r="H46" s="194" t="s">
        <v>223</v>
      </c>
      <c r="I46" s="194" t="s">
        <v>422</v>
      </c>
      <c r="J46" s="199" t="s">
        <v>532</v>
      </c>
    </row>
    <row r="47" spans="2:10" ht="57.75" customHeight="1" x14ac:dyDescent="0.2">
      <c r="B47" s="185"/>
      <c r="C47" s="1061" t="s">
        <v>3</v>
      </c>
      <c r="D47" s="1061"/>
      <c r="E47" s="1062"/>
      <c r="F47" s="191">
        <v>25.38</v>
      </c>
      <c r="G47" s="195">
        <v>25.78</v>
      </c>
      <c r="H47" s="195">
        <v>29.3</v>
      </c>
      <c r="I47" s="195">
        <v>29.91</v>
      </c>
      <c r="J47" s="200">
        <v>22.34</v>
      </c>
    </row>
    <row r="48" spans="2:10" ht="57.75" customHeight="1" x14ac:dyDescent="0.2">
      <c r="B48" s="186"/>
      <c r="C48" s="1063" t="s">
        <v>9</v>
      </c>
      <c r="D48" s="1063"/>
      <c r="E48" s="1064"/>
      <c r="F48" s="192">
        <v>0.83</v>
      </c>
      <c r="G48" s="196">
        <v>4.26</v>
      </c>
      <c r="H48" s="196">
        <v>3.47</v>
      </c>
      <c r="I48" s="196">
        <v>0.92</v>
      </c>
      <c r="J48" s="201">
        <v>0.9</v>
      </c>
    </row>
    <row r="49" spans="2:10" ht="57.75" customHeight="1" x14ac:dyDescent="0.2">
      <c r="B49" s="187"/>
      <c r="C49" s="1065" t="s">
        <v>12</v>
      </c>
      <c r="D49" s="1065"/>
      <c r="E49" s="1066"/>
      <c r="F49" s="193" t="s">
        <v>49</v>
      </c>
      <c r="G49" s="197">
        <v>4.03</v>
      </c>
      <c r="H49" s="197">
        <v>1.32</v>
      </c>
      <c r="I49" s="197" t="s">
        <v>533</v>
      </c>
      <c r="J49" s="202" t="s">
        <v>534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0B8cWY3Ap/lkhPMc3pQC/OXKvPQCY+6qvCIYMIxQdICCVTYdCHOvyMHtnYIE0p8gaEqLCbGE86BOOQHe+XGMyQ==" saltValue="aloFos2K9M6CxHi+PRThQ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秀祐</dc:creator>
  <cp:lastModifiedBy> </cp:lastModifiedBy>
  <dcterms:created xsi:type="dcterms:W3CDTF">2020-03-11T07:57:11Z</dcterms:created>
  <dcterms:modified xsi:type="dcterms:W3CDTF">2020-10-26T05:09:15Z</dcterms:modified>
</cp:coreProperties>
</file>